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360" windowHeight="6735" firstSheet="2" activeTab="5"/>
  </bookViews>
  <sheets>
    <sheet name="Version" sheetId="1" r:id="rId1"/>
    <sheet name="Audit Plan" sheetId="2" r:id="rId2"/>
    <sheet name="mis ISMS Verticals" sheetId="4" r:id="rId3"/>
    <sheet name="MIS" sheetId="5" r:id="rId4"/>
    <sheet name="Traker Q1 &amp; Q2" sheetId="6" r:id="rId5"/>
    <sheet name="Observations Q1 &amp; Q2" sheetId="7" r:id="rId6"/>
    <sheet name="Observations Q3 &amp; Q4" sheetId="10" r:id="rId7"/>
    <sheet name="Checklist New" sheetId="11" r:id="rId8"/>
    <sheet name="Checklist OLD" sheetId="3" r:id="rId9"/>
    <sheet name="Policies" sheetId="8" r:id="rId10"/>
    <sheet name="Travel plan" sheetId="9" r:id="rId11"/>
    <sheet name="Sheet1" sheetId="12" r:id="rId12"/>
  </sheets>
  <definedNames>
    <definedName name="_xlnm._FilterDatabase" localSheetId="7" hidden="1">'Checklist New'!$A$2:$E$116</definedName>
    <definedName name="_xlnm._FilterDatabase" localSheetId="3" hidden="1">MIS!$A$5:$R$5</definedName>
    <definedName name="_xlnm._FilterDatabase" localSheetId="5" hidden="1">'Observations Q1 &amp; Q2'!$A$2:$S$273</definedName>
    <definedName name="_xlnm._FilterDatabase" localSheetId="6" hidden="1">'Observations Q3 &amp; Q4'!$A$2:$U$221</definedName>
    <definedName name="_xlnm._FilterDatabase" localSheetId="4" hidden="1">'Traker Q1 &amp; Q2'!$A$8:$L$29</definedName>
    <definedName name="_xlnm._FilterDatabase" localSheetId="10" hidden="1">'Travel plan'!$A$1:$U$219</definedName>
    <definedName name="_xlnm.Print_Titles" localSheetId="0">Version!#REF!</definedName>
  </definedNames>
  <calcPr calcId="144525"/>
</workbook>
</file>

<file path=xl/calcChain.xml><?xml version="1.0" encoding="utf-8"?>
<calcChain xmlns="http://schemas.openxmlformats.org/spreadsheetml/2006/main">
  <c r="P12" i="5" l="1"/>
  <c r="O12" i="5"/>
  <c r="N12" i="5"/>
  <c r="J12" i="5"/>
  <c r="I12" i="5"/>
  <c r="H12" i="5"/>
  <c r="K12" i="5" l="1"/>
  <c r="L12" i="5"/>
  <c r="M12" i="5"/>
  <c r="P54" i="5"/>
  <c r="O54" i="5"/>
  <c r="N54" i="5"/>
  <c r="J54" i="5"/>
  <c r="I54" i="5"/>
  <c r="H54" i="5"/>
  <c r="P53" i="5"/>
  <c r="O53" i="5"/>
  <c r="N53" i="5"/>
  <c r="J53" i="5"/>
  <c r="I53" i="5"/>
  <c r="H53" i="5"/>
  <c r="P52" i="5"/>
  <c r="O52" i="5"/>
  <c r="N52" i="5"/>
  <c r="J52" i="5"/>
  <c r="I52" i="5"/>
  <c r="H52" i="5"/>
  <c r="P51" i="5"/>
  <c r="O51" i="5"/>
  <c r="N51" i="5"/>
  <c r="J51" i="5"/>
  <c r="I51" i="5"/>
  <c r="H51" i="5"/>
  <c r="P50" i="5"/>
  <c r="O50" i="5"/>
  <c r="N50" i="5"/>
  <c r="J50" i="5"/>
  <c r="I50" i="5"/>
  <c r="H50" i="5"/>
  <c r="P49" i="5"/>
  <c r="O49" i="5"/>
  <c r="N49" i="5"/>
  <c r="J49" i="5"/>
  <c r="I49" i="5"/>
  <c r="H49" i="5"/>
  <c r="P48" i="5"/>
  <c r="O48" i="5"/>
  <c r="N48" i="5"/>
  <c r="J48" i="5"/>
  <c r="I48" i="5"/>
  <c r="H48" i="5"/>
  <c r="P47" i="5"/>
  <c r="O47" i="5"/>
  <c r="N47" i="5"/>
  <c r="J47" i="5"/>
  <c r="I47" i="5"/>
  <c r="H47" i="5"/>
  <c r="P46" i="5"/>
  <c r="O46" i="5"/>
  <c r="N46" i="5"/>
  <c r="J46" i="5"/>
  <c r="I46" i="5"/>
  <c r="H46" i="5"/>
  <c r="P45" i="5"/>
  <c r="O45" i="5"/>
  <c r="N45" i="5"/>
  <c r="J45" i="5"/>
  <c r="I45" i="5"/>
  <c r="H45" i="5"/>
  <c r="P44" i="5"/>
  <c r="O44" i="5"/>
  <c r="N44" i="5"/>
  <c r="J44" i="5"/>
  <c r="I44" i="5"/>
  <c r="H44" i="5"/>
  <c r="P43" i="5"/>
  <c r="O43" i="5"/>
  <c r="N43" i="5"/>
  <c r="J43" i="5"/>
  <c r="I43" i="5"/>
  <c r="H43" i="5"/>
  <c r="P42" i="5"/>
  <c r="O42" i="5"/>
  <c r="N42" i="5"/>
  <c r="J42" i="5"/>
  <c r="I42" i="5"/>
  <c r="H42" i="5"/>
  <c r="P41" i="5"/>
  <c r="O41" i="5"/>
  <c r="N41" i="5"/>
  <c r="J41" i="5"/>
  <c r="I41" i="5"/>
  <c r="H41" i="5"/>
  <c r="P40" i="5"/>
  <c r="O40" i="5"/>
  <c r="N40" i="5"/>
  <c r="J40" i="5"/>
  <c r="I40" i="5"/>
  <c r="H40" i="5"/>
  <c r="P39" i="5"/>
  <c r="O39" i="5"/>
  <c r="N39" i="5"/>
  <c r="J39" i="5"/>
  <c r="I39" i="5"/>
  <c r="H39" i="5"/>
  <c r="P38" i="5"/>
  <c r="O38" i="5"/>
  <c r="N38" i="5"/>
  <c r="J38" i="5"/>
  <c r="I38" i="5"/>
  <c r="H38" i="5"/>
  <c r="P37" i="5"/>
  <c r="O37" i="5"/>
  <c r="N37" i="5"/>
  <c r="J37" i="5"/>
  <c r="I37" i="5"/>
  <c r="H37" i="5"/>
  <c r="K37" i="5" s="1"/>
  <c r="P36" i="5"/>
  <c r="O36" i="5"/>
  <c r="N36" i="5"/>
  <c r="J36" i="5"/>
  <c r="I36" i="5"/>
  <c r="H36" i="5"/>
  <c r="P35" i="5"/>
  <c r="P55" i="5" s="1"/>
  <c r="O35" i="5"/>
  <c r="O55" i="5" s="1"/>
  <c r="N35" i="5"/>
  <c r="J35" i="5"/>
  <c r="I35" i="5"/>
  <c r="I55" i="5" s="1"/>
  <c r="H35" i="5"/>
  <c r="H55" i="5" s="1"/>
  <c r="P34" i="5"/>
  <c r="O34" i="5"/>
  <c r="N34" i="5"/>
  <c r="J34" i="5"/>
  <c r="I34" i="5"/>
  <c r="H34" i="5"/>
  <c r="Q54" i="5"/>
  <c r="M54" i="5"/>
  <c r="L54" i="5"/>
  <c r="K54" i="5"/>
  <c r="Q53" i="5"/>
  <c r="L53" i="5"/>
  <c r="M53" i="5"/>
  <c r="K53" i="5"/>
  <c r="Q52" i="5"/>
  <c r="L52" i="5"/>
  <c r="M52" i="5"/>
  <c r="K52" i="5"/>
  <c r="Q51" i="5"/>
  <c r="L51" i="5"/>
  <c r="M51" i="5"/>
  <c r="K51" i="5"/>
  <c r="Q50" i="5"/>
  <c r="L50" i="5"/>
  <c r="M50" i="5"/>
  <c r="K50" i="5"/>
  <c r="Q49" i="5"/>
  <c r="L49" i="5"/>
  <c r="M49" i="5"/>
  <c r="K49" i="5"/>
  <c r="Q48" i="5"/>
  <c r="L48" i="5"/>
  <c r="M48" i="5"/>
  <c r="K48" i="5"/>
  <c r="Q47" i="5"/>
  <c r="L47" i="5"/>
  <c r="M47" i="5"/>
  <c r="K47" i="5"/>
  <c r="Q46" i="5"/>
  <c r="L46" i="5"/>
  <c r="M46" i="5"/>
  <c r="K46" i="5"/>
  <c r="Q45" i="5"/>
  <c r="L45" i="5"/>
  <c r="M45" i="5"/>
  <c r="K45" i="5"/>
  <c r="Q44" i="5"/>
  <c r="L44" i="5"/>
  <c r="K44" i="5"/>
  <c r="L43" i="5"/>
  <c r="M43" i="5"/>
  <c r="L42" i="5"/>
  <c r="K42" i="5"/>
  <c r="L41" i="5"/>
  <c r="K41" i="5"/>
  <c r="L40" i="5"/>
  <c r="K40" i="5"/>
  <c r="L39" i="5"/>
  <c r="K39" i="5"/>
  <c r="L38" i="5"/>
  <c r="K38" i="5"/>
  <c r="L36" i="5"/>
  <c r="K36" i="5"/>
  <c r="J55" i="5"/>
  <c r="M44" i="5" l="1"/>
  <c r="L37" i="5"/>
  <c r="M37" i="5"/>
  <c r="M39" i="5"/>
  <c r="M41" i="5"/>
  <c r="L35" i="5"/>
  <c r="Q36" i="5"/>
  <c r="Q38" i="5"/>
  <c r="Q40" i="5"/>
  <c r="Q42" i="5"/>
  <c r="N55" i="5"/>
  <c r="M36" i="5"/>
  <c r="Q37" i="5"/>
  <c r="M38" i="5"/>
  <c r="Q39" i="5"/>
  <c r="M40" i="5"/>
  <c r="Q41" i="5"/>
  <c r="M42" i="5"/>
  <c r="K43" i="5"/>
  <c r="K34" i="5"/>
  <c r="L34" i="5"/>
  <c r="Q34" i="5"/>
  <c r="M34" i="5"/>
  <c r="L55" i="5"/>
  <c r="M35" i="5"/>
  <c r="M55" i="5" s="1"/>
  <c r="Q35" i="5"/>
  <c r="Q43" i="5"/>
  <c r="K35" i="5"/>
  <c r="P26" i="5"/>
  <c r="O26" i="5"/>
  <c r="N26" i="5"/>
  <c r="J26" i="5"/>
  <c r="I26" i="5"/>
  <c r="H26" i="5"/>
  <c r="P25" i="5"/>
  <c r="O25" i="5"/>
  <c r="N25" i="5"/>
  <c r="J25" i="5"/>
  <c r="I25" i="5"/>
  <c r="H25" i="5"/>
  <c r="P24" i="5"/>
  <c r="O24" i="5"/>
  <c r="N24" i="5"/>
  <c r="J24" i="5"/>
  <c r="I24" i="5"/>
  <c r="H24" i="5"/>
  <c r="P23" i="5"/>
  <c r="O23" i="5"/>
  <c r="N23" i="5"/>
  <c r="J23" i="5"/>
  <c r="I23" i="5"/>
  <c r="H23" i="5"/>
  <c r="P22" i="5"/>
  <c r="O22" i="5"/>
  <c r="N22" i="5"/>
  <c r="J22" i="5"/>
  <c r="I22" i="5"/>
  <c r="H22" i="5"/>
  <c r="P21" i="5"/>
  <c r="O21" i="5"/>
  <c r="N21" i="5"/>
  <c r="J21" i="5"/>
  <c r="I21" i="5"/>
  <c r="H21" i="5"/>
  <c r="P20" i="5"/>
  <c r="O20" i="5"/>
  <c r="N20" i="5"/>
  <c r="J20" i="5"/>
  <c r="I20" i="5"/>
  <c r="H20" i="5"/>
  <c r="P19" i="5"/>
  <c r="O19" i="5"/>
  <c r="N19" i="5"/>
  <c r="J19" i="5"/>
  <c r="I19" i="5"/>
  <c r="H19" i="5"/>
  <c r="P18" i="5"/>
  <c r="O18" i="5"/>
  <c r="N18" i="5"/>
  <c r="J18" i="5"/>
  <c r="I18" i="5"/>
  <c r="H18" i="5"/>
  <c r="P17" i="5"/>
  <c r="O17" i="5"/>
  <c r="N17" i="5"/>
  <c r="J17" i="5"/>
  <c r="I17" i="5"/>
  <c r="H17" i="5"/>
  <c r="P16" i="5"/>
  <c r="O16" i="5"/>
  <c r="N16" i="5"/>
  <c r="J16" i="5"/>
  <c r="I16" i="5"/>
  <c r="H16" i="5"/>
  <c r="P15" i="5"/>
  <c r="O15" i="5"/>
  <c r="N15" i="5"/>
  <c r="J15" i="5"/>
  <c r="I15" i="5"/>
  <c r="H15" i="5"/>
  <c r="P14" i="5"/>
  <c r="O14" i="5"/>
  <c r="N14" i="5"/>
  <c r="J14" i="5"/>
  <c r="I14" i="5"/>
  <c r="H14" i="5"/>
  <c r="P13" i="5"/>
  <c r="O13" i="5"/>
  <c r="N13" i="5"/>
  <c r="J13" i="5"/>
  <c r="I13" i="5"/>
  <c r="H13" i="5"/>
  <c r="P11" i="5"/>
  <c r="O11" i="5"/>
  <c r="N11" i="5"/>
  <c r="J11" i="5"/>
  <c r="I11" i="5"/>
  <c r="H11" i="5"/>
  <c r="P10" i="5"/>
  <c r="O10" i="5"/>
  <c r="N10" i="5"/>
  <c r="J10" i="5"/>
  <c r="I10" i="5"/>
  <c r="H10" i="5"/>
  <c r="P9" i="5"/>
  <c r="O9" i="5"/>
  <c r="N9" i="5"/>
  <c r="J9" i="5"/>
  <c r="I9" i="5"/>
  <c r="H9" i="5"/>
  <c r="P8" i="5"/>
  <c r="O8" i="5"/>
  <c r="N8" i="5"/>
  <c r="J8" i="5"/>
  <c r="I8" i="5"/>
  <c r="H8" i="5"/>
  <c r="P7" i="5"/>
  <c r="O7" i="5"/>
  <c r="N7" i="5"/>
  <c r="J7" i="5"/>
  <c r="I7" i="5"/>
  <c r="H7" i="5"/>
  <c r="P6" i="5"/>
  <c r="O6" i="5"/>
  <c r="N6" i="5"/>
  <c r="J6" i="5"/>
  <c r="I6" i="5"/>
  <c r="H6" i="5"/>
  <c r="K55" i="5" l="1"/>
  <c r="L7" i="5"/>
  <c r="L9" i="5"/>
  <c r="L11" i="5"/>
  <c r="L13" i="5"/>
  <c r="L15" i="5"/>
  <c r="L17" i="5"/>
  <c r="L19" i="5"/>
  <c r="L21" i="5"/>
  <c r="L23" i="5"/>
  <c r="L25" i="5"/>
  <c r="L16" i="5"/>
  <c r="L18" i="5"/>
  <c r="L20" i="5"/>
  <c r="L22" i="5"/>
  <c r="L24" i="5"/>
  <c r="L26" i="5"/>
  <c r="Q24" i="5"/>
  <c r="L8" i="5"/>
  <c r="L10" i="5"/>
  <c r="L14" i="5"/>
  <c r="Q23" i="5"/>
  <c r="M7" i="5"/>
  <c r="K8" i="5"/>
  <c r="M9" i="5"/>
  <c r="K10" i="5"/>
  <c r="M11" i="5"/>
  <c r="M13" i="5"/>
  <c r="K14" i="5"/>
  <c r="M15" i="5"/>
  <c r="K16" i="5"/>
  <c r="M17" i="5"/>
  <c r="K18" i="5"/>
  <c r="M19" i="5"/>
  <c r="K20" i="5"/>
  <c r="M21" i="5"/>
  <c r="K22" i="5"/>
  <c r="M23" i="5"/>
  <c r="K24" i="5"/>
  <c r="M25" i="5"/>
  <c r="K26" i="5"/>
  <c r="K7" i="5"/>
  <c r="M8" i="5"/>
  <c r="K9" i="5"/>
  <c r="M10" i="5"/>
  <c r="K11" i="5"/>
  <c r="K13" i="5"/>
  <c r="M14" i="5"/>
  <c r="K15" i="5"/>
  <c r="M16" i="5"/>
  <c r="K17" i="5"/>
  <c r="M18" i="5"/>
  <c r="K19" i="5"/>
  <c r="M20" i="5"/>
  <c r="K21" i="5"/>
  <c r="M22" i="5"/>
  <c r="K23" i="5"/>
  <c r="M24" i="5"/>
  <c r="K25" i="5"/>
  <c r="M26" i="5"/>
  <c r="P15" i="4" l="1"/>
  <c r="N15" i="4"/>
  <c r="I15" i="4"/>
  <c r="K15" i="4" l="1"/>
  <c r="M15" i="4"/>
  <c r="J15" i="4"/>
  <c r="O15" i="4"/>
  <c r="H15" i="4"/>
  <c r="L15" i="4"/>
  <c r="Q15" i="4" l="1"/>
  <c r="P20" i="4"/>
  <c r="O20" i="4"/>
  <c r="N20" i="4"/>
  <c r="J20" i="4"/>
  <c r="I20" i="4"/>
  <c r="H20" i="4"/>
  <c r="P19" i="4"/>
  <c r="O19" i="4"/>
  <c r="N19" i="4"/>
  <c r="J19" i="4"/>
  <c r="I19" i="4"/>
  <c r="H19" i="4"/>
  <c r="P18" i="4"/>
  <c r="O18" i="4"/>
  <c r="N18" i="4"/>
  <c r="J18" i="4"/>
  <c r="I18" i="4"/>
  <c r="H18" i="4"/>
  <c r="P17" i="4"/>
  <c r="O17" i="4"/>
  <c r="N17" i="4"/>
  <c r="J17" i="4"/>
  <c r="I17" i="4"/>
  <c r="P16" i="4"/>
  <c r="O16" i="4"/>
  <c r="J16" i="4"/>
  <c r="H16" i="4"/>
  <c r="Q18" i="4" l="1"/>
  <c r="Q19" i="4"/>
  <c r="Q20" i="4"/>
  <c r="L18" i="4"/>
  <c r="L19" i="4"/>
  <c r="M20" i="4"/>
  <c r="M18" i="4"/>
  <c r="M17" i="4"/>
  <c r="K18" i="4"/>
  <c r="K19" i="4"/>
  <c r="K17" i="4"/>
  <c r="I16" i="4"/>
  <c r="N16" i="4"/>
  <c r="H17" i="4"/>
  <c r="Q17" i="4" s="1"/>
  <c r="L17" i="4"/>
  <c r="M19" i="4"/>
  <c r="K20" i="4"/>
  <c r="L20" i="4"/>
  <c r="P10" i="4"/>
  <c r="O10" i="4"/>
  <c r="N10" i="4"/>
  <c r="J10" i="4"/>
  <c r="I10" i="4"/>
  <c r="H10" i="4"/>
  <c r="P9" i="4"/>
  <c r="O9" i="4"/>
  <c r="N9" i="4"/>
  <c r="J9" i="4"/>
  <c r="I9" i="4"/>
  <c r="H9" i="4"/>
  <c r="P8" i="4"/>
  <c r="O8" i="4"/>
  <c r="J8" i="4"/>
  <c r="I8" i="4"/>
  <c r="H8" i="4"/>
  <c r="P7" i="4"/>
  <c r="O7" i="4"/>
  <c r="N7" i="4"/>
  <c r="J7" i="4"/>
  <c r="I7" i="4"/>
  <c r="H7" i="4"/>
  <c r="P6" i="4"/>
  <c r="O6" i="4"/>
  <c r="N6" i="4"/>
  <c r="J6" i="4"/>
  <c r="I6" i="4"/>
  <c r="H6" i="4"/>
  <c r="O5" i="4"/>
  <c r="N5" i="4"/>
  <c r="I5" i="4"/>
  <c r="J5" i="4"/>
  <c r="Q16" i="4" l="1"/>
  <c r="K6" i="5"/>
  <c r="L6" i="5"/>
  <c r="K16" i="4"/>
  <c r="L16" i="4"/>
  <c r="M16" i="4"/>
  <c r="H21" i="4"/>
  <c r="O21" i="4"/>
  <c r="N21" i="4"/>
  <c r="P21" i="4"/>
  <c r="I21" i="4"/>
  <c r="J21" i="4"/>
  <c r="Q26" i="5"/>
  <c r="Q6" i="5"/>
  <c r="Q25" i="5"/>
  <c r="Q17" i="5"/>
  <c r="Q21" i="5"/>
  <c r="M6" i="5"/>
  <c r="L10" i="4"/>
  <c r="L8" i="4"/>
  <c r="L7" i="4"/>
  <c r="Q16" i="5"/>
  <c r="Q18" i="5"/>
  <c r="Q22" i="5"/>
  <c r="M9" i="4"/>
  <c r="K9" i="4"/>
  <c r="Q13" i="5"/>
  <c r="Q15" i="5"/>
  <c r="L9" i="4"/>
  <c r="K8" i="4"/>
  <c r="N8" i="4"/>
  <c r="Q8" i="4" s="1"/>
  <c r="Q19" i="5"/>
  <c r="Q20" i="5"/>
  <c r="Q14" i="5"/>
  <c r="K7" i="4"/>
  <c r="P27" i="5"/>
  <c r="Q11" i="5"/>
  <c r="K10" i="4"/>
  <c r="M7" i="4"/>
  <c r="K6" i="4"/>
  <c r="Q12" i="5"/>
  <c r="M10" i="4"/>
  <c r="M6" i="4"/>
  <c r="O11" i="4"/>
  <c r="J11" i="4"/>
  <c r="Q8" i="5"/>
  <c r="H27" i="5"/>
  <c r="Q10" i="5"/>
  <c r="L6" i="4"/>
  <c r="Q6" i="4"/>
  <c r="I11" i="4"/>
  <c r="Q10" i="4"/>
  <c r="Q7" i="4"/>
  <c r="Q9" i="4"/>
  <c r="N27" i="5"/>
  <c r="O27" i="5"/>
  <c r="H5" i="4"/>
  <c r="H11" i="4" s="1"/>
  <c r="I27" i="5"/>
  <c r="J27" i="5"/>
  <c r="Q7" i="5"/>
  <c r="P5" i="4"/>
  <c r="P11" i="4" s="1"/>
  <c r="Q9" i="5"/>
  <c r="M8" i="4"/>
  <c r="M21" i="4" l="1"/>
  <c r="K21" i="4"/>
  <c r="L21" i="4"/>
  <c r="N11" i="4"/>
  <c r="L27" i="5"/>
  <c r="L5" i="4"/>
  <c r="L11" i="4" s="1"/>
  <c r="M27" i="5"/>
  <c r="M5" i="4"/>
  <c r="M11" i="4" s="1"/>
  <c r="K27" i="5"/>
  <c r="K5" i="4"/>
  <c r="K11" i="4" s="1"/>
  <c r="Q5" i="4"/>
</calcChain>
</file>

<file path=xl/comments1.xml><?xml version="1.0" encoding="utf-8"?>
<comments xmlns="http://schemas.openxmlformats.org/spreadsheetml/2006/main">
  <authors>
    <author>Vikas S Vedak</author>
  </authors>
  <commentList>
    <comment ref="B33" authorId="0">
      <text>
        <r>
          <rPr>
            <b/>
            <sz val="9"/>
            <color indexed="81"/>
            <rFont val="Tahoma"/>
            <family val="2"/>
          </rPr>
          <t>Vikas S Vedak:</t>
        </r>
        <r>
          <rPr>
            <sz val="9"/>
            <color indexed="81"/>
            <rFont val="Tahoma"/>
            <family val="2"/>
          </rPr>
          <t xml:space="preserve">
Same as Password Policy Verify whether PAMAC have any additional form of authentication whose lifecycle needs to be documented</t>
        </r>
      </text>
    </comment>
  </commentList>
</comments>
</file>

<file path=xl/sharedStrings.xml><?xml version="1.0" encoding="utf-8"?>
<sst xmlns="http://schemas.openxmlformats.org/spreadsheetml/2006/main" count="7930" uniqueCount="2434">
  <si>
    <t>Awareness / inductioin</t>
  </si>
  <si>
    <t>Communication plan / matrix defined</t>
  </si>
  <si>
    <t>Documented informtion - Policy / procedures - version / review etc</t>
  </si>
  <si>
    <t xml:space="preserve">Assets Managmenet - Assets inventory / ownership of assets / Acceptable usage </t>
  </si>
  <si>
    <t>Confidentiality / Non disclosure agreement</t>
  </si>
  <si>
    <t xml:space="preserve">Termination or change of employment responsibity - Exit form, deactivation of user access , Return of assets </t>
  </si>
  <si>
    <t>Pointer</t>
  </si>
  <si>
    <t>Policy</t>
  </si>
  <si>
    <t xml:space="preserve">Competency </t>
  </si>
  <si>
    <t>Physical entry control - visiting register / door access</t>
  </si>
  <si>
    <t>Securing office, room and facilities - Security guard / door access</t>
  </si>
  <si>
    <t>Delivery and loading - Inward register</t>
  </si>
  <si>
    <t>Supporting Utilities - power backup</t>
  </si>
  <si>
    <t>Cabling security - lan and electric cabling</t>
  </si>
  <si>
    <t>Equipment maintainance - AMC , track of services etc</t>
  </si>
  <si>
    <t>Removal of assets - Scrp / sold/ return to vendor, repaire - Assets movement register</t>
  </si>
  <si>
    <t>A.7.1.2</t>
  </si>
  <si>
    <t>A.7.1.1</t>
  </si>
  <si>
    <t>A.7.3.1</t>
  </si>
  <si>
    <t>A.8</t>
  </si>
  <si>
    <t>A.7.2.3</t>
  </si>
  <si>
    <t>A.13.2.4</t>
  </si>
  <si>
    <t>A.7.2.2</t>
  </si>
  <si>
    <t>A.11.1.3</t>
  </si>
  <si>
    <t>A.11.1.2</t>
  </si>
  <si>
    <t>A.11.1.4</t>
  </si>
  <si>
    <t>A.11.1.6</t>
  </si>
  <si>
    <t>Protection against external and envirornmetal threats - Fire evacuation, smoke detector</t>
  </si>
  <si>
    <t>A.11.2.2</t>
  </si>
  <si>
    <t>A.11.2.3</t>
  </si>
  <si>
    <t>A.11.2.4</t>
  </si>
  <si>
    <t>A.11.2.5</t>
  </si>
  <si>
    <t>A.11.2.8</t>
  </si>
  <si>
    <t>Unattended User Equipment</t>
  </si>
  <si>
    <t>A.11.2.9</t>
  </si>
  <si>
    <t>Clear desk and clear screen</t>
  </si>
  <si>
    <t>A.12.2.1.</t>
  </si>
  <si>
    <t>Control against Malware - Anti virus, awareness etc</t>
  </si>
  <si>
    <t>A.12.3.1</t>
  </si>
  <si>
    <t>A.12.4.1</t>
  </si>
  <si>
    <t>A.12.4.4</t>
  </si>
  <si>
    <t>Clock Synchronisation</t>
  </si>
  <si>
    <t>A.12.5.1</t>
  </si>
  <si>
    <t>Installation of software on Ops system - list of acceptable software, restriction etc</t>
  </si>
  <si>
    <t>A.12.6.1</t>
  </si>
  <si>
    <t>A.13.1.1</t>
  </si>
  <si>
    <t>A.13.1.2</t>
  </si>
  <si>
    <t>Security of the network services</t>
  </si>
  <si>
    <t>A.13.1.3</t>
  </si>
  <si>
    <t>Segregrations in network</t>
  </si>
  <si>
    <t>A.16.1.1</t>
  </si>
  <si>
    <t>Management of information security incident and improvement - Incident reporting, tracker, weakness review, learning etc</t>
  </si>
  <si>
    <t>A.17.2.1</t>
  </si>
  <si>
    <t>A.13.2.2</t>
  </si>
  <si>
    <t>A.13.2.3</t>
  </si>
  <si>
    <t>Electronic Messaging - Email domain control, email audit report etc</t>
  </si>
  <si>
    <t>Confidentiality / Non disclosure agreement - with vendor / survice provider</t>
  </si>
  <si>
    <t>Controls</t>
  </si>
  <si>
    <t>Agreement on information transfer - SSL, encrypted, winzip</t>
  </si>
  <si>
    <t>Software</t>
  </si>
  <si>
    <t>A.14.1.1</t>
  </si>
  <si>
    <t>Information security requirements analysis and specification - Software requirements - new / enhancement</t>
  </si>
  <si>
    <t>A.14.1.2</t>
  </si>
  <si>
    <t>A.14.1.3</t>
  </si>
  <si>
    <t>Protection of application services transaction - data movement ( encription)</t>
  </si>
  <si>
    <t>A.14.2.1</t>
  </si>
  <si>
    <t>Secure development policy</t>
  </si>
  <si>
    <t>A.14.2.2</t>
  </si>
  <si>
    <t>System change control procedure</t>
  </si>
  <si>
    <t>A.14.2.3</t>
  </si>
  <si>
    <t>Technical review of the application after operating platform - UAT</t>
  </si>
  <si>
    <t xml:space="preserve">Securing application service on the public network </t>
  </si>
  <si>
    <t>A.14.2.4</t>
  </si>
  <si>
    <t xml:space="preserve">Restriction on changes to software package - User access </t>
  </si>
  <si>
    <t>A.14.2.9</t>
  </si>
  <si>
    <t>System acceptance testing - Version controls</t>
  </si>
  <si>
    <t>A.14.3.1</t>
  </si>
  <si>
    <t>Protection of test data</t>
  </si>
  <si>
    <t>Operations</t>
  </si>
  <si>
    <t>A.12.1.1</t>
  </si>
  <si>
    <t>A.12.1.2</t>
  </si>
  <si>
    <t>Change Management</t>
  </si>
  <si>
    <t>A.6.1.1</t>
  </si>
  <si>
    <t>Information security roles and responsibilities</t>
  </si>
  <si>
    <t>A.6.1.2</t>
  </si>
  <si>
    <t>Contact with authorietes - escalation matrix , contact details etc</t>
  </si>
  <si>
    <t>A.6.2.1</t>
  </si>
  <si>
    <t>Mobile device policy - laptop / Mobile etc</t>
  </si>
  <si>
    <t>A.9.4.3</t>
  </si>
  <si>
    <t xml:space="preserve">Password Management system - password </t>
  </si>
  <si>
    <t>A.9.1.1</t>
  </si>
  <si>
    <t>Access control policy - access tracker, review etc</t>
  </si>
  <si>
    <t>A.17.1.1</t>
  </si>
  <si>
    <t>Information security continuty - BCP, testing etc</t>
  </si>
  <si>
    <t>Redundancies -  backup, restoration etc</t>
  </si>
  <si>
    <t>A.18.1.1</t>
  </si>
  <si>
    <t>Identification of applicable legislation and contractual reqiurements - like AMC agreement, licenses etc</t>
  </si>
  <si>
    <t>A.15.1.2</t>
  </si>
  <si>
    <t>Addressing security within supplier agreement</t>
  </si>
  <si>
    <t>Monitoring and review of supplier serivces</t>
  </si>
  <si>
    <t xml:space="preserve">A.15.1.3 </t>
  </si>
  <si>
    <t>Managing changes to supplier services</t>
  </si>
  <si>
    <t>Clause</t>
  </si>
  <si>
    <t>Competency document /mapping</t>
  </si>
  <si>
    <t>Policy document / tracker</t>
  </si>
  <si>
    <t>Assets master / acknowledge of acceptable usage policy</t>
  </si>
  <si>
    <t>Signed NDA</t>
  </si>
  <si>
    <t>Change Management tracker</t>
  </si>
  <si>
    <t>Mail / sign off</t>
  </si>
  <si>
    <t>Service tracker</t>
  </si>
  <si>
    <t xml:space="preserve">Register / actual </t>
  </si>
  <si>
    <t>actual</t>
  </si>
  <si>
    <t>Inward register</t>
  </si>
  <si>
    <t>backup of electricity, tool etc</t>
  </si>
  <si>
    <t>AMC agreement , tacker</t>
  </si>
  <si>
    <t>Outward register/ tracker / inventory</t>
  </si>
  <si>
    <t>policy / actual</t>
  </si>
  <si>
    <t>Document / policy tracker</t>
  </si>
  <si>
    <t>Compliance tracker - PF / ESIC, Shop Act</t>
  </si>
  <si>
    <t>Compliance tracker - AMC , license if any</t>
  </si>
  <si>
    <t>Antri virus / tracker / review</t>
  </si>
  <si>
    <t>BCP plan / testing report</t>
  </si>
  <si>
    <t>Tracker / actual</t>
  </si>
  <si>
    <t>Document / actual</t>
  </si>
  <si>
    <t>Incident tracker</t>
  </si>
  <si>
    <t xml:space="preserve">backup / testing / restored </t>
  </si>
  <si>
    <t>UAT details / Tracker / test data</t>
  </si>
  <si>
    <t>Tracker / mail</t>
  </si>
  <si>
    <t xml:space="preserve">Document </t>
  </si>
  <si>
    <t>Document / tracker</t>
  </si>
  <si>
    <t>Tracker</t>
  </si>
  <si>
    <t>Location</t>
  </si>
  <si>
    <t>Branch</t>
  </si>
  <si>
    <t>Unit</t>
  </si>
  <si>
    <t>Date of Audit</t>
  </si>
  <si>
    <t>Name of the auditor</t>
  </si>
  <si>
    <t>Name of the auditee</t>
  </si>
  <si>
    <t>Employement letter / MOU</t>
  </si>
  <si>
    <t>Whether background verification checks for all ‎candidates for employment, contractors, and third party ‎users were carried out in accordance to the relevant ‎regulations.</t>
  </si>
  <si>
    <t>Whether this agreement covers the information ‎security responsibility of the organization and the ‎employee, third party users and contractors. ‎</t>
  </si>
  <si>
    <t>Job discription</t>
  </si>
  <si>
    <t>A.7.2.1</t>
  </si>
  <si>
    <t>Whether the management requires employees, contractors and third party users to apply security in accordance with the established policies and procedures of the organization.</t>
  </si>
  <si>
    <t>Whether there is a formal disciplinary process for the ‎employees who have committed a security breach.‎</t>
  </si>
  <si>
    <t>Disciplanry process policy/ tracker / evidence</t>
  </si>
  <si>
    <t>Capacity Management</t>
  </si>
  <si>
    <t>Induction tracker / Training /Tracker</t>
  </si>
  <si>
    <t>Department wise capacity management</t>
  </si>
  <si>
    <t>The roles and responsibilities defined and clearly ‎communicated to job candidates during the pre-‎employment process</t>
  </si>
  <si>
    <t>Residence verification report / no of rejoinee and RV Report</t>
  </si>
  <si>
    <t>to verify Tracker / MIS / Back checks with the policy / process</t>
  </si>
  <si>
    <t>comuncation plan (internal and external)- (what/ when /who and how) / tracker of communication convey</t>
  </si>
  <si>
    <t>Exit form with complete details and signed by respective verticals / email communications</t>
  </si>
  <si>
    <t>A.7.5</t>
  </si>
  <si>
    <t>Service tracker / maintenance tracker</t>
  </si>
  <si>
    <t>Biometric review / Application/ internet etc.</t>
  </si>
  <si>
    <t>Fire evacuation tracker / smoke detector,fire extinguishers details review etc</t>
  </si>
  <si>
    <t>Firewall, routers Tracker / actual etc.</t>
  </si>
  <si>
    <t>Network diagram /Tracker / actual</t>
  </si>
  <si>
    <t>Tracker /Document / actual</t>
  </si>
  <si>
    <t>Document / actual as per client agreement</t>
  </si>
  <si>
    <t>Document Process/ policy tracker</t>
  </si>
  <si>
    <t>Based on process</t>
  </si>
  <si>
    <t>Mslsail / sign off /MOU /NDA / SLA</t>
  </si>
  <si>
    <t>A.12.1.3</t>
  </si>
  <si>
    <t>Human Resource Support</t>
  </si>
  <si>
    <t>Physical security</t>
  </si>
  <si>
    <t>Information Technology</t>
  </si>
  <si>
    <t xml:space="preserve">PAMAC ISMS 27001:2013 Internal Audit Checklist Version 1.2 </t>
  </si>
  <si>
    <t>SR.No</t>
  </si>
  <si>
    <t>Scope</t>
  </si>
  <si>
    <t>Title</t>
  </si>
  <si>
    <t>Classification:</t>
  </si>
  <si>
    <t>Internal Use Only</t>
  </si>
  <si>
    <t>Author</t>
  </si>
  <si>
    <t>Ganesh Sawant</t>
  </si>
  <si>
    <t>Reviewer (suitability and adequacy)</t>
  </si>
  <si>
    <t>AVP – Process improvements</t>
  </si>
  <si>
    <t>Approver (suitability and adequacy)</t>
  </si>
  <si>
    <t>Policy/Document Owner</t>
  </si>
  <si>
    <t>Current Version</t>
  </si>
  <si>
    <t>First Document Release Date</t>
  </si>
  <si>
    <t>03.03.2018</t>
  </si>
  <si>
    <t>Modification History:</t>
  </si>
  <si>
    <t>S. No.</t>
  </si>
  <si>
    <t>Description of Change</t>
  </si>
  <si>
    <t>Date of Change</t>
  </si>
  <si>
    <t>Version No.</t>
  </si>
  <si>
    <t>Reviewed no structural changes done</t>
  </si>
  <si>
    <t>21-02-2019</t>
  </si>
  <si>
    <t>19 -09-2020</t>
  </si>
  <si>
    <t xml:space="preserve">Pamac ISMS internal Audit structure </t>
  </si>
  <si>
    <t>CEO / Director</t>
  </si>
  <si>
    <t>1.2</t>
  </si>
  <si>
    <t>1.1</t>
  </si>
  <si>
    <t>Checklist reviewed and amended</t>
  </si>
  <si>
    <t>Mumbai - Shriram -B22 - Admin</t>
  </si>
  <si>
    <t>GS</t>
  </si>
  <si>
    <t>AK</t>
  </si>
  <si>
    <t>Mumbai - Shriram -A24 - EBC</t>
  </si>
  <si>
    <t>Mumbai - Shriram -B22 - HR</t>
  </si>
  <si>
    <t>Mumbai - Shriram -C19 - IT</t>
  </si>
  <si>
    <t>Mumbai - Shriram -B4 - RCU</t>
  </si>
  <si>
    <t>Mumbai - Shriram -B22 - DCR</t>
  </si>
  <si>
    <t>Mumbai - Shriram - A24</t>
  </si>
  <si>
    <t>Mumbai - Shriram -C21 - CPA</t>
  </si>
  <si>
    <t>Mumbai -Shriram B4 - TPU</t>
  </si>
  <si>
    <t xml:space="preserve">Kolkata </t>
  </si>
  <si>
    <t>Delhi</t>
  </si>
  <si>
    <t>Hyderabad</t>
  </si>
  <si>
    <t>Bangalore</t>
  </si>
  <si>
    <t>Chennai</t>
  </si>
  <si>
    <t>Pune</t>
  </si>
  <si>
    <t>Ahmedabad</t>
  </si>
  <si>
    <t>Chandigarh</t>
  </si>
  <si>
    <t>Admin</t>
  </si>
  <si>
    <t>EBC</t>
  </si>
  <si>
    <t>Q1 and Q2</t>
  </si>
  <si>
    <t>Sr #</t>
  </si>
  <si>
    <t>Units</t>
  </si>
  <si>
    <t>Location/Branch</t>
  </si>
  <si>
    <t>Vertical</t>
  </si>
  <si>
    <t>Auditor</t>
  </si>
  <si>
    <t>Auditee</t>
  </si>
  <si>
    <t>Findings</t>
  </si>
  <si>
    <t>Closed</t>
  </si>
  <si>
    <t>Open</t>
  </si>
  <si>
    <t>Pending ratio</t>
  </si>
  <si>
    <t>Observation</t>
  </si>
  <si>
    <t>OFI</t>
  </si>
  <si>
    <t>NC</t>
  </si>
  <si>
    <t>Mumbai - Shriram -C19 - Admin</t>
  </si>
  <si>
    <t>Mumbai</t>
  </si>
  <si>
    <t>C19</t>
  </si>
  <si>
    <t>Mangesh Hande</t>
  </si>
  <si>
    <t>Mumbai - Shriram -C19 - EBC</t>
  </si>
  <si>
    <t>A24</t>
  </si>
  <si>
    <t>Raju sayana / harit bhangal</t>
  </si>
  <si>
    <t>Mumbai - Shriram -C19 - HRR</t>
  </si>
  <si>
    <t>HRR</t>
  </si>
  <si>
    <t>PAC</t>
  </si>
  <si>
    <t>Praveen Rathod</t>
  </si>
  <si>
    <t>Mumbai - Shriram -C19 - HRO</t>
  </si>
  <si>
    <t>HRO</t>
  </si>
  <si>
    <t>HR Ops</t>
  </si>
  <si>
    <t>Viraj Raut</t>
  </si>
  <si>
    <t>IT</t>
  </si>
  <si>
    <t>Nandkishor</t>
  </si>
  <si>
    <t>Mumbai - Shriram -C19 - RCU</t>
  </si>
  <si>
    <t>RCU</t>
  </si>
  <si>
    <t>B22</t>
  </si>
  <si>
    <t>Narendra Gurav</t>
  </si>
  <si>
    <t>TPU</t>
  </si>
  <si>
    <t>B4</t>
  </si>
  <si>
    <t>Hemant Bali</t>
  </si>
  <si>
    <t>BVU</t>
  </si>
  <si>
    <t>Sachin / Amit / Abhinav</t>
  </si>
  <si>
    <t>CPA</t>
  </si>
  <si>
    <t>C21</t>
  </si>
  <si>
    <t>Sharad Shinde</t>
  </si>
  <si>
    <t>Kolkata</t>
  </si>
  <si>
    <t>Asim Das/Sourva Saha</t>
  </si>
  <si>
    <t>sunil kumar / Nirbhay Jha</t>
  </si>
  <si>
    <t>Shankar Kamat</t>
  </si>
  <si>
    <t>Pramod Patil</t>
  </si>
  <si>
    <t>Maulik Tikariya</t>
  </si>
  <si>
    <t>Over All Status</t>
  </si>
  <si>
    <t>Leagends</t>
  </si>
  <si>
    <t>Ajit Kedare</t>
  </si>
  <si>
    <t>SR #</t>
  </si>
  <si>
    <t>Schedule date</t>
  </si>
  <si>
    <t>Audit schedule date</t>
  </si>
  <si>
    <t>Date of audit conducted</t>
  </si>
  <si>
    <t>Cap shared with Auditee</t>
  </si>
  <si>
    <t>CAP Revert Status</t>
  </si>
  <si>
    <t>Audit status</t>
  </si>
  <si>
    <t>Remarks</t>
  </si>
  <si>
    <t>Sachin Dalvi</t>
  </si>
  <si>
    <t>Date Of Audit</t>
  </si>
  <si>
    <t xml:space="preserve">Gap - ID </t>
  </si>
  <si>
    <t>Weakness/Area of Concern/
Flaw (Auditor Report)</t>
  </si>
  <si>
    <t>Evidence details for weaknes/ area of concern/ flaw</t>
  </si>
  <si>
    <t>Audit Decision</t>
  </si>
  <si>
    <t>Correction with reference to evidecne</t>
  </si>
  <si>
    <t>Root Cause Analysis</t>
  </si>
  <si>
    <t>Corrective Action Plans(CAP)</t>
  </si>
  <si>
    <t>Verification of CAP by Auditor</t>
  </si>
  <si>
    <t>CAP verticiation date</t>
  </si>
  <si>
    <t xml:space="preserve">Final Status </t>
  </si>
  <si>
    <t>Name of the Auditor</t>
  </si>
  <si>
    <t>Name of the Auditee</t>
  </si>
  <si>
    <t xml:space="preserve">Action </t>
  </si>
  <si>
    <t>Resp.</t>
  </si>
  <si>
    <t>Target Date</t>
  </si>
  <si>
    <t>KNAB Document Verification</t>
  </si>
  <si>
    <t>19/04/2019</t>
  </si>
  <si>
    <t>IA2019Q1EBC1904-0001</t>
  </si>
  <si>
    <t>Timely Access review not done</t>
  </si>
  <si>
    <t>FTP access tracker March 2019 shows Employee Tufel - P00048 left the job on 31/03/2019 however his ID access to FTP continue till date of audit</t>
  </si>
  <si>
    <t>FTP access to employee ID P00048 deactivated with effect from 20/4/2019</t>
  </si>
  <si>
    <t>Deactivation was skipped by the Team leader</t>
  </si>
  <si>
    <t>Fortnight review of the FTP access tracker and deactive the ID if employee left / abscond / transfer</t>
  </si>
  <si>
    <t>Manager</t>
  </si>
  <si>
    <t>20/4/2019</t>
  </si>
  <si>
    <t>Reviewed the review tracker and action taken for the period of 20th April to 10th May 2019</t>
  </si>
  <si>
    <t>Ajit Kedare(AK)</t>
  </si>
  <si>
    <t>A.5.1.1</t>
  </si>
  <si>
    <t>Policies for information security</t>
  </si>
  <si>
    <t>Isms Policy</t>
  </si>
  <si>
    <t>A.5.1.2</t>
  </si>
  <si>
    <t>Review of the policies for information security</t>
  </si>
  <si>
    <t>Policy review/Version/tracker</t>
  </si>
  <si>
    <t xml:space="preserve">documentation / version </t>
  </si>
  <si>
    <t>Segregation of duties</t>
  </si>
  <si>
    <t>A.6.3.1</t>
  </si>
  <si>
    <t>Risk assessment process</t>
  </si>
  <si>
    <t>Information security awareness, education and training</t>
  </si>
  <si>
    <t xml:space="preserve">A.7.2.2 </t>
  </si>
  <si>
    <t>Training tracker / attendence tracker</t>
  </si>
  <si>
    <t>Acceptable use of assets</t>
  </si>
  <si>
    <t>A.8.1.3</t>
  </si>
  <si>
    <t>Check acceptable usage policy</t>
  </si>
  <si>
    <t>Management of technical vulnerabilities</t>
  </si>
  <si>
    <t>vapt policy/ actuals</t>
  </si>
  <si>
    <t>A.16.1</t>
  </si>
  <si>
    <t>information security incident management</t>
  </si>
  <si>
    <t>Tracker / RCA</t>
  </si>
  <si>
    <t>A.17.1</t>
  </si>
  <si>
    <t>information security continuity</t>
  </si>
  <si>
    <t>BCP plan and tracker</t>
  </si>
  <si>
    <t>A.18.2</t>
  </si>
  <si>
    <t>information security Reviews</t>
  </si>
  <si>
    <t>CISO Functions</t>
  </si>
  <si>
    <r>
      <t xml:space="preserve">Backup- </t>
    </r>
    <r>
      <rPr>
        <sz val="10"/>
        <color indexed="10"/>
        <rFont val="Trebuchet MS"/>
        <family val="2"/>
      </rPr>
      <t>SOP</t>
    </r>
    <r>
      <rPr>
        <sz val="10"/>
        <color indexed="18"/>
        <rFont val="Trebuchet MS"/>
        <family val="2"/>
      </rPr>
      <t xml:space="preserve"> plan, restoration etc</t>
    </r>
  </si>
  <si>
    <t>Objective monitoring and achiemenent</t>
  </si>
  <si>
    <t>Tracker and evidence</t>
  </si>
  <si>
    <r>
      <t xml:space="preserve">Risk assessment policy / risk register / </t>
    </r>
    <r>
      <rPr>
        <sz val="10"/>
        <color indexed="17"/>
        <rFont val="Trebuchet MS"/>
        <family val="2"/>
      </rPr>
      <t>Risk accepenace if any</t>
    </r>
  </si>
  <si>
    <t xml:space="preserve">IT DR / BCP testing </t>
  </si>
  <si>
    <t>Monitoring of regulatory &amp; statutory compliance</t>
  </si>
  <si>
    <t xml:space="preserve">IT ISMS objective monitoring and achivement </t>
  </si>
  <si>
    <t>Risk Assessment and monitorering</t>
  </si>
  <si>
    <t>ISMS objective monitoring and achievement</t>
  </si>
  <si>
    <t>Risk assessment</t>
  </si>
  <si>
    <t>IT Assets Register</t>
  </si>
  <si>
    <t>policy / actual/ Privileged user if any/ USB Access</t>
  </si>
  <si>
    <t>Tracker / Report</t>
  </si>
  <si>
    <t>A.8.1.1</t>
  </si>
  <si>
    <t>Management of technical vulnerabilities - VAPT / patch management</t>
  </si>
  <si>
    <t>VAPT Report / patches</t>
  </si>
  <si>
    <t>Network diagram / tracker/Report / Data center monitoring report</t>
  </si>
  <si>
    <t xml:space="preserve">Network control -Server/ Network Utilisation &amp; Monitering </t>
  </si>
  <si>
    <t>Event logging - Call registere( IT Help desk) / Log management</t>
  </si>
  <si>
    <t>Call register / logs</t>
  </si>
  <si>
    <t>A.14.2.5</t>
  </si>
  <si>
    <t>Policy / record/ sample/Hardening policy and implemention</t>
  </si>
  <si>
    <t>clause</t>
  </si>
  <si>
    <t>Secure system engineering principles (Hardening policy and implemention)</t>
  </si>
  <si>
    <t>internal audits / reviews Tracker / closure of previous NC / Observation</t>
  </si>
  <si>
    <t>DCR</t>
  </si>
  <si>
    <t>Nicholas Lobo</t>
  </si>
  <si>
    <t>BCP Tracker not maintained (A.11.1.1)</t>
  </si>
  <si>
    <t>Travel policy dated 11/3/2004 evidence and recently it has been change however policy not revised and review details are not updated. It noticed that there are many activities for which documented policy / procedure not available with team for e.g.- CCTV monitoring , Inventory updation etc.</t>
  </si>
  <si>
    <t>Protection against malware weak ( A.12.2.1)</t>
  </si>
  <si>
    <t>Supporting utilities control ( 11.2.2)</t>
  </si>
  <si>
    <t xml:space="preserve">Business Continuity Process not tested </t>
  </si>
  <si>
    <t>check on system</t>
  </si>
  <si>
    <t>Information security awareness,educaton and training not conducted (7.2.2)</t>
  </si>
  <si>
    <t>User access policy not proper (A.9.1.1)</t>
  </si>
  <si>
    <t>CPV</t>
  </si>
  <si>
    <t>Assessment of and decision on the information security not done ( A.16.1.4)</t>
  </si>
  <si>
    <t>Physical Security Perimeter are weak ( A.11.1.1)</t>
  </si>
  <si>
    <t>Segregation in network is not proper ( A.13.1.3)</t>
  </si>
  <si>
    <t>ownership of assets not maintained properly(A.8.1.2)</t>
  </si>
  <si>
    <t>QR Code affixed on the system, it was obsorved that the tagging of CPU not done for random systems</t>
  </si>
  <si>
    <t>cabling security weak (A.11.2.3)</t>
  </si>
  <si>
    <t>clear desk and clear screen policy not followed (A.11.2.9)</t>
  </si>
  <si>
    <t>users storing files and folders on desktop, in case of OS failure, all the files and folders saved cannot be recovered</t>
  </si>
  <si>
    <t>Bulu Sahu</t>
  </si>
  <si>
    <t>Client vendor Escallation matrix not documented, internal communication matrix available with Admin/HR</t>
  </si>
  <si>
    <t>Security guard not available</t>
  </si>
  <si>
    <t>all the users stores files and folders on desktop, users are not instructed on screen locking ( windows + L), system screens remain open / unattended when users not at desk</t>
  </si>
  <si>
    <t>Electronic messaging controls weak(A.13.2.3)</t>
  </si>
  <si>
    <t>No standard signatures are used for emails, classification(i.e. private, confidential etc) for emails not done, email attachments send without password protection</t>
  </si>
  <si>
    <t>Incident tracker/ RCA not maintained</t>
  </si>
  <si>
    <t>Access review tracker maintained however review details not recorded in the same</t>
  </si>
  <si>
    <t>Asset mapping to user not done properly, all the systems in online inventory are mapped not as per users. Scrap machines present.Online inventory Count report &amp; Not Matching</t>
  </si>
  <si>
    <t>Niteen Badhan</t>
  </si>
  <si>
    <t>Biometric is working , visitors register maintained but visitors enrtry logs not captured properly. visitors assets (laptop, pendrive) decleration column should be included in the register</t>
  </si>
  <si>
    <t>Close</t>
  </si>
  <si>
    <t>installation of software on operational systems  (A.12.5.1)</t>
  </si>
  <si>
    <t>no structured cabling in  Network Rack, local systems</t>
  </si>
  <si>
    <t>User list not updated</t>
  </si>
  <si>
    <t xml:space="preserve">I card  Not availble for employees </t>
  </si>
  <si>
    <t>No Signatures on the exit form Available.</t>
  </si>
  <si>
    <t xml:space="preserve"> Natraj Shetty ID not deleted from Mails</t>
  </si>
  <si>
    <t>Aquistion of systems(A 14.2.5)</t>
  </si>
  <si>
    <t>Operating system seen windows XP on Malas Machine SBANG03. most of the system are Windows . Support for the OS is expired by Microsoft.</t>
  </si>
  <si>
    <t>Network contorls (A .13.1.1)</t>
  </si>
  <si>
    <t>Netwrok Diagram Not present</t>
  </si>
  <si>
    <t>Power backup available, Not working</t>
  </si>
  <si>
    <t>Operating system seen windows XP , Windows 7  Support for the OS is expired by Microsoft.</t>
  </si>
  <si>
    <t>QR Code affixed on the system, it was obsorved that the tagging of CPU not done for all systems</t>
  </si>
  <si>
    <t xml:space="preserve">No BCP done as per standards </t>
  </si>
  <si>
    <t>Daily MIS maintained for the Edelwiss client shows the customer personal details are available in the file and no any password protection followed</t>
  </si>
  <si>
    <t>Existing form of Sonal Singh P-71599 shows HR/ IT/ A/c signature is not available</t>
  </si>
  <si>
    <t>Cheque collection receipt allotted to locations and overall MIS of cheque collection receipt book issued is maintained instead of maintaining the receipt wise MIS</t>
  </si>
  <si>
    <t>Access control tracker is maintained however all the access assigned to employee is not tracked and details o the review like date, review done by and action taken etc. is not recorded.
Sandeep Yadav and Santosh H has Google drive and Drop Box access facility</t>
  </si>
  <si>
    <t>-</t>
  </si>
  <si>
    <t>Issue already raised with Management.</t>
  </si>
  <si>
    <t>Training &amp; Awarness DATA 
Not Available</t>
  </si>
  <si>
    <t>Niteen Badhan (NB)</t>
  </si>
  <si>
    <t>MOU &amp; NDA was not available for the Vendor</t>
  </si>
  <si>
    <t xml:space="preserve"> updated Internal Communication Matix
Not Available </t>
  </si>
  <si>
    <t>to be verified in next audit</t>
  </si>
  <si>
    <t>NA</t>
  </si>
  <si>
    <t>Details</t>
  </si>
  <si>
    <t>HR</t>
  </si>
  <si>
    <t xml:space="preserve">Documented Policy / SOP </t>
  </si>
  <si>
    <t>Singed MOU and NDA</t>
  </si>
  <si>
    <t>Employment background check report (RV)</t>
  </si>
  <si>
    <t xml:space="preserve">Details of Awareness / product training </t>
  </si>
  <si>
    <t xml:space="preserve">Termination / Separation of employment – Exit form, Disciplinary action </t>
  </si>
  <si>
    <t>Access Management / Review – Biometric, EasyHR, Server if any etc.</t>
  </si>
  <si>
    <t>Documented Policy / SOP</t>
  </si>
  <si>
    <t>Access control policy – Access tracker / Review</t>
  </si>
  <si>
    <t>Physical entry control – Door access / Visiting register</t>
  </si>
  <si>
    <t>Securing office, room facilities – Security guard arrangement, Door access etc.</t>
  </si>
  <si>
    <t>MOU &amp; NDA of vendor record</t>
  </si>
  <si>
    <t>Supporting Utilities – Power backup/ testing records</t>
  </si>
  <si>
    <t xml:space="preserve">Protection against threats – Fire evacuation, extinguisher, smoke detector, testing record, </t>
  </si>
  <si>
    <t xml:space="preserve">Equipment Maintenance- AMC, track of services etc. </t>
  </si>
  <si>
    <t>Assets Management – Assets labelling, movement, scrap, record</t>
  </si>
  <si>
    <t>Inwards / Outward Register / Gate pass record if any</t>
  </si>
  <si>
    <t>Supplier Service Monitoring and review</t>
  </si>
  <si>
    <t>Document Policy / SOP</t>
  </si>
  <si>
    <t>Role and responsibilities</t>
  </si>
  <si>
    <t>Clear Screen policy implantation</t>
  </si>
  <si>
    <t>Access Management / tracker review details of related to IT ( Server , email, network etc.)</t>
  </si>
  <si>
    <t>Systems – clock Synchronisation</t>
  </si>
  <si>
    <t>Implementation of software installation policy</t>
  </si>
  <si>
    <t>Control against Malware – Antivirus</t>
  </si>
  <si>
    <t>Records of Network control `</t>
  </si>
  <si>
    <t>Change Management – Changes in user access / deviation record.</t>
  </si>
  <si>
    <t>Backup and restoration records</t>
  </si>
  <si>
    <t>BCP Plan / Records /finding</t>
  </si>
  <si>
    <t>Event logging and Management</t>
  </si>
  <si>
    <t xml:space="preserve">Security Incident recording </t>
  </si>
  <si>
    <t xml:space="preserve">Segregation of network </t>
  </si>
  <si>
    <t>Risk Assessment and treatment Register</t>
  </si>
  <si>
    <t>Ops</t>
  </si>
  <si>
    <t>Contact with Authorities – Contact / Escalation Matrix</t>
  </si>
  <si>
    <t>Password Management</t>
  </si>
  <si>
    <t>Protection of Data</t>
  </si>
  <si>
    <t>Access Management &amp; Review</t>
  </si>
  <si>
    <t>Change Management – Deviation / change tracker</t>
  </si>
  <si>
    <t>patch management weak(A.12.6.1)</t>
  </si>
  <si>
    <t>We are not aware to maintain Client vendor Escalation matrix so not available with us</t>
  </si>
  <si>
    <t>vendor Escalation matrix was not maintained</t>
  </si>
  <si>
    <t>We have started to maintain Client vendor Escalation matrix, evidence for the same was attached herewith</t>
  </si>
  <si>
    <t>Correction done and data share to Central Admin team to update on PMS</t>
  </si>
  <si>
    <t>Earlier there was less resources then assets so additional assets was on Maulik T Name</t>
  </si>
  <si>
    <t>Assets will be taken care on users name as and when deployed</t>
  </si>
  <si>
    <t>Security Guard is not required</t>
  </si>
  <si>
    <t>Since we are working 9-7 pm we do not need any separate Sicurity Guard, Office Boy is sitting at the Door and manged the in/0ut</t>
  </si>
  <si>
    <t>In future when the resources are increased with the office timings we will hire the security Gurad</t>
  </si>
  <si>
    <t>Normally there is no need of Power Back up at Gujarat Locations</t>
  </si>
  <si>
    <t>No Power Failure is happended if any it Is resolved with in 30 minutes</t>
  </si>
  <si>
    <t>No major Power Failure happened</t>
  </si>
  <si>
    <t>Gorakhnath Dhumal ( GD)</t>
  </si>
  <si>
    <t>System data updated in the excel file - ISMS Inventory M&amp;G July 2022 however periodic review record evidence are not maintained.</t>
  </si>
  <si>
    <t>Backup policy of email followed and record maintained in the excel file on 22/1/2022 then onward backup has not taken. No any evidence of the backup testing evidence at the time of audit</t>
  </si>
  <si>
    <t>Sophos firewall added in the network in the month of June 2022 but it has not updated in the online inventory nor the QR code generate and pasted on the same for the easy traceability.</t>
  </si>
  <si>
    <t>Pramod Patil ( PP)</t>
  </si>
  <si>
    <t>Physical access to the office restricted through the Biometric machine  but the review of the biometric access control is not conducted and record of the same not maintained</t>
  </si>
  <si>
    <t>CCTV installed and 90 days records of the CCTV footage maintained at local level however  review tracker of the same is not maintained</t>
  </si>
  <si>
    <t>Fire drill conducted internally but the evacuation time target an achievement is not captured in the record. List of the employee attended the fire drill not maintained</t>
  </si>
  <si>
    <t>Inward and outward registers available but it's not updated properly. Fire extinguisher was sent out on 27/4/2022 for the refilling and back to the office but same not updated in the register</t>
  </si>
  <si>
    <t>Information security in the project Management is not conducted ( A.6.1.5)</t>
  </si>
  <si>
    <t>QR code not pasted on the HP Scanner available in the Muthoot CPA area. Assets inventory shows 2 switch available however noticed 3 switch during the audit</t>
  </si>
  <si>
    <t xml:space="preserve">AMC for the 6 AC maintenance signed with New ever services however the record of services not maintained.
Records of the AC AMC in the for of invoice noticed but the validity and service not recorded in the same. ( MOU / Agreement not signed)
</t>
  </si>
  <si>
    <t>Access of the client software given to 36 user and list maintained of the same however roles are not updated and review of the access not conducted</t>
  </si>
  <si>
    <t>CISO</t>
  </si>
  <si>
    <t>IA2022Q1CISO2705-0001</t>
  </si>
  <si>
    <t>internal audit conducted for Pune Branch, the closure of same was not evident, recommendation that the CISO should define the timelines for audit closure, Previous audit should be used as reference to the next audit</t>
  </si>
  <si>
    <t>Physical security to be improved</t>
  </si>
  <si>
    <t>There is no security guard, access to premises controled through Biometric access</t>
  </si>
  <si>
    <t>Power backup existing purpose to each Branch/Biz purpose runs 5% of activity or 4 test quarterly per year should be performed</t>
  </si>
  <si>
    <t>VAPT to be conducted and report to be shared as evidence</t>
  </si>
  <si>
    <t>Rajesh Patel(RP)</t>
  </si>
  <si>
    <t>Ganesh Sawant (GS), Ajit Kedare(AK)</t>
  </si>
  <si>
    <t>IA2022Q1CISO2705-0002</t>
  </si>
  <si>
    <t>IA2022Q1CISO2705-0003</t>
  </si>
  <si>
    <t>IA2022Q1CISO2705-0004</t>
  </si>
  <si>
    <t>A21</t>
  </si>
  <si>
    <t>internal audit findings to be closed timely</t>
  </si>
  <si>
    <t>Prithvi joshi / Anup pal</t>
  </si>
  <si>
    <t>Follow up emails</t>
  </si>
  <si>
    <t>RP</t>
  </si>
  <si>
    <t>Rajesh Patel</t>
  </si>
  <si>
    <t>started giving specific deadline for closure to auditee</t>
  </si>
  <si>
    <t>generic deadlines were given e.g. ASAP, on Priority etc , hence the closure was delaying</t>
  </si>
  <si>
    <t>started followup to meet the deadlines given to auditee.</t>
  </si>
  <si>
    <t>cost is involved which requires management approval, observation raised with ADMIN team</t>
  </si>
  <si>
    <t>presently Power backup is available for specific Process / unit which are critical, where other activities/ process could not be involved</t>
  </si>
  <si>
    <t>VAPT conducted once in two years as per management advice, and report shared basis need</t>
  </si>
  <si>
    <t>VAPT report could not be published to all considering the confidentiality of the report, however the screenshot of the same were shared with the units whenever  and wherever demanded.</t>
  </si>
  <si>
    <t>IA2022Q1CISO2705-0005</t>
  </si>
  <si>
    <t>Reviewed the Policy tracker for ISMS, where CEO Approved on dtd 04th April 2022.. However, obsolete policy to be saved sperately and te LIVE Policy to be made availble to avoid any queries during the audit…</t>
  </si>
  <si>
    <t>we have started maintaining year wise folder to track the policy versions and change history</t>
  </si>
  <si>
    <t>old policies were skipped to park in the obsolete folder</t>
  </si>
  <si>
    <t>IA2022Q1CISO2705-0006</t>
  </si>
  <si>
    <t>Could observe the previous Audit report isn't refered while performing the audit as s reference, and no action on certain ciritcal bservation to be marked as NC..</t>
  </si>
  <si>
    <t xml:space="preserve">old observations were considered during the internal audit and the new Gap ID assigned to same </t>
  </si>
  <si>
    <t>IA2022Q1CISO2705-0007</t>
  </si>
  <si>
    <t>Also, suggest to factor Open NC eyond 3 months to impact on the individual KPI..</t>
  </si>
  <si>
    <t>reference email dtd 16-11-2022 11:02</t>
  </si>
  <si>
    <t>Pending</t>
  </si>
  <si>
    <t>Q3 and Q4</t>
  </si>
  <si>
    <t>Mumbai - Shriram -A21 - CISO</t>
  </si>
  <si>
    <t>IA2022Q3Admin2511-0001</t>
  </si>
  <si>
    <t xml:space="preserve">A.7.1.2 compentency matrix </t>
  </si>
  <si>
    <t>compentency martix checked "Compentency matrix for admin team 2022.xls" it is recommanded to include all the team members in the document including the office boy also version control and change history shall be maintained.</t>
  </si>
  <si>
    <t>Santosh jadhav and Amit Naik</t>
  </si>
  <si>
    <t>A.12.1.1 Documented information security policy and pocedure weak</t>
  </si>
  <si>
    <t>checked policy "capital asset purchase process flow" review history and version control not maintained, it is recommanded to maintain review history and version control on all the policies and procedures, the unit shall have all the policies required by ISMS Framework.</t>
  </si>
  <si>
    <t>A.11.1.2 Physical entry control - visiting register / door access found weak</t>
  </si>
  <si>
    <t>During the assessment visitor register was checked, we found that the entry of AC-AMC vendor was not done in the register, it is recomanded that the entry of all the visitors shall be captured in the register also the register should be reviewed on periodic basis</t>
  </si>
  <si>
    <t>A.11.2.5 Process for Removal of assets/Scrap found weak</t>
  </si>
  <si>
    <t>during the assessment outward register was checked entries for gate pass number 9365 to 9367 were missing, it is recomanded that complete details of the assets moved out of premises should be recorded in the registers for easy tracking</t>
  </si>
  <si>
    <t>A.11.2.3 weak cabeling security</t>
  </si>
  <si>
    <t xml:space="preserve">unstructured cabeling was obsorved during the assessment, in the Cabinate where the switches and DVR setup is installed </t>
  </si>
  <si>
    <t>it was found that there is no power backup in the premises, it is recomanded to implement the power backup - invertors or generator in the facility area and the periodic testing shall be conducted</t>
  </si>
  <si>
    <t>A.11.2.4 Gaps identified in Equipment maintainance Process</t>
  </si>
  <si>
    <t>Checked AMC with cool wind system, the document was not signed by pamac officials, it is recomanded that the proper documentation shall be done, the tracker shall be maintained for tracking AMC and MOU with vendor</t>
  </si>
  <si>
    <t>Documented information - Policy / procedures - version / review weak (A.12.1.1), this is the observation from previous audit reference no IA2022Q1Admin1605-0001</t>
  </si>
  <si>
    <t>Implementing, information security continuity weak ( A.17.1.2),  this is the observation from previous audit reference no IA2022Q1Admin1605-0024</t>
  </si>
  <si>
    <t>A.11.2.2 Supporting Utilities are under maintained
 this is the observation from previous audit reference no IA2022Q1Admin1605-0018</t>
  </si>
  <si>
    <t>IA2022Q3Admin2511-0002</t>
  </si>
  <si>
    <t>IA2022Q3Admin2511-0003</t>
  </si>
  <si>
    <t>IA2022Q3Admin2511-0004</t>
  </si>
  <si>
    <t>IA2022Q3Admin2511-0005</t>
  </si>
  <si>
    <t>IA2022Q3Admin2511-0006</t>
  </si>
  <si>
    <t>IA2022Q3Admin2511-0007</t>
  </si>
  <si>
    <t>IA2022Q3Admin2511-0008</t>
  </si>
  <si>
    <t>IA2022Q3Admin2511-0009</t>
  </si>
  <si>
    <t>IA2022Q3IT2412-0001</t>
  </si>
  <si>
    <t xml:space="preserve">A.6.1.1 gaps identified in information security Roles and responsibilities </t>
  </si>
  <si>
    <t>During the audit "team Roles and responsibilities.xls document.xls" was checked, it was obsorved that all team members names were not documented in the tracker, tracker review history not maintained</t>
  </si>
  <si>
    <t>A.7.1.1 Compentency matrix not updated</t>
  </si>
  <si>
    <t>During the audit "Comp matrix pac hsu IT.xls" was checked, it was obsorved that exited team members names were not removed from the tracker, new team members details not updated in the tracker.</t>
  </si>
  <si>
    <t xml:space="preserve">A.15.1.2, A.15.2.1, gaps identified in Addressing security within supplier agreement and monitoring and review of supplier services </t>
  </si>
  <si>
    <t>A.7.1.2 gaps identified with maintaining Terms and conditions of employment</t>
  </si>
  <si>
    <t>A.7.2.2 gaps identified in Information security awareness, education and training</t>
  </si>
  <si>
    <t xml:space="preserve">A.11.1.6 gaps identified in delivering and loading areas </t>
  </si>
  <si>
    <t>Physical Inward and outward registers are maintained for the phyical movement of IT assets, on review it was found that , in inward register unit details "unit from" are incorrectly mentioned, it will be difficult to identify from which location the asset is transfered to the base(C19) location</t>
  </si>
  <si>
    <t>A.9.4.3 Password management system found weak</t>
  </si>
  <si>
    <t>System password policy is not implemented on Auditee's system WHO-IT-03</t>
  </si>
  <si>
    <t>Evidence for team members attended the security awareness training not shown during the Audit</t>
  </si>
  <si>
    <t>Internal Applications and database and email services are hosted on servers at data centre, Altech Technologies is the vendor providing such services to PAMAC, SOC1 and SOC2 reports not obtained from the service provider, As informed by auditee Vendor audit not conducted for Krishna infotech</t>
  </si>
  <si>
    <t>A.12.3.1 controls with information backup are weak</t>
  </si>
  <si>
    <t>Backup and restoration process/frequency is not defined and documented, restoration of backups are not tested</t>
  </si>
  <si>
    <t>A.9.3 User responsibility</t>
  </si>
  <si>
    <t>it was obsorved that the Auditee was not wearing the company Identity card</t>
  </si>
  <si>
    <t>IA2022Q3IT2412-0002</t>
  </si>
  <si>
    <t>IA2022Q3IT2412-0003</t>
  </si>
  <si>
    <t>IA2022Q3IT2412-0004</t>
  </si>
  <si>
    <t>IA2022Q3IT2412-0005</t>
  </si>
  <si>
    <t>IA2022Q3IT2412-0006</t>
  </si>
  <si>
    <t>IA2022Q3IT2412-0007</t>
  </si>
  <si>
    <t>IA2022Q3IT2412-0008</t>
  </si>
  <si>
    <t>IA2022Q3IT2412-0009</t>
  </si>
  <si>
    <t>IA2022Q3IT2412-0010</t>
  </si>
  <si>
    <t>A.17.1 Information security continuity, Evaluation of the information security continuity is not proper Reference (IA2022Q1IT2106-0014)</t>
  </si>
  <si>
    <t>Latest BCP tracker not showcased during Audit, Tracker maintain the BCP details does not have any version control. Outcome of the BCP testing is not recorded properly</t>
  </si>
  <si>
    <t>A.13.2.4 Confidentiality or non disclosure agreements  reference( IA2022Q1IT2106-0009)</t>
  </si>
  <si>
    <t xml:space="preserve">Signed NDA for new joiners not evident
</t>
  </si>
  <si>
    <t>Hardcopy of the vendor MOU and NDA evident at the time of audit shows that the Scope of the work of the vendor is not updated</t>
  </si>
  <si>
    <t>IA2022Q3IT2412-0011</t>
  </si>
  <si>
    <t>IA2022Q3DEL2612-0001</t>
  </si>
  <si>
    <t>During the online audit tracker for team Roles and responsibilities was checked, it was obsorved that all team members names were not documented in the tracker For IT tracker review history not maintained for Operations</t>
  </si>
  <si>
    <t>Documented Compentency matrix not available with IT and Operations.</t>
  </si>
  <si>
    <t>A.11.2.1 Equipment siting and protection weak</t>
  </si>
  <si>
    <t>For CCTV access, default Admin ID Is not changed, time synchronization is not maintained , footage for 18th and 25th december are missing</t>
  </si>
  <si>
    <t>A.12.4 Logging and monitoring weak</t>
  </si>
  <si>
    <t>Quarterly review of system is performed, reviewed system checklist used for the activity, it was found that only 7 endpoints are covered under the review process, review not done for other endpoints</t>
  </si>
  <si>
    <t>A.12.3.1 gaps identified in Information backup</t>
  </si>
  <si>
    <t>there is the process to take the PST backup of Manager and above level user, same is not followed, no PST backup done</t>
  </si>
  <si>
    <t>A.16.1 Management of information security incidents and improvements is weak</t>
  </si>
  <si>
    <t>incident trackers not maintained, Security incidents are not recorded.</t>
  </si>
  <si>
    <t>Gaps in A.7.3.1 Termination or change of employment responsibilities and  A.11.1.2 Physical entry controls, process</t>
  </si>
  <si>
    <t>SOP for Biometric not available, revocation of access on Biometric for exiting employee is not done on the same day.</t>
  </si>
  <si>
    <t>checked Process "PCPV Standard Charterd Banl" review history and version control not maintained, it is recommanded to maintain review history and version control on all the policies and procedures, the unit shall have all the policies required by ISMS Framework.</t>
  </si>
  <si>
    <t>BCP Tracker not maintained (A.11.1.1) reference previous audit IA2021Q1DEL1207-0016</t>
  </si>
  <si>
    <t>cabling security weak (A.11.2.3) reference previous audit IA2021Q1DEL1207-0013</t>
  </si>
  <si>
    <t>labeling of information assets(A.8.2.2) reference previous audit IA2021Q1DEL1207-0012</t>
  </si>
  <si>
    <t>Electronic messaging controls weak(A.13.2.3) reference previous audit IA2021Q1DEL1207-0006</t>
  </si>
  <si>
    <t>clear desk and clear screen policy not followed (A.11.2.9) reference Previous audit IA2021Q1DEL1207-0005</t>
  </si>
  <si>
    <t>Supporting utilities control ( 11.2.2) reference Previous audit IA2021Q1DEL1207-0004</t>
  </si>
  <si>
    <t>Physical Security Perimeter are weak ( A.11.1.1) reference Previous audit IA2021Q1DEL1207-0002</t>
  </si>
  <si>
    <t>ownership of assets not maintained properly(A.8.1.2) reference Previous audit IA2021Q1DEL1207-0001</t>
  </si>
  <si>
    <t>IA2022Q3DEL2612-0002</t>
  </si>
  <si>
    <t>IA2022Q3DEL2612-0003</t>
  </si>
  <si>
    <t>IA2022Q3DEL2612-0004</t>
  </si>
  <si>
    <t>IA2022Q3DEL2612-0005</t>
  </si>
  <si>
    <t>IA2022Q3DEL2612-0006</t>
  </si>
  <si>
    <t>IA2022Q3DEL2612-0007</t>
  </si>
  <si>
    <t>IA2022Q3DEL2612-0008</t>
  </si>
  <si>
    <t>IA2022Q3DEL2612-0009</t>
  </si>
  <si>
    <t>IA2022Q3DEL2612-0010</t>
  </si>
  <si>
    <t>IA2022Q3DEL2612-0011</t>
  </si>
  <si>
    <t>IA2022Q3DEL2612-0012</t>
  </si>
  <si>
    <t>IA2022Q3DEL2612-0013</t>
  </si>
  <si>
    <t>IA2022Q3DEL2612-0014</t>
  </si>
  <si>
    <t>IA2022Q3DEL2612-0015</t>
  </si>
  <si>
    <t>IA2022Q3DEL2612-0016</t>
  </si>
  <si>
    <t>IA2022Q3DEL2612-0017</t>
  </si>
  <si>
    <t>IA2022Q3DEL2612-0018</t>
  </si>
  <si>
    <t>Sunil kumar/nirbhay jha / kailash chandra</t>
  </si>
  <si>
    <t>checked Processes "CPCA process flow chart.doc" and "ICICI auto loan SOP.ppt" review history and version control not maintained, it is recommanded to maintain review history and version control on all the policies and procedures, the unit shall have all the policies required by ISMS Framework.</t>
  </si>
  <si>
    <t>Documented Roles and responsibilities not maintained</t>
  </si>
  <si>
    <t>Documented Compentency matrix not maintained</t>
  </si>
  <si>
    <t>Access review tracker maintained however review details not recorded in the same
User list not updated</t>
  </si>
  <si>
    <t>Access review details not recorded.(A.9.2.5) (Previous audit IA2122Q2AHM2202-0010) reference Previous audit IA2021Q1DEL1207-0011 and IA2021Q1DEL1207-0018</t>
  </si>
  <si>
    <t>CCTV not working as confirmed by Auditee, footage cannot be checked</t>
  </si>
  <si>
    <t>MOU with sharma infotech not available with auditee, vendor tracker not maintained</t>
  </si>
  <si>
    <t>ownership of assets not maintained properly(A.8.1.2) reference Previous audit IA2021Q1CHAN1207-0001</t>
  </si>
  <si>
    <t>all the users stores files and folders on desktop, users are not instructed on screen locking ( windows + L), system screens remain open / unattended when users not at desk
checked system NDELCHAN-01, files stored on desktop</t>
  </si>
  <si>
    <t>Supporting utilities control ( 11.2.2) reference Previous audit IA2021Q1CHAN1207-0004</t>
  </si>
  <si>
    <t>Physical entry control are weak (A.11.1.2) reference Previous audit IA2021Q1CHAN1207-0003</t>
  </si>
  <si>
    <t>Physical Security Perimeter are weak ( A.11.1.1) reference Previous audit IA2021Q1CHAN1207-0002</t>
  </si>
  <si>
    <t>Electronic messaging controls weak(A.13.2.3) reference previous audit IA2021Q1CHAN1207-0008</t>
  </si>
  <si>
    <t>clear desk and clear screen policy not followed (A.11.2.9) reference Previous audit IA2021Q1CHAN1207-0006</t>
  </si>
  <si>
    <t>management of information security incident weak (A.16.1) reference previous audit IA2021Q1CHAN1207-0009</t>
  </si>
  <si>
    <t>Access review details not recorded.(A.9.2.5) (Previous audit IA2122Q2AHM2202-0010) reference previous audit IA2021Q1CHAN1207-0011</t>
  </si>
  <si>
    <t>labeling of information assets(A.8.2.2) reference previous audit IA2021Q1CHAN1207-0012</t>
  </si>
  <si>
    <t>cabling security weak (A.11.2.3) reference previous audit IA2021Q1CHAN1207-0013</t>
  </si>
  <si>
    <t>Review of the users access rights not conducted properly (A.9.2.5) reference previous audit IA2021Q1CHAN1207-0018</t>
  </si>
  <si>
    <t>Termination of employment responsibilities not properly implemented ( A.7.3.1) reference previous audit IA2021Q1CHAN1207-0021</t>
  </si>
  <si>
    <t>Aquistion of systems(A 14.2.5) reference previous audit IA2021Q1CHAN1207-0023</t>
  </si>
  <si>
    <t>Network contorls (A .13.1.1) reference previous audit IA2021Q1CHAN1207-0025</t>
  </si>
  <si>
    <t>IA2022Q3CHAN2812-0001</t>
  </si>
  <si>
    <t>IA2022Q3CHAN2812-0002</t>
  </si>
  <si>
    <t>IA2022Q3CHAN2812-0003</t>
  </si>
  <si>
    <t>IA2022Q3CHAN2812-0004</t>
  </si>
  <si>
    <t>IA2022Q3CHAN2812-0005</t>
  </si>
  <si>
    <t>IA2022Q3CHAN2812-0006</t>
  </si>
  <si>
    <t>IA2022Q3CHAN2812-0007</t>
  </si>
  <si>
    <t>IA2022Q3CHAN2812-0008</t>
  </si>
  <si>
    <t>IA2022Q3CHAN2812-0009</t>
  </si>
  <si>
    <t>IA2022Q3CHAN2812-0010</t>
  </si>
  <si>
    <t>IA2022Q3CHAN2812-0011</t>
  </si>
  <si>
    <t>IA2022Q3CHAN2812-0012</t>
  </si>
  <si>
    <t>IA2022Q3CHAN2812-0013</t>
  </si>
  <si>
    <t>IA2022Q3CHAN2812-0014</t>
  </si>
  <si>
    <t>IA2022Q3CHAN2812-0015</t>
  </si>
  <si>
    <t>IA2022Q3CHAN2812-0016</t>
  </si>
  <si>
    <t>IA2022Q3CHAN2812-0017</t>
  </si>
  <si>
    <t>IA2022Q3CHAN2812-0018</t>
  </si>
  <si>
    <t>IA2022Q3CHAN2812-0019</t>
  </si>
  <si>
    <t>IA2022Q3CHAN2812-0020</t>
  </si>
  <si>
    <t>IA2022Q3CHAN2812-0021</t>
  </si>
  <si>
    <t>Rajesh Kumar/Sunil kumar</t>
  </si>
  <si>
    <t>cctv</t>
  </si>
  <si>
    <t>IA2023Q3TPU2912-0004</t>
  </si>
  <si>
    <t>IA2023Q3TPU2912-0005</t>
  </si>
  <si>
    <t>Clear Desk &amp; Screen Policy was Done</t>
  </si>
  <si>
    <t>Two latest Files was available on desktop</t>
  </si>
  <si>
    <t>ownership of assets (A.8.1.2)</t>
  </si>
  <si>
    <t>Asset mapping to user Was done properly, Dual monitors was not carryig any QR code</t>
  </si>
  <si>
    <t>Data Owner Ship</t>
  </si>
  <si>
    <t>No one was waring the Icard in citi bank department</t>
  </si>
  <si>
    <t xml:space="preserve">Classification of E Mails not done.
</t>
  </si>
  <si>
    <t>Operating system seen windows XP on Multiple Machines. Support for the OS is expired by Microsoft.</t>
  </si>
  <si>
    <t>IA2023Q4RCU2101-003</t>
  </si>
  <si>
    <t>Competancy Matrix Available</t>
  </si>
  <si>
    <t>Competancy Matrix RCU was Available
and shown by Auditee Review date not avaiable</t>
  </si>
  <si>
    <t>IA2023Q4RCU2101-004</t>
  </si>
  <si>
    <t xml:space="preserve">Training &amp; Awarness DATA 
Not Available. </t>
  </si>
  <si>
    <t>IA2023Q4RCU2101-005</t>
  </si>
  <si>
    <t xml:space="preserve"> Files was available on desktop for users Sameer And Deven parker</t>
  </si>
  <si>
    <t>IA2023Q4RCU2101-008</t>
  </si>
  <si>
    <t>PROMPT Vendor MOU &amp; NDA  Trascker not updated
SLN Servvices 8th March 2022 Valid 1 Year.
Shree Balaji name changed  Not Updated
Biju &amp; Biju Associate 28th  feb 2022 validity one Year</t>
  </si>
  <si>
    <t>IA2023Q4RCU2101-010</t>
  </si>
  <si>
    <t>Internal Communication Hirearchy / Matrix  shown
Present with Auditee.
Client communicaiton list available , Matrix Not Available</t>
  </si>
  <si>
    <t>IA2023Q4RCU2101-014</t>
  </si>
  <si>
    <t>Asset mapping to user Was done properly, Updated file not available.</t>
  </si>
  <si>
    <t>IA2023Q4RCU2101-015</t>
  </si>
  <si>
    <t>Security guard not available.Biomatrix Machine Vaiable.
Visiter book at HO</t>
  </si>
  <si>
    <t>IA2023Q4RCU2101-017</t>
  </si>
  <si>
    <t xml:space="preserve">Power backup Not available for all the units. </t>
  </si>
  <si>
    <t>IA2023Q4RCU2101-021</t>
  </si>
  <si>
    <t xml:space="preserve"> standard signatures are used for emails, classification(i.e. private, confidential etc) for emails not done, email attachments send without password protection" Capital Flote '</t>
  </si>
  <si>
    <t>IA2023Q4RCU2101-024</t>
  </si>
  <si>
    <t>no structured cabling in  Network Rack, local systems
HO mezanine floor not as per standard.</t>
  </si>
  <si>
    <t>IA2023Q4RCU2101-027</t>
  </si>
  <si>
    <t>BCP Tracker maintained (A.11.1.1)
Lat BCP date 18/06/2022.</t>
  </si>
  <si>
    <t>Tracker was Available</t>
  </si>
  <si>
    <t>IA2023Q4RCU2101-030</t>
  </si>
  <si>
    <t>I card  Not availble for employees Deven Parkar , Aniket Kedekar,</t>
  </si>
  <si>
    <t>Not Waring I Cards. Deven , Aniket &amp;rest two users was not waring the I Cards</t>
  </si>
  <si>
    <t>IA2023Q4RCU2101-038</t>
  </si>
  <si>
    <t>Netwrok Diagram Not present. B22</t>
  </si>
  <si>
    <t>IA2023Q3CPA2301-0005</t>
  </si>
  <si>
    <t xml:space="preserve"> Files was available on desktop Dipak Gupta</t>
  </si>
  <si>
    <t>IA2023Q3CPA2301-0013</t>
  </si>
  <si>
    <t>IA2023Q3CPA2301-0020</t>
  </si>
  <si>
    <t>IA2023Q3CPA2301-0021</t>
  </si>
  <si>
    <t>IA2023Q3CPA2301-0024</t>
  </si>
  <si>
    <t>one user was warning Aniket Sawant Yes bank department. Rest All users wearing I Card</t>
  </si>
  <si>
    <t>IA2023Q3CPA2301-0026</t>
  </si>
  <si>
    <t>IA2023Q3CPA2301-0027</t>
  </si>
  <si>
    <t>02/02/2023</t>
  </si>
  <si>
    <t>Initiated and team is following clean disk policy.</t>
  </si>
  <si>
    <t xml:space="preserve">As per Security consent Security guard is required in the B-4 office, same we will be informed to Sachin Sir, </t>
  </si>
  <si>
    <t xml:space="preserve">Ok, we have highlighted this to the IT team. </t>
  </si>
  <si>
    <t>We have given instructions to the entire team.</t>
  </si>
  <si>
    <t>Digram was shown</t>
  </si>
  <si>
    <t>27/1/2023</t>
  </si>
  <si>
    <t>OS needs to get changes as  OS is under End of life / Support.</t>
  </si>
  <si>
    <t>IA2023Q3TPU2912-0001</t>
  </si>
  <si>
    <t>IA2023Q3TPU2912-0002</t>
  </si>
  <si>
    <t>IA2023Q3TPU2912-0003</t>
  </si>
  <si>
    <t>IA2023Q3TPU2912-0006</t>
  </si>
  <si>
    <t>IA2023Q3TPU2912-0007</t>
  </si>
  <si>
    <t>IA2023Q3TPU2912-0008</t>
  </si>
  <si>
    <t xml:space="preserve">Register &amp; Excel Maintained. New Employess yet to added </t>
  </si>
  <si>
    <t>IA2022Q4CPAAdmin1101-0001</t>
  </si>
  <si>
    <t>Evidance Shared</t>
  </si>
  <si>
    <t>15/02/2023</t>
  </si>
  <si>
    <t>Informed to respective user to be follow clean desk policy and storage require data in correct folder drive, refer above screenshot for reference.</t>
  </si>
  <si>
    <t xml:space="preserve">Daily workable file saved in desktop </t>
  </si>
  <si>
    <t>Will ensure that hence respective user should be kept the records in correct drive folder.</t>
  </si>
  <si>
    <t>Deepak Gupta</t>
  </si>
  <si>
    <t>Approval Pending from Management, Refer above attached mail for reference.</t>
  </si>
  <si>
    <t>Network rack available as per design by IT Team</t>
  </si>
  <si>
    <t>Given record maintained by IT Team, please refer above attached Network digram for reference.</t>
  </si>
  <si>
    <t>15/01/2023</t>
  </si>
  <si>
    <t>Network Digram Shared</t>
  </si>
  <si>
    <t>21/02/2023</t>
  </si>
  <si>
    <t>29/12/2022</t>
  </si>
  <si>
    <t>IA2023Q3Ban0402-0001</t>
  </si>
  <si>
    <t>During the audit Roles and responsibilities tracker was not shown</t>
  </si>
  <si>
    <t>During the audit "Compentancy matrix.xls" was checked, it was obsorved that only 12 team members name was included the tracker, other team members details not updated in the tracker. Format not followed properly</t>
  </si>
  <si>
    <t xml:space="preserve">during the audit it was obsorved that Mrs Litika joinedon 25-oct 22 have not Signed NDA same was uploaded on easy HR
</t>
  </si>
  <si>
    <t>ISMS awareness training not attended by new joineers</t>
  </si>
  <si>
    <t>A.11.1.2 Physical entry controls, process</t>
  </si>
  <si>
    <t>SOP for Biometric not available.</t>
  </si>
  <si>
    <t>A.18.1.1 Identification of applicable legislation and contractual reqiurements are weak</t>
  </si>
  <si>
    <t>Shop and establishment certificate not available, during the audit docume was displayed was expired on 31/Dec/2018</t>
  </si>
  <si>
    <t>CCTV tracker not maintained</t>
  </si>
  <si>
    <t>checked auditee system SBang03 , users stores files and folders on desktop</t>
  </si>
  <si>
    <t>Policy/Procedure for managing biometric not available with HR SPOC, checked agreement for client Equatas , same was not signed by client, tracker for agreements not maintained.</t>
  </si>
  <si>
    <t xml:space="preserve">Access review details not recorded.(A.9.2.5) 
(Previous audit IA2122Q2AHM2202-0010) and IA2021Q1BAN0507-0011
</t>
  </si>
  <si>
    <t>Access review tracker not  maintained, the observation was noted for previous 3 consicetive audits</t>
  </si>
  <si>
    <t>A.7.2.2 gaps identified in Information security awareness, education and training (last audit reference IA2021Q1BAN0507-0017)</t>
  </si>
  <si>
    <t>A.7.1.1 Compentency matrix not updated( reference to last audit IA2021Q1BAN0507-0020)</t>
  </si>
  <si>
    <t>A.6.1.1 gaps identified in information security Roles and responsibilities (previous audit reference IA2021Q1BAN0507-0021)</t>
  </si>
  <si>
    <t xml:space="preserve">ownership of assets not maintained properly(A.8.1.2) (previous audit reference IA2021Q1BAN0507-0001) </t>
  </si>
  <si>
    <t>Electronic messaging controls weak(A.13.2.3) (previous audit reference IA2021Q1BAN0507-0008)</t>
  </si>
  <si>
    <t>management of information security incident weak (A.16.1) (previous audit reference IA2021Q1BAN0507-0009)</t>
  </si>
  <si>
    <t>labeling of information assets(A.8.2.2) (previous audit reference IA2021Q1BAN0507-0012)</t>
  </si>
  <si>
    <t>cabling security weak (A.11.2.3)(previous audit reference IA2021Q1BAN0507-0013)</t>
  </si>
  <si>
    <t>Termination of employment responsibilities not properly implemented ( A.7.3.1) (previous audit reference IA2021Q1BAN0507-0022)</t>
  </si>
  <si>
    <t>Information transfer policies and procedures is weak (A.13.2.1)(previous audit reference IA2021Q1BAN0507-0023)</t>
  </si>
  <si>
    <t>Contact with authorities to be iproved (A.6.1.4)(Previous audit reference IA2021Q1BAN0507-0024)</t>
  </si>
  <si>
    <t>Aquistion of systems(A 14.2.5) (previous audit reference IA2021Q1BAN0507-0025)</t>
  </si>
  <si>
    <t>Network contorls (A .13.1.1) (previous audit reference IA2021Q1BAN0507-0027)</t>
  </si>
  <si>
    <t>IA2023Q3Ban0402-0002</t>
  </si>
  <si>
    <t>IA2023Q3Ban0402-0003</t>
  </si>
  <si>
    <t>IA2023Q3Ban0402-0004</t>
  </si>
  <si>
    <t>IA2023Q3Ban0402-0005</t>
  </si>
  <si>
    <t>IA2023Q3Ban0402-0006</t>
  </si>
  <si>
    <t>IA2023Q3Ban0402-0007</t>
  </si>
  <si>
    <t>IA2023Q3Ban0402-0008</t>
  </si>
  <si>
    <t>IA2023Q3Ban0402-0009</t>
  </si>
  <si>
    <t>IA2023Q3Ban0402-0010</t>
  </si>
  <si>
    <t>IA2023Q3Ban0402-0011</t>
  </si>
  <si>
    <t>IA2023Q3Ban0402-0012</t>
  </si>
  <si>
    <t>IA2023Q3Ban0402-0013</t>
  </si>
  <si>
    <t>IA2023Q3Ban0402-0014</t>
  </si>
  <si>
    <t>IA2023Q3Ban0402-0015</t>
  </si>
  <si>
    <t>IA2023Q3Ban0402-0016</t>
  </si>
  <si>
    <t>IA2023Q3Ban0402-0017</t>
  </si>
  <si>
    <t>IA2023Q3Ban0402-0018</t>
  </si>
  <si>
    <t>IA2023Q3Ban0402-0019</t>
  </si>
  <si>
    <t>IA2023Q3Ban0402-0020</t>
  </si>
  <si>
    <t>shankar Kamat</t>
  </si>
  <si>
    <t>IA2022Q3Pune1002-0001</t>
  </si>
  <si>
    <t>Information security awareness,educaton and training not conducted (7.2.2) (previous audit reference IA2022Q1Pune2408-0001)</t>
  </si>
  <si>
    <t>ISMS awareness training not conducted for the employee. During the audit it's claimed that training conducted for employee -  Gorakhnath Ramdas Dhumal - P72202 DOJ 18/4/2022 attended training however no any record evidence. Awareness training not attended by rohit shinde joined on 1st feb 2023</t>
  </si>
  <si>
    <t>rohit shinde joined on 1st feb 2023, appointment letter was not acknowldege by employee, induction not completed</t>
  </si>
  <si>
    <t>A.7.3.1 gaps identified in Termination or change of employment responsibity</t>
  </si>
  <si>
    <t>exit form of exiting employees not evident during the audit</t>
  </si>
  <si>
    <t>Shop and establishment certificate not available</t>
  </si>
  <si>
    <t>Review of user access not conducted ( A.9.2.5)(previous audit reference IA2022Q1Pune2408-0003)</t>
  </si>
  <si>
    <t>Internet access managed through the eScan however review of the access given to the employee is not done,
Access control tracker not maintained</t>
  </si>
  <si>
    <t>Clear Screen policy not implemented properly ( A.11.2.9)(previous audit reference IA2022Q1Pune2408-0005)</t>
  </si>
  <si>
    <t>Business Continuity process evaluation process is weak ( A.17.1.3)(previous audit reference IA2022Q1Pune2408-0007)</t>
  </si>
  <si>
    <t>BCP not conducted, tracker not maintained</t>
  </si>
  <si>
    <t>AMC agreement with IT vendor 7 tech not evident, client agreement tracker not maintained</t>
  </si>
  <si>
    <t>incident management not followed, tracker and RCA not available</t>
  </si>
  <si>
    <t>Physical entry controlare weak ( A.11.1.2) (previous audit reference IA2022Q1Pune2408-0011)</t>
  </si>
  <si>
    <t>Visiting register not updated properly. Assets carried by the visitor are not updated in the register, visitor register is not reviewed.
Biometric device is available, but the door as kept open and not controlled via biometric</t>
  </si>
  <si>
    <t xml:space="preserve">System auto screen locked not implemented properly in the system WEWKPUN0306, further checked systems of auditee Gorakhnath, abhijit kamble, file and folders stored on desktop, </t>
  </si>
  <si>
    <t>During the assessment it was obsorved that last update of patch for system WEWKPUN0321 was 1/1/22, for system WEWKPUN0361 was 22/06/22, for system WEWKPUN0321 was 06/12/21</t>
  </si>
  <si>
    <t>Pramod patil (PP), abhijeet kamble (AK), ganesh paigude (GP), gorakhnath dhumal (GD)</t>
  </si>
  <si>
    <t>Gorakhnath dhumal (GD)</t>
  </si>
  <si>
    <t>PRamod patil (PP)</t>
  </si>
  <si>
    <t>abhijeet kamble (AK), ganesh paigude (GP), gorakhnath dhumal (GD)</t>
  </si>
  <si>
    <t>abhijeet kamble (AK), ganesh paigude (GP)</t>
  </si>
  <si>
    <t>Review of the Assets inventory not implemented ( A.8.1.1)(prev audit ref IA2022Q1Pune2408-0006)</t>
  </si>
  <si>
    <t>Information Backup and testing process not followed. (A.12.3.1)(prev audit ref IA2022Q1Pune2408-0008)</t>
  </si>
  <si>
    <t>Inventory of the assets not maintained properly ( A.8.1.1)(prev audit ref IA2022Q1Pune2408-0009)</t>
  </si>
  <si>
    <t>Physical security perimeter access review not conducted ( A.11.1.1)(prev audit ref IA2022Q1Pune2408-0010)</t>
  </si>
  <si>
    <t>Security of equipment and assets off premises is weak ( 11.2.6)(prev audit ref IA2022Q1Pune2408-0012)</t>
  </si>
  <si>
    <t>Protecting against external and environmental threats ( A.11.1.4)(prev audit ref IA2022Q1Pune2408-0013)</t>
  </si>
  <si>
    <t>Delivery and loading controls not implemented properly ( A.11.1.6)(prev audit ref IA2022Q1Pune2408-0014)</t>
  </si>
  <si>
    <t>Inventory of the assets not maintained properly ( A.8.1.1)(prev audit ref IA2022Q1Pune2408-0016)</t>
  </si>
  <si>
    <t>Monitoring and review of the supplier service not followed. ( A.15.2.1)(prev audit ref IA2022Q1Pune2408-0017)</t>
  </si>
  <si>
    <t>Review of user access not conducted ( A.9.2.5)(prev audit ref IA2022Q1Pune2408-0018</t>
  </si>
  <si>
    <t>Abhijeet Kamble(AK)</t>
  </si>
  <si>
    <t>IA2022Q3Pune1002-0002</t>
  </si>
  <si>
    <t>IA2022Q3Pune1002-0003</t>
  </si>
  <si>
    <t>IA2022Q3Pune1002-0004</t>
  </si>
  <si>
    <t>IA2022Q3Pune1002-0005</t>
  </si>
  <si>
    <t>IA2022Q3Pune1002-0006</t>
  </si>
  <si>
    <t>IA2022Q3Pune1002-0007</t>
  </si>
  <si>
    <t>IA2022Q3Pune1002-0008</t>
  </si>
  <si>
    <t>IA2022Q3Pune1002-0009</t>
  </si>
  <si>
    <t>IA2022Q3Pune1002-0010</t>
  </si>
  <si>
    <t>IA2022Q3Pune1002-0011</t>
  </si>
  <si>
    <t>IA2022Q3Pune1002-0012</t>
  </si>
  <si>
    <t>IA2022Q3Pune1002-0013</t>
  </si>
  <si>
    <t>IA2022Q3Pune1002-0014</t>
  </si>
  <si>
    <t>IA2022Q3Pune1002-0015</t>
  </si>
  <si>
    <t>IA2022Q3Pune1002-0016</t>
  </si>
  <si>
    <t>IA2022Q3Pune1002-0017</t>
  </si>
  <si>
    <t>IA2022Q3Pune1002-0018</t>
  </si>
  <si>
    <t>IA2022Q3Pune1002-0019</t>
  </si>
  <si>
    <t>IA2022Q3Pune1002-0020</t>
  </si>
  <si>
    <t>IA2022Q3Pune1002-0021</t>
  </si>
  <si>
    <t>B6</t>
  </si>
  <si>
    <t>IA2022Q3DCR2102-0001</t>
  </si>
  <si>
    <t>vishwanath kate</t>
  </si>
  <si>
    <t>Client vendor agreement tracker shall be maintained, same was not shown during the audit</t>
  </si>
  <si>
    <t xml:space="preserve">Client vendor Escallation matrix not documented, </t>
  </si>
  <si>
    <t>A.6.1.4 Contact with authorities weak</t>
  </si>
  <si>
    <t xml:space="preserve">A.17.1 Information security continuity is not proper </t>
  </si>
  <si>
    <t>A.11.1.2 Physical entry control weak</t>
  </si>
  <si>
    <t>Security guard not available on site</t>
  </si>
  <si>
    <t>A.11.2.2 Supporting Utilities are under maintained</t>
  </si>
  <si>
    <t>there is no power backup available on site</t>
  </si>
  <si>
    <t>Password Management System not followed A 9.4.3 (previous audit reference IA2022Q1July2007-0002)</t>
  </si>
  <si>
    <t>Termination or change of employment responsibilities (A.7.3.1) (previous audit reference IA2022Q1July2007-0007)</t>
  </si>
  <si>
    <t xml:space="preserve"> (previous audit reference IA2022Q1July2007-0008)</t>
  </si>
  <si>
    <t>Review of user access rights (A.9.2.5) (previous audit reference IA2022Q1July2007-0010)</t>
  </si>
  <si>
    <t>IA2022Q3DCR2102-0002</t>
  </si>
  <si>
    <t>IA2022Q3DCR2102-0003</t>
  </si>
  <si>
    <t>IA2022Q3DCR2102-0004</t>
  </si>
  <si>
    <t>IA2022Q3DCR2102-0005</t>
  </si>
  <si>
    <t>IA2022Q3DCR2102-0006</t>
  </si>
  <si>
    <t>IA2022Q3DCR2102-0007</t>
  </si>
  <si>
    <t>IA2022Q3DCR2102-0008</t>
  </si>
  <si>
    <t>IA2022Q3DCR2102-0009</t>
  </si>
  <si>
    <t>IA2022Q3DCR2102-0010</t>
  </si>
  <si>
    <t>IA2022Q3DCR2102-0011</t>
  </si>
  <si>
    <t>IA2023Q3EBC0312-0001</t>
  </si>
  <si>
    <t>Resource Planning Available</t>
  </si>
  <si>
    <t>Resource Planning for the EBC not Present
At the time of Audit.</t>
  </si>
  <si>
    <t>Anup Pal</t>
  </si>
  <si>
    <t>IA2023Q3EBC0312-0002</t>
  </si>
  <si>
    <t>Teams Roles &amp; Responsibility Tracker 
Available</t>
  </si>
  <si>
    <t>Teams Roles &amp; Responsibility Tracker was not
Available for the EBC and Maintained by Hemant Bali</t>
  </si>
  <si>
    <t>IA2023Q3EBC0312-0003</t>
  </si>
  <si>
    <t>Competancy Matrix EBC was  not Available
and shown by Auditee</t>
  </si>
  <si>
    <t>IA2023Q3EBC0312-0004</t>
  </si>
  <si>
    <t>IA2023Q3EBC0312-0010</t>
  </si>
  <si>
    <t>IA2023Q3EBC0312-0015</t>
  </si>
  <si>
    <t>IA2023Q3EBC0312-0016</t>
  </si>
  <si>
    <t xml:space="preserve">Access review details not recorded.(A.9.2.5) </t>
  </si>
  <si>
    <t>IA2023Q3EBC0312-0017</t>
  </si>
  <si>
    <t>IA2023Q3EBC0312-0022</t>
  </si>
  <si>
    <t>Resource planning was not available during the audit , we had prepared the same, Please refer the attachments</t>
  </si>
  <si>
    <t>Evidances Checked found okay</t>
  </si>
  <si>
    <t>16/01/2023</t>
  </si>
  <si>
    <t>With the help of IT team, standard sigature deployed in the machines</t>
  </si>
  <si>
    <t>Checked Signature seted</t>
  </si>
  <si>
    <t>Please refer attachment</t>
  </si>
  <si>
    <t>Attachment seen.</t>
  </si>
  <si>
    <t>17/02/2023</t>
  </si>
  <si>
    <t>IA2023Q3HROPS1702-0004</t>
  </si>
  <si>
    <t>Drashti Rathod</t>
  </si>
  <si>
    <t>IA2023Q3HROPS1702-0005</t>
  </si>
  <si>
    <t>MOU &amp; NDA  with employees</t>
  </si>
  <si>
    <t xml:space="preserve">MOU &amp; NDA for the employee was shown online,
Vendor MOU &amp; NDAs Not Available 
</t>
  </si>
  <si>
    <t>IA2023Q3HROPS1702-0007</t>
  </si>
  <si>
    <t>Internal Communication Hirearchy / Matrix  shown
Present with EBC Auditee</t>
  </si>
  <si>
    <t>IA2023Q3HROPS1702-0009</t>
  </si>
  <si>
    <t>Asset mapping to user id done properly,</t>
  </si>
  <si>
    <t>IA2023Q3HROPS1702-0010</t>
  </si>
  <si>
    <t>IA2023Q3HROPS1702-0012</t>
  </si>
  <si>
    <t>Power backup Not available for all the units.</t>
  </si>
  <si>
    <t>IA2023Q3HROPS1702-0014</t>
  </si>
  <si>
    <t>system not found with the restricted administrative access</t>
  </si>
  <si>
    <t>IA2023Q3HROPS1702-0016</t>
  </si>
  <si>
    <t>IA2023Q3HROPS1702-0017</t>
  </si>
  <si>
    <t>Protection against malware effective, No Escan Loaded on the system " Drashti-Rathod"</t>
  </si>
  <si>
    <t>IA2023Q3HROPS1702-0020</t>
  </si>
  <si>
    <t>IA2023Q3HROPS1702-0021</t>
  </si>
  <si>
    <t>For users is done.Internal Mail initiated for Training , seen. Evidance required.</t>
  </si>
  <si>
    <t>IA2023Q3HROPS1702-0024</t>
  </si>
  <si>
    <t>Process Diagram</t>
  </si>
  <si>
    <t>Process Documets was not available with auditee</t>
  </si>
  <si>
    <t>I have created our team roles &amp; responsiblities If any incorrect please rectifies attched for your refrenses</t>
  </si>
  <si>
    <t>Earlier We have not aware about the same</t>
  </si>
  <si>
    <t>I have added Team mambers name &amp; his responsiblities for the same</t>
  </si>
  <si>
    <t>I have created Compentency matrix If any incorrect please rectifies attched for your refrenses</t>
  </si>
  <si>
    <t>I have added I have created Compentency matrix for the same</t>
  </si>
  <si>
    <t>I have taken ISMS Training with Noida Location CPA If any incorrect please rectify. Attached for your refrenses</t>
  </si>
  <si>
    <t>Training has been schedueled &amp; Taken</t>
  </si>
  <si>
    <t>Changes done &amp; ask to location do not power of DVR on Sunday. Referanses attached</t>
  </si>
  <si>
    <t>I have instructed to location do not power of DVR on Sunday</t>
  </si>
  <si>
    <t xml:space="preserve">I have taken action about Inventory to be localy quartely &amp; ISMS audit report for end point security to be share monthly. For refrenses attached  </t>
  </si>
  <si>
    <t>Monthly endpoint security will be checked through Audit Report of first weak.</t>
  </si>
  <si>
    <t>PST backup not taken due to PST data location changed in to D drive on the HDD. If any changes required please suggest</t>
  </si>
  <si>
    <t xml:space="preserve">All IT staf have instructed PST data will be located D or E Drive @ install HDD </t>
  </si>
  <si>
    <t>incident Traker N/A. Format for incident traker required I have email raised for it.Refrenses mail attached.</t>
  </si>
  <si>
    <t>It will made after receivng incident traker format</t>
  </si>
  <si>
    <t>For repairing send to HO due to not working properly as per requested by HO HR Team. For referances mail attached</t>
  </si>
  <si>
    <t>It will be function after receive Bio Matric Machine from HO Hr Team</t>
  </si>
  <si>
    <t>PCPV process docs are attached refreces like competency &amp; SCB process maintained</t>
  </si>
  <si>
    <t>We have checked if any chenges let me know &amp; please update</t>
  </si>
  <si>
    <t>All PMS inventory updated as per HO instruction if any chnages let me know refrences inventory updated attached</t>
  </si>
  <si>
    <t>If any changes made by let me know will provide the same ASAP.</t>
  </si>
  <si>
    <t xml:space="preserve">As per mangement costing we are using only sequrity guard @ Noida CPA </t>
  </si>
  <si>
    <t>If any changes made by mangement will provide the same.</t>
  </si>
  <si>
    <t>Power Backup Avialble at all North Location mail attached for your referances</t>
  </si>
  <si>
    <t>quarterly we are checking power backup &amp; required distiled water filling for backup availablity.</t>
  </si>
  <si>
    <t xml:space="preserve">Clean desk policy aplies for all users for refrences during audit you have checked with me &amp; Sunil Laptop. For referances screen shot attached. </t>
  </si>
  <si>
    <t>We have instructed to all user about clean desk policy &amp; aplied</t>
  </si>
  <si>
    <t>Standard Signature added. For your referances mail attached.</t>
  </si>
  <si>
    <t>We have instructed to all user about private or confidential define in the mail when sending the email.</t>
  </si>
  <si>
    <t>Access review mail are sent if any changes required let me know will update ASAP</t>
  </si>
  <si>
    <t>I have sent mail for review after confirmation will provide the same.</t>
  </si>
  <si>
    <t xml:space="preserve">Tagging fixed </t>
  </si>
  <si>
    <t>Tagging fixing continue if any system found will be fixed same time</t>
  </si>
  <si>
    <t>Noida both office Network Rack cable numbering defined Due to Old wire used Delhi Kotla office &amp; Okhal office N/A</t>
  </si>
  <si>
    <t xml:space="preserve">We have define the same. If required will changes made after approval by mangenent </t>
  </si>
  <si>
    <t>As per our mail comuniction BCP Done refrences attached.</t>
  </si>
  <si>
    <t>BCP organised by HO IT If any changes required let me know</t>
  </si>
  <si>
    <t>shared evidence verified</t>
  </si>
  <si>
    <t>Team Roles And responsibilities are updated</t>
  </si>
  <si>
    <t>Delay because of availibility of time concern</t>
  </si>
  <si>
    <t>Sheet Updated &amp; will keep Track</t>
  </si>
  <si>
    <t>Exited members removed , Now Tracker Updated</t>
  </si>
  <si>
    <t>Review was pending</t>
  </si>
  <si>
    <t>Joiners NDA available online</t>
  </si>
  <si>
    <t>Not present at the time of audit</t>
  </si>
  <si>
    <t>Will Update new users , also will ensure that his NDA is signed by him</t>
  </si>
  <si>
    <t>Sharing the evidance</t>
  </si>
  <si>
    <t>Not Avaailbale readily</t>
  </si>
  <si>
    <t>will keep the tracker for the same.</t>
  </si>
  <si>
    <t>17/1/2023</t>
  </si>
  <si>
    <t>ID Card not given by HR</t>
  </si>
  <si>
    <t xml:space="preserve">Now available </t>
  </si>
  <si>
    <t>Will get changed before expiery date</t>
  </si>
  <si>
    <t>Now Passoword seted</t>
  </si>
  <si>
    <t>Multiple logind required so password kept short logins.</t>
  </si>
  <si>
    <t>Managed Standard password</t>
  </si>
  <si>
    <t>Register update &amp; will follow</t>
  </si>
  <si>
    <t>New person changed one coulumn enrtry , Now he is trained</t>
  </si>
  <si>
    <t>Sheduled reguler review for register</t>
  </si>
  <si>
    <t>15/1/2023</t>
  </si>
  <si>
    <t xml:space="preserve">Process was not defined </t>
  </si>
  <si>
    <t>Now the process is defined.</t>
  </si>
  <si>
    <t>Process sent for the update in IT process</t>
  </si>
  <si>
    <t>16/1/2023</t>
  </si>
  <si>
    <t>Asked vendor to shared still not given</t>
  </si>
  <si>
    <t>Followup is going on vendor not yet given report</t>
  </si>
  <si>
    <t>Version Mentioned</t>
  </si>
  <si>
    <t>Not Followed Version last time</t>
  </si>
  <si>
    <t>Will maintaine the same &amp; review</t>
  </si>
  <si>
    <t>14/1/2023</t>
  </si>
  <si>
    <t>We will updat the same in Current MOU &amp; NDA</t>
  </si>
  <si>
    <t>Not Mentioned last time in report</t>
  </si>
  <si>
    <t>New NDA will be sent with ammendments</t>
  </si>
  <si>
    <t>17/01/2023</t>
  </si>
  <si>
    <t>to be checked in next audit</t>
  </si>
  <si>
    <t>Review date is updated in the file.</t>
  </si>
  <si>
    <t>Review is getting conducted regularly but date was not getting updated.</t>
  </si>
  <si>
    <t>Have started upadting the review date.</t>
  </si>
  <si>
    <t>Will ensure that team is attending the ISMS training session on regular basis.</t>
  </si>
  <si>
    <t>Last session was conducted in Oct 2022 and by then every existing employees have attended the same. Since Oct 22, no session is been conducted hence not attended the same.</t>
  </si>
  <si>
    <t>Have informed team to attend the training session without reminders</t>
  </si>
  <si>
    <t>Files have been removed and desktop is clean now. Also team has been informed to follow the same without any deviation.</t>
  </si>
  <si>
    <t>Have informed team to save all files and folders in Drive instead of desktop.</t>
  </si>
  <si>
    <t>Vendor tracker has been updated now. Enclosing the require evidence.</t>
  </si>
  <si>
    <t>Juran Enterprises details were not updated in the file. Same has been updated now.</t>
  </si>
  <si>
    <t>We will do periodical review of the vendor agreements and tracker.</t>
  </si>
  <si>
    <t>We have a client list available with us and have not received any such specific matrix from any client.</t>
  </si>
  <si>
    <t>We are getting the contact detail in a way auto reply set by the clients. We are considering the same as matrix.</t>
  </si>
  <si>
    <t>We will try to procure the same from clients.</t>
  </si>
  <si>
    <t>All visitors have been taken to HO first the get them registered in Visitor book. Post entering their detail, security guard escorts the guests to respective offices. Since Bio Metric Machine is available in every office, unwanted entries are restricted.</t>
  </si>
  <si>
    <t>Unavailability of Security Guard.</t>
  </si>
  <si>
    <t>It is falling in admin purview.</t>
  </si>
  <si>
    <t>It is the clients requiment that they do not require reports under password protection. Hence we are sharing the same as it is. Email attached for your ready reference.</t>
  </si>
  <si>
    <t>Reports are shared without passwords.</t>
  </si>
  <si>
    <t>It is falling in I.T. purview.</t>
  </si>
  <si>
    <t>BCP tracker is available and same was shared during the Audit.</t>
  </si>
  <si>
    <t>Team was having the valid id cards but those were kept in their Bag. They have been sensitised now and going forward, such issue will not arise.</t>
  </si>
  <si>
    <t>2 of team members were not wearing the id cards.</t>
  </si>
  <si>
    <t>Will ensure that team is wearing the id card while being on the floor.</t>
  </si>
  <si>
    <t>21/01/2023</t>
  </si>
  <si>
    <t>to check with admin team</t>
  </si>
  <si>
    <t>IA2223Q2Chen1002-0001</t>
  </si>
  <si>
    <t>Documented Operating procedures not available ( 12.1.1)</t>
  </si>
  <si>
    <t>Local Chennai HR SPOC does not have lets documented procedures folder available for the implemtation of the HR process. New joinee and Recruitment Policy version 1.1 evident on the EasyHR portal however it does not have details of the last review conducted. No any policy evident reference to Employee Background check.</t>
  </si>
  <si>
    <t>MANIKANDAN S</t>
  </si>
  <si>
    <t>IA2223Q2Chen1002-0002</t>
  </si>
  <si>
    <t xml:space="preserve">Review of the policies for information secuirty  weak (5.1.2) </t>
  </si>
  <si>
    <t>Induction policy evident on the EasyHR portal shows no any review condcuted post 1.1.2021. Further review of the policy shows that NEO program conducted by HRBP via Skype or in the training room however no any physical training conducted as per the local response</t>
  </si>
  <si>
    <t>IA2223Q2Chen1002-0003</t>
  </si>
  <si>
    <t>Information security awareness, education and training control is weak ( 7.2.2)</t>
  </si>
  <si>
    <t>It has noticed that total 5 new recruitment done bwtween 2nd Jan 2023 to 9th Jan 2022 however non of them undergone the ISMS training program ( P73906, P73907,P73912)</t>
  </si>
  <si>
    <t>IA2223Q2Chen1002-0004</t>
  </si>
  <si>
    <t>No any employee backgound verification policy evident. It was informed that Residence verification conducted for all the employee. It's updated that physicial Residence verification conducted for within city limit address ( ICL ) and Telephonic verification conducted for the Beyond city limit address ( BOCL) however no whereit is documentd. Sample check of Residence verification reports of P73906, P73907 and P73912 shows that visit conducted however further cross questioning clarify no any physical verifiation conducted post the Covid-19 issue. No any documented deviation approval evident</t>
  </si>
  <si>
    <t>IA2223Q2Chen1002-0005</t>
  </si>
  <si>
    <t>Terms and conditions of the employment not signed ( A.7.1.2)</t>
  </si>
  <si>
    <t>Employement letter issued to the employee P73906 Dipika join on 2/1/2023 &amp; P73788 Maheswari T join on 14/12/2022  but duly signed acknowledgement not available</t>
  </si>
  <si>
    <t>IA2223Q2Chen1002-0006</t>
  </si>
  <si>
    <t xml:space="preserve">Exit formalities not followed correctly. (A.7.3.1) </t>
  </si>
  <si>
    <t>Employee P73554 Naven Kumar S left job on 20/12/2022 exit form not evident. Another emoloyee - P62337 - Srivatsan R left job on 16/11/22 no form evident</t>
  </si>
  <si>
    <t>IA2223Q2Chen1002-0007</t>
  </si>
  <si>
    <t>Peak Solution vendor appointed for the computer rental but duly signed agreement / MOU not evident</t>
  </si>
  <si>
    <t>IA2223Q2Chen1002-0008</t>
  </si>
  <si>
    <t>Physical Entry control are weak( 11.1.2)</t>
  </si>
  <si>
    <t>Visiting register maintained at the desk shows that out time not updated in the register and declaration of the assets carry by the visitor not captured in the register</t>
  </si>
  <si>
    <t>IA2223Q2Chen1002-0009</t>
  </si>
  <si>
    <t>Equipment siting and protection control weak ( A.11.2.1)</t>
  </si>
  <si>
    <t>2 rental system acquired on rent basis on 27/12/2022 however same not not updated in the PAMAC Online inventory</t>
  </si>
  <si>
    <t>IA2223Q2Chen1002-0010</t>
  </si>
  <si>
    <t>Review of the Assets inventory not conducted. Softcopy of the assets inventory shows total 37 PC out of which 28 are rental and 9 are owned system however physical count of system shows 42.
Sohos firewall acquired for Chennai office 9 month ago but same not recorded in the online inventory. Gajshield firwwall shown in the inventory</t>
  </si>
  <si>
    <t>IA2223Q2Chen1002-0011</t>
  </si>
  <si>
    <t>QR code not pated on the physical assets for the better tracking</t>
  </si>
  <si>
    <t>IA2223Q2Chen1002-0012</t>
  </si>
  <si>
    <t>Equiement storge facility is weak ( A.11.2.1)</t>
  </si>
  <si>
    <t>All the scrap material stored in the next room of the landlord and keys are available with landloard</t>
  </si>
  <si>
    <t>IA2223Q2Chen1002-0013</t>
  </si>
  <si>
    <t>All the scrap material moved from the office to next room of the landloard however entry of the same not recorded in the outword register</t>
  </si>
  <si>
    <t>IA2223Q2Chen1002-0014</t>
  </si>
  <si>
    <t>Supporting Utilities contal weak ( A.11.2.2)</t>
  </si>
  <si>
    <t>UPS backup available hiwever track of the usage not monitor ofr the better performance</t>
  </si>
  <si>
    <t>IA2223Q2Chen1002-0015</t>
  </si>
  <si>
    <t>Control of working in secure area is weak ( 11.1.5)</t>
  </si>
  <si>
    <t>CCTV camera installed in the office however tracking and review of the same is not done by the local Management team</t>
  </si>
  <si>
    <t>IA2223Q2Chen1002-0016</t>
  </si>
  <si>
    <t>Protection from the malware is wealk ( A.12.2.1)</t>
  </si>
  <si>
    <t>eScan is not loaded on the machines used by Ms. Vijayasamundeeswari . S (P72941), Mr. Muruganandham . S ( P73594), Desktop Sche53</t>
  </si>
  <si>
    <t>IA2223Q2Chen1002-0017</t>
  </si>
  <si>
    <t xml:space="preserve">Aquistion of systems(A 14.2.5) </t>
  </si>
  <si>
    <t>SCHE-06 machine used windows-7 wherein support of window 7 is closed</t>
  </si>
  <si>
    <t>IA2223Q2Chen1002-0018</t>
  </si>
  <si>
    <t>Access control policy weak ( A.9.1.1)</t>
  </si>
  <si>
    <t>SCHe26 machine noticed with Admin user whereas policy state no admin rights to be assigned</t>
  </si>
  <si>
    <t>IA2223Q2Chen1002-0019</t>
  </si>
  <si>
    <t>Use of secret authentication information weak ( A.9.3.1)</t>
  </si>
  <si>
    <t>Password not assigned to system SCHE53</t>
  </si>
  <si>
    <t>IA2223Q2Chen1002-0020</t>
  </si>
  <si>
    <t>Desktop - Arimtpe used by Muruganndham ( P73594) has access of we transfer and whatsapp</t>
  </si>
  <si>
    <t>IA2223Q2Chen1002-0021</t>
  </si>
  <si>
    <t>Network diaram is not available with team</t>
  </si>
  <si>
    <t>IA2223Q2Chen1002-0022</t>
  </si>
  <si>
    <t>Access review details not recorded.(A.9.2.5)</t>
  </si>
  <si>
    <t>Access review traceker not maintained</t>
  </si>
  <si>
    <t>IA2223Q2Chen1002-0023</t>
  </si>
  <si>
    <t>Risk assessment not conducted at the local level to mitigate the risk</t>
  </si>
  <si>
    <t>25/02/2023</t>
  </si>
  <si>
    <t>Physical Security is not required because the B-4 office has CCTV cameras as well as biomatrix thumb machine properly working.</t>
  </si>
  <si>
    <t>SOC reports shared by ctrls team</t>
  </si>
  <si>
    <t>27/02/2023</t>
  </si>
  <si>
    <t>Instructed HR SPOC to get the documented procedurces from HO HR and maintain the same.</t>
  </si>
  <si>
    <t>Not maintained the same</t>
  </si>
  <si>
    <t>Instructed to maintain the same from HR SPOC.</t>
  </si>
  <si>
    <t>HR SPOC</t>
  </si>
  <si>
    <t>Have Start Maitining the Tracker for induction</t>
  </si>
  <si>
    <t>Not received any communication to track the same .</t>
  </si>
  <si>
    <t>Started the same and attached the file.</t>
  </si>
  <si>
    <t>Will Share New Employee Details to Ajit for upcoming ISMS Training</t>
  </si>
  <si>
    <t>Skipped by HR SPOC</t>
  </si>
  <si>
    <t>Started sharing the employee details for the training.</t>
  </si>
  <si>
    <t>for ICL Cases Start Initiated Field Verification Please refer the attached Sample Reports for your reference. For OCL &amp; BOCL Unable to Conduct the RV for Physical Visit. HR Also Not Accepting the RV-Tele Verification Report for BOCL &amp; Spoc Locations. Request your Inputs for the same.</t>
  </si>
  <si>
    <t>Immediate action talen.Evidence attached.</t>
  </si>
  <si>
    <t>Have Uploaded the same in Easy HR for Both the Candidates. Will share the Offer Letter ontime get the Ack from Candidate and upload the same in Easy.</t>
  </si>
  <si>
    <t>Instructed HR SPOC to get the same from resource with two days time. (Attached the evidence).</t>
  </si>
  <si>
    <t>its Collected from Candidate but Not uploaded in EasyHR. Will Ensure Both Exit &amp; NDL will be upload in EasyHR</t>
  </si>
  <si>
    <t>Not uploaded the exit copy in Easy.</t>
  </si>
  <si>
    <t xml:space="preserve">Instructed team to maintain one file to keep the exit form Hard copies. </t>
  </si>
  <si>
    <t>Folllow up is missing</t>
  </si>
  <si>
    <t>Discussed with vendor on the same and received the same.(evidence attached).</t>
  </si>
  <si>
    <t>AM Ops</t>
  </si>
  <si>
    <t>Start Maintained and informed Visitors to do Entry on that</t>
  </si>
  <si>
    <t>Register is in reception area table, its not visitble for the visitor hence skipped. Now we had informed team if any one entry the office need to update the register then only allowed to enter.</t>
  </si>
  <si>
    <t>Instruted team post entered the register only allowed to meet the concern person.</t>
  </si>
  <si>
    <t>Same has been updated and Shared the Details to Santhosh Jadhav to updated the same in PMS Refer the attached Mail for your reference.</t>
  </si>
  <si>
    <t>Skipped to update the same in PMS invenoty. Will ensure to update the same once the system got delivered.</t>
  </si>
  <si>
    <t>Informed to do follow up with admin team to get it done.</t>
  </si>
  <si>
    <t>All Non Updated systems details are Shared to Santosh Jadhav for updating in PMS</t>
  </si>
  <si>
    <t xml:space="preserve">Reconcilation not doen properly. </t>
  </si>
  <si>
    <t>Instructed to check the Assest Imventory and get ti tally from the admin confirmation.</t>
  </si>
  <si>
    <t xml:space="preserve">After All the System Updated in PMS will Past it and Share the Bar Code Scanning Report </t>
  </si>
  <si>
    <t>Delay in update the saame in PMS, its pending to paste the QR code will do followup with admin and close the same.</t>
  </si>
  <si>
    <t>Will do follow up with admin team and get the QR code details and paste the same in assest</t>
  </si>
  <si>
    <t>Shared the detials for scrap to few vendors, once we got the reasonable quote will get approval from the management and dispose the same.</t>
  </si>
  <si>
    <t>Due to space onstrain, requested to LL and kept the scrap items next to our office which is locked only.</t>
  </si>
  <si>
    <t>Instructed to maintain outward register if any scrap material moved from the office.</t>
  </si>
  <si>
    <t xml:space="preserve">Due to painting work done and there is no space to kept those scrap items in office. Hence we requested LL to keep the same in next office. </t>
  </si>
  <si>
    <t>Siince there is no space in existing office, so kept the scrap item with knowledge of LL. Will spealk to him and get one more key from him for us.</t>
  </si>
  <si>
    <t>Will ensure to track the UPS backup timing.</t>
  </si>
  <si>
    <t>Due to not getting power issue, it was not tracked.</t>
  </si>
  <si>
    <t>Going forward if any power issue happen will track the time slot for the backup and maintain the same in tracker.</t>
  </si>
  <si>
    <t>Monitored through mobile whenever outside of office or on leave. Same will be track hereafter.</t>
  </si>
  <si>
    <t>Since we don’t have any dedicated admin / IT staff to monitor the same.</t>
  </si>
  <si>
    <t>Will get the tracker from ISMS team and start tracking the same.</t>
  </si>
  <si>
    <t>DCH</t>
  </si>
  <si>
    <t>All the Systems are Loaded with Escan. Due to Frequently Getting Problem and OS updation its not loaded. Same has been installed with the help of IT Team</t>
  </si>
  <si>
    <t>Frequent Issue on those system, skipped to upload.</t>
  </si>
  <si>
    <t>Same has been installed.</t>
  </si>
  <si>
    <t>Its Old System Not Changed the OS So Far</t>
  </si>
  <si>
    <t>Due to very old system not checked on the updated verison.</t>
  </si>
  <si>
    <t>Will Create the Admin Rights with the Help of IT Team</t>
  </si>
  <si>
    <t>Previously User ID creation not done, so the user logged on admin user.</t>
  </si>
  <si>
    <t>Will Create the USer Rights with the Help of IT Team</t>
  </si>
  <si>
    <t>Password Created for all the Systems</t>
  </si>
  <si>
    <t>User not highligted the same</t>
  </si>
  <si>
    <t>Action taken immediately</t>
  </si>
  <si>
    <t>Due to OS Newly Installed Escan Not Loaded so that time can Access the Others Sites Now its Loaded</t>
  </si>
  <si>
    <t>Skipped to upload the escan</t>
  </si>
  <si>
    <t>Its Available Got From IT Team</t>
  </si>
  <si>
    <t xml:space="preserve">Previously not maintained. </t>
  </si>
  <si>
    <t>Collected from IT and evidence attached.</t>
  </si>
  <si>
    <t>Started Tracking the Refer the Attached File for your reference</t>
  </si>
  <si>
    <t>Preiviously not maintained the same</t>
  </si>
  <si>
    <t>started immediately(evidence attached).</t>
  </si>
  <si>
    <t>Will Get the Training from Mr Ajit Kedare and Cascade the informations to Team</t>
  </si>
  <si>
    <t>Will coordinate with ISMS team and start conduct the saame.</t>
  </si>
  <si>
    <t>Reviewed evidence -2023-02-14-19-39-51-109114683-Logeshkumar-R.pdf</t>
  </si>
  <si>
    <t>Reviewed evidence Bio-Metric &amp; Induction Activity Log.xls</t>
  </si>
  <si>
    <t>Reviewed evidence Deepika.pdf and Maheshwari T.pdf</t>
  </si>
  <si>
    <t>reviewed evidence Chennai Location Diagram.pdf</t>
  </si>
  <si>
    <t>reviewed evidence User Access Review Tracker 2023.xls</t>
  </si>
  <si>
    <t>IA2023Q2HR1902-001</t>
  </si>
  <si>
    <t>Management of Privileged access is weak ( A.9.2.3)</t>
  </si>
  <si>
    <t xml:space="preserve">In the EasyHR for the payout processing diffent roles are created and access has given to them however no any tracker maintained of  general and priviledge assigned to users. </t>
  </si>
  <si>
    <t>Afsha  Shaikh</t>
  </si>
  <si>
    <t>IA2023Q2HR1902-002</t>
  </si>
  <si>
    <t>Review of the user access rights is not proper ( A.9.2.5)</t>
  </si>
  <si>
    <t>An excel maintained by the Payroll HR SPOC shows name of the Left employee Mala Madure.</t>
  </si>
  <si>
    <t>IA2023Q2HR1902-003</t>
  </si>
  <si>
    <t>Review of the policies for information security is weak ( A.5.1.2)</t>
  </si>
  <si>
    <t>Employee Paternity Benefit Policy version 1.1 evident however details of the last review of the policy not available in the same</t>
  </si>
  <si>
    <t>IA2023Q2HR1902-004</t>
  </si>
  <si>
    <t>Termination and change of employement (A.7.3.1)</t>
  </si>
  <si>
    <t>Exit form of employee P-73098 Vivek Mukesh Sharma left on 1/10/2022 not evident</t>
  </si>
  <si>
    <t>IA2023Q2HR1902-005</t>
  </si>
  <si>
    <t>Risk assessment and Treatment tracker not available with unit</t>
  </si>
  <si>
    <t>IA2023Q2HR1902-006</t>
  </si>
  <si>
    <t>Terms and conditions of employement weak ( A.7.1.2)</t>
  </si>
  <si>
    <t>Employement letter issued to employee P-72584 Sandesh Argade on 21st June 2022 however the signed copy of the letter not available with HR</t>
  </si>
  <si>
    <t>IA2023Q2HR1902-007</t>
  </si>
  <si>
    <t>Employee Deepak Deewakar join on 24/1/2023 however employement code generated till 17/1/2023
Employee Nitesh Singh code- V100474 joined on 16/1/23 and employee code generated on 24/1/23 which delayed by 4 days.</t>
  </si>
  <si>
    <t>IA2023Q2HR1902-008</t>
  </si>
  <si>
    <t>Information security awareness , education and training (A.7.2.2)</t>
  </si>
  <si>
    <t>ISMS awareness training not conducted for the team</t>
  </si>
  <si>
    <t>IA2023Q2HR1902-009</t>
  </si>
  <si>
    <t>Complaince with legle and contractual requirements ( A.18.1.1)</t>
  </si>
  <si>
    <t xml:space="preserve">Updated compliance tracker dated 5/1/2023 shows payment of PF Payment Challan filed till Nov 22
</t>
  </si>
  <si>
    <t>IA2023Q2HR1902-010</t>
  </si>
  <si>
    <t>Document information is weak (A.7.5.1)</t>
  </si>
  <si>
    <t>Employee onboard / Background verification policy not available</t>
  </si>
  <si>
    <t>Shweta Singh</t>
  </si>
  <si>
    <t>IA2023Q2HR1902-011</t>
  </si>
  <si>
    <t>Document information creating and updating is weak( 7.5.2)</t>
  </si>
  <si>
    <t>Work from Home Policy version 1.1 evident however review details are not captured     Employee Separation Policy 1.3 evident shows that irrelevant information - Leave Balance encashment</t>
  </si>
  <si>
    <t xml:space="preserve">Afsha shaikh /Shweta </t>
  </si>
  <si>
    <t>IA2023Q2FEBBVU2503-0001</t>
  </si>
  <si>
    <t>Review of policies for information security is weak ( A.5.1.2)</t>
  </si>
  <si>
    <t>Updated Information security Management system Policies not available with team</t>
  </si>
  <si>
    <t>IA2023Q2FEBBVU2503-0002</t>
  </si>
  <si>
    <t>Contact with authories (A.6.1.3)</t>
  </si>
  <si>
    <t>BVU Organisation chart 2022 shows Amit Naik report to Sachin Dalvi for Admin related work however according to feedback he does not report to Branch Manager.</t>
  </si>
  <si>
    <t>IA2023Q2FEBBVU2503-0003</t>
  </si>
  <si>
    <t>Document Operating procedure (A.12.1.1)</t>
  </si>
  <si>
    <t>HDFC Bank Credit Vard CPV process flow_sept 2017 however it is not align with actual process.</t>
  </si>
  <si>
    <t>IA2023Q2FEBBVU2503-0004</t>
  </si>
  <si>
    <t>Information security role and responsibilities ( A.6.1.1)</t>
  </si>
  <si>
    <t>Team role and responsibility documents not available</t>
  </si>
  <si>
    <t>IA2023Q2FEBBVU2503-0005</t>
  </si>
  <si>
    <t>Information security in the project Management ( A.6.1.5)</t>
  </si>
  <si>
    <t>Risk assessment and Treatment tracker not available with team</t>
  </si>
  <si>
    <t>IA2023Q2FEBBVU2503-0006</t>
  </si>
  <si>
    <t>Last internal audit report dated 27/8/2022 shows 2 points are still open</t>
  </si>
  <si>
    <t>IA2023Q2FEBBVU2503-0007</t>
  </si>
  <si>
    <t>Escalation matrix available but it's not updated, Vinayak Madhesh left 3 month back but escalation matrix continue with left employee name</t>
  </si>
  <si>
    <t>IA2023Q2FEBBVU2503-0008</t>
  </si>
  <si>
    <t>Assets inventory available at team but same is not review periodically. SSU team member - Prasad Gawade Laptop still showing in the BVU assets list though the resource shift to A-21</t>
  </si>
  <si>
    <t>IA2023Q2FEBBVU2503-0009</t>
  </si>
  <si>
    <t>Use of Secret authentication information ( A.9.3.1)</t>
  </si>
  <si>
    <t>System - WEWKMUM039 password is weak and easuly accessible with standard password.</t>
  </si>
  <si>
    <t>IA2023Q2FEBBVU2503-0010</t>
  </si>
  <si>
    <t>Information Security awareness , education and training ( A.7.2.2)</t>
  </si>
  <si>
    <t>ISMS awareness training not conducted fo the new joinee - P73922 join on 9/1/2023 and P73972 join on 19/1/2023</t>
  </si>
  <si>
    <t>IA2023Q2FEBBVU2503-0011</t>
  </si>
  <si>
    <t>Termination or change of employement responsibilites ( A.7.3.1)</t>
  </si>
  <si>
    <t>Resource Sandesh Gupta V100212 left the organisation in Jan 2023 however exit form not available with team</t>
  </si>
  <si>
    <t>IA2023Q2FEBBVU2503-0012</t>
  </si>
  <si>
    <t>Compentency  matrix tracker format available but same is not updated</t>
  </si>
  <si>
    <t>IA2023Q2FEBBVU2503-0013</t>
  </si>
  <si>
    <t>Review of User access rights ( A.9.2.5)</t>
  </si>
  <si>
    <t>Access assigned to the team updated in the excel tracker however review of the same is not conducted for Jan 2023</t>
  </si>
  <si>
    <t>IA2023Q2FEBBVU2503-0014</t>
  </si>
  <si>
    <t>Verify,review and evaluate information security continuity ( A.17.1.3)</t>
  </si>
  <si>
    <t>BCP testing done 3 to 4 months back but the report of the same not available with Operation team</t>
  </si>
  <si>
    <t>IA2023Q2FEBBVU2503-0015</t>
  </si>
  <si>
    <t>Information security policy for supplier relationship (A.15.1.1)</t>
  </si>
  <si>
    <t>Vendor - Samruddhi Jogle signed MOU on 1/4/2022 however duly signed copy from the company not available</t>
  </si>
  <si>
    <t>IA2023Q2FEBBVU2503-0016</t>
  </si>
  <si>
    <t>Security of equipment and assets off premises ( A.11.2.6 ) is weak</t>
  </si>
  <si>
    <t>Inward and outword registers are not updated. Inward register shows last updated on 13/10/2022 and outword register on 19/8/2022 then onwards no any entry updated in the register</t>
  </si>
  <si>
    <t>Now There is no files on the desktop</t>
  </si>
  <si>
    <t>Current working file was on Desktop</t>
  </si>
  <si>
    <t>Now we will maintain Desktop</t>
  </si>
  <si>
    <t xml:space="preserve">Hard copy of agreement/MOU/NDA  was already courired to Central Team, </t>
  </si>
  <si>
    <t>Soft copy for the same was not kept by Local Admin</t>
  </si>
  <si>
    <t>Now we will maintain Hard copy of agreement MOU &amp; NDA</t>
  </si>
  <si>
    <t>All Resources system is with 2 Access Admin and User both</t>
  </si>
  <si>
    <t>Attached SS as evidence</t>
  </si>
  <si>
    <t>New office shifting so at that time cabling is not proper</t>
  </si>
  <si>
    <t xml:space="preserve">Now All the systems proper cabling </t>
  </si>
  <si>
    <t>Its Personal Laptop so it was not installed, now its installed.</t>
  </si>
  <si>
    <t>All the Systems have installed Escan</t>
  </si>
  <si>
    <t>Its there but skip to show</t>
  </si>
  <si>
    <t>Network diagram is available with Mauliksir</t>
  </si>
  <si>
    <t>Trainning data is not available, data is only avaible to central team</t>
  </si>
  <si>
    <t>Trainning was not maintained</t>
  </si>
  <si>
    <t>We have started to maintain Trainning data</t>
  </si>
  <si>
    <t xml:space="preserve">Process documents are available with process owner only </t>
  </si>
  <si>
    <t xml:space="preserve">Process documents is maintained </t>
  </si>
  <si>
    <t>Verified shared evidence</t>
  </si>
  <si>
    <t>The access are defined on Easy HR hence the same is not maintained on Excel</t>
  </si>
  <si>
    <t>The same has been rectified now</t>
  </si>
  <si>
    <t>Since the rights are defined on Easy HR, the same was not updated in Excel</t>
  </si>
  <si>
    <t>The correction is done in the excel</t>
  </si>
  <si>
    <t>The polices are maintained by HRBP</t>
  </si>
  <si>
    <t>Request you to check this with HRBP</t>
  </si>
  <si>
    <t>The exit form was missed to update on his Easy HR profile</t>
  </si>
  <si>
    <t>The exit form is uploaded on Easy HR</t>
  </si>
  <si>
    <t>Share format</t>
  </si>
  <si>
    <t>It is informed to all the HR SPOC to update the signed copy of all the employees within timelines</t>
  </si>
  <si>
    <t>The HR SPOC missed to update the same</t>
  </si>
  <si>
    <t>The signed copy is uploaded now</t>
  </si>
  <si>
    <t>Due to pending documents the ecodes got delayed. The initimation of the same was given to respective location</t>
  </si>
  <si>
    <t>We held Ecodes generation until all the documents are not uploaded</t>
  </si>
  <si>
    <t>Na</t>
  </si>
  <si>
    <t>We never received email with regards to training, when we received it on 1st Feb, the same was attended.</t>
  </si>
  <si>
    <t>The training was attended as per the email received</t>
  </si>
  <si>
    <t>training tracker checked</t>
  </si>
  <si>
    <t>Since our compliance is done on 15th of the month, the status of previous month is updated in the file. For eg, on 5th Feb, we will show compliance status of Dec'22 and not Jan'23 as we are yet to complete our compliance.</t>
  </si>
  <si>
    <t>13/3/2023</t>
  </si>
  <si>
    <t>We have included office boy also in Competency matrix. PFA attached file.</t>
  </si>
  <si>
    <t>Earlier was not ask to us for add office boy in Competency matrix.</t>
  </si>
  <si>
    <t>We have included office boy also in Competency matrix..</t>
  </si>
  <si>
    <t>We have implemented this from Dec 2022 onwards to take all vendor sign in Visiting Register.</t>
  </si>
  <si>
    <t>AC vendor entry miss by team.</t>
  </si>
  <si>
    <t>We have take all vendor entry in Register from Dec 2022 onwards &amp; register reviewed on monthly basis.</t>
  </si>
  <si>
    <t>Gate pass number 9365 to 9367 has been updated in Outward Register. PFA scancopy.</t>
  </si>
  <si>
    <t>Gate pass number 9365 to 9367 miss by team to update in Register.</t>
  </si>
  <si>
    <t>Gate pass number 9365 to 9367 has been updated in Outward Register and all gate pass entry has been tracked and updated in regiter.</t>
  </si>
  <si>
    <t>It is a "IT" concern query pls highlight to respective Team.  IT team not allow us for access the server &amp; swithes system.</t>
  </si>
  <si>
    <t>Long Power failure incidence not happen friquently.</t>
  </si>
  <si>
    <t>We have taken PAMAC official sign on MOU. PFA scan copy.</t>
  </si>
  <si>
    <t>PAMAC official sign pending on MOU</t>
  </si>
  <si>
    <t xml:space="preserve"> Attached email share to concern team for making available security guard </t>
  </si>
  <si>
    <t>13/03/2023</t>
  </si>
  <si>
    <t xml:space="preserve"> Will share the updated Access review tracker at the earliest</t>
  </si>
  <si>
    <t>Attached email share to concern team for strengthening the cabling security</t>
  </si>
  <si>
    <t>Have documented roles and Responsibilities</t>
  </si>
  <si>
    <t>Roles and responsibilities were known and there was clear understanding among team members. But the documentation was missed out.</t>
  </si>
  <si>
    <t>Client vendor trakcer is being maintained and same has been shared</t>
  </si>
  <si>
    <t>Client vendor tracker was being maintained and was shared as per requested by auditor</t>
  </si>
  <si>
    <t>Email regarding BCP has been shared to IT team.</t>
  </si>
  <si>
    <t>Email was missed out by team</t>
  </si>
  <si>
    <t>Have shared email to admin team regarding Physical Security</t>
  </si>
  <si>
    <t>Have shared email to admin team regarding power backup</t>
  </si>
  <si>
    <t>Process owner has password protected the MIS file for Edelweiss Client</t>
  </si>
  <si>
    <t>Earlier there was no mutual interest in password protecting MIS file. But now client has agreed as per Internal audit terms</t>
  </si>
  <si>
    <t>Signatures available on all exit forms.</t>
  </si>
  <si>
    <t>Signatures were missed as there was a disconnect wether the respective head signature required or SPOC signature required.</t>
  </si>
  <si>
    <t>Access tracker has been maintained</t>
  </si>
  <si>
    <t>Access tracker has been maintained but few details were missing</t>
  </si>
  <si>
    <t>verified shared evidence</t>
  </si>
  <si>
    <t>Work from Home Policy (Updated policy uploaded on EASY)</t>
  </si>
  <si>
    <t>Found during audit</t>
  </si>
  <si>
    <t xml:space="preserve">Changes done </t>
  </si>
  <si>
    <t>Employee Separation Policy (Updated policy uploaded on EASY)</t>
  </si>
  <si>
    <t>14/03/2023</t>
  </si>
  <si>
    <t>CPCA Process flow chart and ICICI auto Loan SOP attached for evidance</t>
  </si>
  <si>
    <t>Ver. Contol has been changed &amp; send for review</t>
  </si>
  <si>
    <t>required action taken for the same</t>
  </si>
  <si>
    <t xml:space="preserve">Manager </t>
  </si>
  <si>
    <t>I have taken ISMS Training with Chandigarh Location CPA If any incorrect please rectify. Attached for your refrenses</t>
  </si>
  <si>
    <t>Localy working but some issue with online</t>
  </si>
  <si>
    <t>I have inform to IT team for resolve the issue for online working</t>
  </si>
  <si>
    <t>I have sent mail to vendor for New MOU signed rquired for refrences mail attached</t>
  </si>
  <si>
    <t>I will share MOU after received from Vendor</t>
  </si>
  <si>
    <t>BCP organized by Central IT Team</t>
  </si>
  <si>
    <t>I have inform to IT team for Plan for BCP for refrences mail attached</t>
  </si>
  <si>
    <t>As per mangement costing we are not using Security guard</t>
  </si>
  <si>
    <t>As a BOI Working properly as per requested by HO HR Team. For referances mail attached</t>
  </si>
  <si>
    <t>It is functioning after receive Bio Matric Machine from HO Hr Team</t>
  </si>
  <si>
    <t>Iverter is working 6 hours Power Backup available</t>
  </si>
  <si>
    <t xml:space="preserve">Clean desk policy aplies for all users for referances screen shot attached. </t>
  </si>
  <si>
    <t xml:space="preserve">We have instructed to all user about private or confidential define in the mail when sending the email.
</t>
  </si>
  <si>
    <t>I have creted Tracker Refrences attached</t>
  </si>
  <si>
    <t>ncendent Tracker and will aply for the same</t>
  </si>
  <si>
    <t xml:space="preserve">HO IT Team reviewed Monthly </t>
  </si>
  <si>
    <t>North IT Team sent mail for review after confirmation will provide the same.</t>
  </si>
  <si>
    <t xml:space="preserve"> Due to Old wire used Chandigarh office  N/A</t>
  </si>
  <si>
    <t>User list updated for refrencess excel attached</t>
  </si>
  <si>
    <t>Now we iplemneted the same for refrecess Exit form attached</t>
  </si>
  <si>
    <t>Windows 10 upgreded all systems for refrencess screen system</t>
  </si>
  <si>
    <t>For Network Digram created for refrencess attached</t>
  </si>
  <si>
    <t>Central tracker verified</t>
  </si>
  <si>
    <t>Compentency Matrix maintained</t>
  </si>
  <si>
    <t>Was not maintained previously</t>
  </si>
  <si>
    <t>Have mainted the same</t>
  </si>
  <si>
    <t>16/03/2023</t>
  </si>
  <si>
    <t>Have recipt wise MIS from Location</t>
  </si>
  <si>
    <t>Maintained the recepitwise MIS from Location</t>
  </si>
  <si>
    <t>Residusal risk accepted</t>
  </si>
  <si>
    <t xml:space="preserve">Attached </t>
  </si>
  <si>
    <t>reviewed shared evidence</t>
  </si>
  <si>
    <t>Taken from ISO Manager Mr Ajit Kedare</t>
  </si>
  <si>
    <t>Revised Policy not  taken from ISO Team</t>
  </si>
  <si>
    <t xml:space="preserve">Revised Organisation chart prepare </t>
  </si>
  <si>
    <t xml:space="preserve">Available Organisation chart is old one. </t>
  </si>
  <si>
    <t xml:space="preserve">Prepare New Organisation current chart </t>
  </si>
  <si>
    <t xml:space="preserve">Prepare New Policy with DCH Approval </t>
  </si>
  <si>
    <t xml:space="preserve">All are old process flow </t>
  </si>
  <si>
    <t xml:space="preserve">Team Roles &amp; Responsibility Updated designation wise </t>
  </si>
  <si>
    <t xml:space="preserve">Not maintained </t>
  </si>
  <si>
    <t>Maintained sperate escalation matrix for Year 2023</t>
  </si>
  <si>
    <t xml:space="preserve">Esclation matrix available with from start to end. </t>
  </si>
  <si>
    <t xml:space="preserve">Updated new Inventory file </t>
  </si>
  <si>
    <t>It is old inventory .</t>
  </si>
  <si>
    <t>Change password of WEWKMUM039  . Send mail to all team member to change standard password .</t>
  </si>
  <si>
    <t xml:space="preserve">Simple password to remember. </t>
  </si>
  <si>
    <t xml:space="preserve">It is pending from our end because since last 1-2 month not receiving mail from IT Team. </t>
  </si>
  <si>
    <t xml:space="preserve">He is Field executive and not serve the notice period. We called him and collect ID card only. </t>
  </si>
  <si>
    <t>Due to Field executive exit form not submitted .</t>
  </si>
  <si>
    <t xml:space="preserve">Taken review and updated tracker </t>
  </si>
  <si>
    <t xml:space="preserve">Review not taken by ME.Going onwards will update on monthly basis. </t>
  </si>
  <si>
    <t>Pending from IT</t>
  </si>
  <si>
    <t xml:space="preserve">It is available with IT Team and will share Monday </t>
  </si>
  <si>
    <t>Pending from Admin</t>
  </si>
  <si>
    <t xml:space="preserve">It is avaiable with HO Admin . Will share the same Monday </t>
  </si>
  <si>
    <t xml:space="preserve">IT Team will revert on this because this register under control with IT Team only. </t>
  </si>
  <si>
    <t>Risk assessment tracker shared</t>
  </si>
  <si>
    <t>checked with IT</t>
  </si>
  <si>
    <t>checked with admin</t>
  </si>
  <si>
    <t>physically verified</t>
  </si>
  <si>
    <t>Joining delayed due to documents pendig hence  induction was pending. The appointment letter acknowledgement is now in place.</t>
  </si>
  <si>
    <t>Evidence Attached</t>
  </si>
  <si>
    <t>Exit forms is taken from employees who leave with proper notice. Absconding employees exit form are not taken. We take this only for core employees and not client side resource support employees.</t>
  </si>
  <si>
    <t>It is available and displayed in office. It was also seen by the auditor. Why NC is issued.</t>
  </si>
  <si>
    <t>shop and establishment certificate was not shown during audit, hence NC was issued, share evidence to close observation,shared evidence verified</t>
  </si>
  <si>
    <t xml:space="preserve">The same is now rectified. </t>
  </si>
  <si>
    <t>Visitor resigter is maintained. Biometric device is attached to the door and is working properly. Currently due to A/C not working properly the doors were kept open to allow proper ventelation.</t>
  </si>
  <si>
    <t>please share evidence for visitor register rectification. 
Purpose of biometric is for access control, not for just recording attendence, again if AC is not working , what kind of services PAMAC is paying to Vendor
Shared evidence verified</t>
  </si>
  <si>
    <t>BCP conducted on 24th march 2023</t>
  </si>
  <si>
    <t>24/03/2023</t>
  </si>
  <si>
    <t>since the audit was conducted on 17th FEB, update till 15th dec should have been evident, please check and reconfirm
Verified evidence shared on email.</t>
  </si>
  <si>
    <t>9/3/2023
01/04/2023</t>
  </si>
  <si>
    <t>verified central attendence</t>
  </si>
  <si>
    <t>ISMS Awareness training is conducted by central ISMS team. Records of training conducted is available with them</t>
  </si>
  <si>
    <t>All access to emplpyees is given thru specific user policy thru Escan. Details of policy assigned to specific system is available.</t>
  </si>
  <si>
    <t>We will plan for a BCP in the month of April and share the report accordinly.</t>
  </si>
  <si>
    <t xml:space="preserve">There is no AMC agreement done with the 7 tech vendor hence not available. </t>
  </si>
  <si>
    <t>All system patchs are updated</t>
  </si>
  <si>
    <t>Monthly review of inventory will be done going forward and mail to respective dept will be shared.</t>
  </si>
  <si>
    <t>Will get the same updated in PMS</t>
  </si>
  <si>
    <t xml:space="preserve">7Tech vendor provides sales of computer peripherals if required, there is no requirement of AMC of this vendor. </t>
  </si>
  <si>
    <t>Review of biometric machine is done on monthly basis however record is not maintained. The same will be maintained from next month onwards.</t>
  </si>
  <si>
    <t>Pending for Query</t>
  </si>
  <si>
    <t>When tried to delete the inactive users from biometric it was found that lot of new employee codes can be seen in the biometric machine which are not pertaining to my branch. In some cases I can seen the name from which it can be assertained that it belong to  HO team or other locations. Why these name are reflecting in our biometric the reason is not know. Hence i have not deleted any ecodes... Need suggesation in such case what can be done.</t>
  </si>
  <si>
    <t>We wil maintain the same from next firedrill onwards.</t>
  </si>
  <si>
    <t>The same is informed to the concerned team and accordingly will be maintained.</t>
  </si>
  <si>
    <t>the necessary rectification will be done before 31st of March and accordingly update the same.</t>
  </si>
  <si>
    <t>The AMC terms are mentioned on the invoice itself. No separate agreementt mentioned. From next AMC we will specifically mention the contract period on the AMC invoice.</t>
  </si>
  <si>
    <t>Access control review is conducted every month.</t>
  </si>
  <si>
    <t xml:space="preserve">The CCTV is under DCH review and no other employee is having access to it. It is monitored every day. </t>
  </si>
  <si>
    <t>attached MIS</t>
  </si>
  <si>
    <t>Got the signature from the vendor and courired the same to HO Admin Santosh Jadhav to get the PAMAC Signature. Santosh Jadhav confirmed that signatures are obtained, yet to courier the same to Chennai Office.</t>
  </si>
  <si>
    <t>Will discuss with LL and get the key from him.
LL Refused to provide the key to us, so we had taken back all the assest and kept it in our office itself.</t>
  </si>
  <si>
    <t>Sofar not faced issue, will coordinate with IT team to install the latest version.
System Handed over to Vendor to take backup and uninstall the old version and to update the latest version. Evidence attached. Outward Register.</t>
  </si>
  <si>
    <t xml:space="preserve"> os to be checked in next audit, shared evidence verified,</t>
  </si>
  <si>
    <t>Roles and responsiblity tracker updated and maintained.</t>
  </si>
  <si>
    <t>Was not maintained earlier,but now maintained</t>
  </si>
  <si>
    <t>will be Maintained and updated as per existing and  if additions in staff attached evidence</t>
  </si>
  <si>
    <t>manager</t>
  </si>
  <si>
    <t>Compentancy matrix maintained</t>
  </si>
  <si>
    <t>will be Maintained and updated as per existing and if additions in staff attached evidence</t>
  </si>
  <si>
    <t>MAINTAINED</t>
  </si>
  <si>
    <t xml:space="preserve"> maintained </t>
  </si>
  <si>
    <t>attached evidence</t>
  </si>
  <si>
    <t>Rectified and Attended training given on 18th March  2023 participant Dinesh and Hamsaveni</t>
  </si>
  <si>
    <t>Employees earlier had not attended but are now instructed going forward to Enroll for mandate ISMS Traiing</t>
  </si>
  <si>
    <t>implemented and Training attended</t>
  </si>
  <si>
    <t>Agreement maintained attached for refrence</t>
  </si>
  <si>
    <t>maintained</t>
  </si>
  <si>
    <t>was expired and has been renewed</t>
  </si>
  <si>
    <t>certificatte attached</t>
  </si>
  <si>
    <t>Will discuss with Santosh Jadhav and get it closed with in 15/04/23</t>
  </si>
  <si>
    <t>ATtached evidence</t>
  </si>
  <si>
    <t>not done for 8 new system taken for Telecalling activity</t>
  </si>
  <si>
    <t>Was not maintained earlier</t>
  </si>
  <si>
    <t>nA</t>
  </si>
  <si>
    <t>will discuss with IT team on changing from windows xp to windows 7</t>
  </si>
  <si>
    <t>chedked shared evidence verified, this should be maintained on online inventory, to be checked in next audit</t>
  </si>
  <si>
    <t xml:space="preserve">ID Already blocked , evidence attached as part of closure </t>
  </si>
  <si>
    <t xml:space="preserve">ID already blocked </t>
  </si>
  <si>
    <t>The scanner seen during the Audit pertains to Teamspace Financial Services P Ltd and not PAMAC and hence it is not maintained in the asset inventory at our end.</t>
  </si>
  <si>
    <t>BCP Conducted, email evidence attached</t>
  </si>
  <si>
    <t>2023-24</t>
  </si>
  <si>
    <t>CISO function</t>
  </si>
  <si>
    <t>SD</t>
  </si>
  <si>
    <t>Mumbai - Shriram -B22 - CPV</t>
  </si>
  <si>
    <t>GS </t>
  </si>
  <si>
    <t>Jaipur</t>
  </si>
  <si>
    <t>Bhopal</t>
  </si>
  <si>
    <t>Lucknow</t>
  </si>
  <si>
    <t>Zakhir Husain / Manikandan</t>
  </si>
  <si>
    <t>Shankar Devare</t>
  </si>
  <si>
    <t>Clause #</t>
  </si>
  <si>
    <t xml:space="preserve">Clause Requirement </t>
  </si>
  <si>
    <t>Applicable</t>
  </si>
  <si>
    <t>Dept to be audited</t>
  </si>
  <si>
    <t xml:space="preserve">Response </t>
  </si>
  <si>
    <t>Policies for Information Security</t>
  </si>
  <si>
    <t>Yes</t>
  </si>
  <si>
    <t xml:space="preserve">ISMS </t>
  </si>
  <si>
    <t>A.6.1.1      </t>
  </si>
  <si>
    <t>All</t>
  </si>
  <si>
    <t>A.6.1.3</t>
  </si>
  <si>
    <t>Contact with authorities</t>
  </si>
  <si>
    <t>A.6.1.4</t>
  </si>
  <si>
    <t>Contact with special interest groups</t>
  </si>
  <si>
    <t>A.6.1.5</t>
  </si>
  <si>
    <t>Information security in project management</t>
  </si>
  <si>
    <t>A.6.2.1      </t>
  </si>
  <si>
    <t>Mobile device policy</t>
  </si>
  <si>
    <t>A.6.2.2      </t>
  </si>
  <si>
    <t>Teleworking</t>
  </si>
  <si>
    <t>A.7.1.1      </t>
  </si>
  <si>
    <t>Screening</t>
  </si>
  <si>
    <t>A.7.1.2      </t>
  </si>
  <si>
    <t>Terms and conditions of employment</t>
  </si>
  <si>
    <t>A.7.2.1      </t>
  </si>
  <si>
    <t>Management responsibilities</t>
  </si>
  <si>
    <t>A.7.2.2      </t>
  </si>
  <si>
    <t>Information security awareness, education  and training</t>
  </si>
  <si>
    <t>A.7.2.3   </t>
  </si>
  <si>
    <t>Disciplinary process</t>
  </si>
  <si>
    <t>Termination or change of employment responsibilities</t>
  </si>
  <si>
    <t>RH</t>
  </si>
  <si>
    <t>A.8.1.1      </t>
  </si>
  <si>
    <t>Inventory of assets</t>
  </si>
  <si>
    <t>A.8.1.2      </t>
  </si>
  <si>
    <t>Ownership of assets</t>
  </si>
  <si>
    <t>A.8.1.3      </t>
  </si>
  <si>
    <t>A.8.1.4</t>
  </si>
  <si>
    <t>Return of assets</t>
  </si>
  <si>
    <t>A.8.2.1      </t>
  </si>
  <si>
    <t>Classification of information</t>
  </si>
  <si>
    <t>HR/Admin/ Ops/ IT</t>
  </si>
  <si>
    <t>A.8.2.2      </t>
  </si>
  <si>
    <t>Labeling of information</t>
  </si>
  <si>
    <t>A.8.2.3      </t>
  </si>
  <si>
    <t>Handling of assets</t>
  </si>
  <si>
    <t>A.8.3.1      </t>
  </si>
  <si>
    <t>Management of removable media</t>
  </si>
  <si>
    <t>A.8.3.2      </t>
  </si>
  <si>
    <t>Disposal of media</t>
  </si>
  <si>
    <t>A.8.3.3      </t>
  </si>
  <si>
    <t>Physical media transfer</t>
  </si>
  <si>
    <t>Admin / IT</t>
  </si>
  <si>
    <t>A.9.1.1      </t>
  </si>
  <si>
    <t>Access control policy</t>
  </si>
  <si>
    <t>A.9.1.2      </t>
  </si>
  <si>
    <t>Access to networks and network services</t>
  </si>
  <si>
    <t>A.9.2.1      </t>
  </si>
  <si>
    <t>User registration and de-registration</t>
  </si>
  <si>
    <t>A.9.2.2      </t>
  </si>
  <si>
    <t>User access provisioning</t>
  </si>
  <si>
    <t>A.9.2.3</t>
  </si>
  <si>
    <t>Management of privileged access rights</t>
  </si>
  <si>
    <t>A.9.2.4</t>
  </si>
  <si>
    <t>Management of secret authentication information of users</t>
  </si>
  <si>
    <t>A.9.2.5</t>
  </si>
  <si>
    <t>Review of user access rights</t>
  </si>
  <si>
    <t>A.9.2.6</t>
  </si>
  <si>
    <t>Removal or adjustment of access rights</t>
  </si>
  <si>
    <t>A.9.3.1</t>
  </si>
  <si>
    <t>Use of secret authentication information</t>
  </si>
  <si>
    <t>A.9.4.1</t>
  </si>
  <si>
    <t>Information access restriction</t>
  </si>
  <si>
    <t>A.9.4.2</t>
  </si>
  <si>
    <t>Secure log-on procedures</t>
  </si>
  <si>
    <t>Password management system</t>
  </si>
  <si>
    <t>A.9.4.4</t>
  </si>
  <si>
    <t>Use of privileged utility programs</t>
  </si>
  <si>
    <t>A.9.4.5</t>
  </si>
  <si>
    <t>Access control to program source code</t>
  </si>
  <si>
    <t>SSU</t>
  </si>
  <si>
    <t>A.10.1.1   </t>
  </si>
  <si>
    <t>Policy on the use of cryptographic controls</t>
  </si>
  <si>
    <t>A.10.1.2   </t>
  </si>
  <si>
    <t>Key management</t>
  </si>
  <si>
    <t>A.11.1.1</t>
  </si>
  <si>
    <t>Physical security perimeter</t>
  </si>
  <si>
    <t>Admin  and HR</t>
  </si>
  <si>
    <t>Physical entry controls</t>
  </si>
  <si>
    <t>Securing office, room and facilities</t>
  </si>
  <si>
    <t>Protecting against external end environmental threats</t>
  </si>
  <si>
    <t>A.11.1.5</t>
  </si>
  <si>
    <t>Working in secure areas</t>
  </si>
  <si>
    <t>Delivery and loading areas</t>
  </si>
  <si>
    <t>A.11.2.1</t>
  </si>
  <si>
    <t>Equipment sitting and protection</t>
  </si>
  <si>
    <t>Supporting utilities</t>
  </si>
  <si>
    <t>Cabling security</t>
  </si>
  <si>
    <t>Equipment maintenance</t>
  </si>
  <si>
    <t>Removal of assets</t>
  </si>
  <si>
    <t>A.11.2.6</t>
  </si>
  <si>
    <t>Security of equipment and assets off-premises</t>
  </si>
  <si>
    <t>A.11.2.7</t>
  </si>
  <si>
    <t>Secure disposal or reuse of equipment</t>
  </si>
  <si>
    <t>Unattended user equipment</t>
  </si>
  <si>
    <t>Clear desk and clear screen policy</t>
  </si>
  <si>
    <t>A.12.1.1   </t>
  </si>
  <si>
    <t>Documented operating procedures</t>
  </si>
  <si>
    <t>A.12.1.2  </t>
  </si>
  <si>
    <t>Change management</t>
  </si>
  <si>
    <t>Capacity management</t>
  </si>
  <si>
    <t>A.12.1.4 </t>
  </si>
  <si>
    <t>Separation of development, testing and operational environments</t>
  </si>
  <si>
    <t>A.12.2.1   </t>
  </si>
  <si>
    <t>Controls against malware</t>
  </si>
  <si>
    <t>A.12.3.1   </t>
  </si>
  <si>
    <t>Information backup</t>
  </si>
  <si>
    <t>A.12.4.1   </t>
  </si>
  <si>
    <t>Event logging</t>
  </si>
  <si>
    <t>A.12.4.2   </t>
  </si>
  <si>
    <t>Protection of log information</t>
  </si>
  <si>
    <t>A.12.4.3   </t>
  </si>
  <si>
    <t>Administrator and operator logs</t>
  </si>
  <si>
    <t>A.12.4.4  </t>
  </si>
  <si>
    <t>Clock synchronization</t>
  </si>
  <si>
    <t>A.12.5.1   </t>
  </si>
  <si>
    <t>Installation of software on operational systems</t>
  </si>
  <si>
    <t>A.12.6.1   </t>
  </si>
  <si>
    <t>A.12.6.2</t>
  </si>
  <si>
    <t>Restrictions on software installations</t>
  </si>
  <si>
    <t>A.12.7.1   </t>
  </si>
  <si>
    <t>Information systems audit controls</t>
  </si>
  <si>
    <t>A.13.1.1   </t>
  </si>
  <si>
    <t>Network controls</t>
  </si>
  <si>
    <t>A.13.1.2   </t>
  </si>
  <si>
    <t>Security of network services</t>
  </si>
  <si>
    <t>A.13.1.3 </t>
  </si>
  <si>
    <t>Segregation in networks</t>
  </si>
  <si>
    <t>A.13.2.1   </t>
  </si>
  <si>
    <t>Information transfer policies and procedures</t>
  </si>
  <si>
    <t>A.13.2.2   </t>
  </si>
  <si>
    <t>Agreements on information transfer</t>
  </si>
  <si>
    <t>A.13.2.3   </t>
  </si>
  <si>
    <t>Electronic messaging</t>
  </si>
  <si>
    <t>A.13.2.4 </t>
  </si>
  <si>
    <t>Confidentiality or non-disclosure agreements</t>
  </si>
  <si>
    <t>Admin/ HR/IT/Ops</t>
  </si>
  <si>
    <t>A.14.1.1   </t>
  </si>
  <si>
    <t xml:space="preserve">Information security requirements analysis and specification </t>
  </si>
  <si>
    <t>A.14.1.2   </t>
  </si>
  <si>
    <t xml:space="preserve">Securing applications services on public networks </t>
  </si>
  <si>
    <t>No</t>
  </si>
  <si>
    <t>A.14.1.3   </t>
  </si>
  <si>
    <t>Protecting application services transactions</t>
  </si>
  <si>
    <t>A.14.2.1   </t>
  </si>
  <si>
    <t>A.14.2.2  </t>
  </si>
  <si>
    <t>System Change control procedures</t>
  </si>
  <si>
    <t xml:space="preserve">Technical review of applications after operating platform changes </t>
  </si>
  <si>
    <t>Restrictions on changes to software packages</t>
  </si>
  <si>
    <t>A.14.2.5   </t>
  </si>
  <si>
    <t>Secure system engineering principles</t>
  </si>
  <si>
    <t>A.14.2.6  </t>
  </si>
  <si>
    <t>Secure development environment</t>
  </si>
  <si>
    <t>A.14.2.7  </t>
  </si>
  <si>
    <t>Outsourced development</t>
  </si>
  <si>
    <t>Not applicable</t>
  </si>
  <si>
    <t>A.14.2.8 </t>
  </si>
  <si>
    <t>System security testing</t>
  </si>
  <si>
    <t>A.14.2.9 </t>
  </si>
  <si>
    <t>System acceptance testing</t>
  </si>
  <si>
    <t>A.15.1.1 </t>
  </si>
  <si>
    <t xml:space="preserve">Information security policy for supplier relationships </t>
  </si>
  <si>
    <t>A.15.1.2 </t>
  </si>
  <si>
    <t>Addressing security within supplier agreements</t>
  </si>
  <si>
    <t>A.15.1.3</t>
  </si>
  <si>
    <t xml:space="preserve">Information and communication technology supply chain </t>
  </si>
  <si>
    <t>A.15.2.1   </t>
  </si>
  <si>
    <t>Monitoring and review of supplier services</t>
  </si>
  <si>
    <t>A.15.2.2   </t>
  </si>
  <si>
    <t>A.16.1.1  </t>
  </si>
  <si>
    <t>Responsibilities and procedures</t>
  </si>
  <si>
    <t>A.16.1.2 </t>
  </si>
  <si>
    <t>Reporting information security events</t>
  </si>
  <si>
    <t>A.16.1.3</t>
  </si>
  <si>
    <t>Reporting information security weaknesses</t>
  </si>
  <si>
    <t>A.16.1.4</t>
  </si>
  <si>
    <t>Assessment of and decision on information security events</t>
  </si>
  <si>
    <t>A.16.1.5 </t>
  </si>
  <si>
    <t>Response to information security incidents</t>
  </si>
  <si>
    <t>A.16.1.6 </t>
  </si>
  <si>
    <t>Learning from information security incidents</t>
  </si>
  <si>
    <t>A.16.1.7</t>
  </si>
  <si>
    <t>Collection of evidence</t>
  </si>
  <si>
    <t>Planning information security continuity</t>
  </si>
  <si>
    <t>A.17.1.2</t>
  </si>
  <si>
    <t>Implementing information security continuity</t>
  </si>
  <si>
    <t>A.17.1.3</t>
  </si>
  <si>
    <t>Verify, review and evaluate information security continuity</t>
  </si>
  <si>
    <t>Availability of information processing facilities</t>
  </si>
  <si>
    <t>Identification of applicable legislation and contractual requirements</t>
  </si>
  <si>
    <t>A.18.1.2</t>
  </si>
  <si>
    <t>Intellectual property rights (IPR)</t>
  </si>
  <si>
    <t>A.18.1.3</t>
  </si>
  <si>
    <t>Protection of records</t>
  </si>
  <si>
    <t>A.18.1.4</t>
  </si>
  <si>
    <t>Privacy and protection of personally identifiable information</t>
  </si>
  <si>
    <t>A.18.1.5</t>
  </si>
  <si>
    <t>Regulation of cryptographic controls</t>
  </si>
  <si>
    <t>A.18.2.1</t>
  </si>
  <si>
    <t>Independent review of information security</t>
  </si>
  <si>
    <t>A.18.2.4</t>
  </si>
  <si>
    <t>Compliance with security policies and standards</t>
  </si>
  <si>
    <t>A.18.2.3</t>
  </si>
  <si>
    <t>ISMS / Admin/ HR</t>
  </si>
  <si>
    <t>Everyone has to review the access given in their vertical</t>
  </si>
  <si>
    <t>Key can be physical or crypto</t>
  </si>
  <si>
    <t>IA2023Q1Admin3005-0001</t>
  </si>
  <si>
    <t>Review of the Policies for information security ( A.5.1.2)</t>
  </si>
  <si>
    <t>Capital Assets Purchase Process flow version 1.00 dated 11/3/2004 shows last review conducted in 1/9/2022 and there is no change in policy however there is change in the authority from local to Central Admin for the Assets updation in the PMS which is not recorded in the policy
New Office Premises and Deposit Amount payment Process version 1.0.1 does not have any details of the deposit tracker, review, action etc.
Stationary Policy version 1.0.1 does not have anything is in case of the items return to the vendor</t>
  </si>
  <si>
    <t>IA2023Q1Admin3005-0002</t>
  </si>
  <si>
    <t>Inventory of Assets ( A.8.1.1)</t>
  </si>
  <si>
    <t>Assets add request received via email and attachment of excel tracker of each request get saved on the local drive. It suggested to ensure one common file to be maintained for the year and all request received from the unit to be updated in common excel with additional field like request by, date of request and date of closure</t>
  </si>
  <si>
    <t>IA2023Q1Admin3005-0003</t>
  </si>
  <si>
    <t>Return of Assets ( A.8.1.4)</t>
  </si>
  <si>
    <t>Indore 20 desktop are scrap mail dated 5/5/2023 and same updated in the PMS Online Assets inventory however further details of outward entry in the register and gate pass etc. not collected for supporting evidence</t>
  </si>
  <si>
    <t>IA2023Q1Admin3005-0004</t>
  </si>
  <si>
    <t>Classification of information ( A.8.2.1)</t>
  </si>
  <si>
    <t>Information classification / labelling not followed</t>
  </si>
  <si>
    <t>IA2023Q1Admin3005-0005</t>
  </si>
  <si>
    <t>Delivery and Loading area ( A.11.1.6)</t>
  </si>
  <si>
    <t xml:space="preserve">Assets movement register updated till 27/4/2023 however review of the same not done </t>
  </si>
  <si>
    <t>IA2023Q1Admin3005-0006</t>
  </si>
  <si>
    <t>Use of secret authentication information ( A.9.3.1)</t>
  </si>
  <si>
    <t>Password assigned to desktop - WEWKMUM038 is weak ( pamac@123)</t>
  </si>
  <si>
    <t>IA2023Q1Admin3005-0007</t>
  </si>
  <si>
    <t>Access control policy (A.9.1.1)</t>
  </si>
  <si>
    <t>Details of the access assigned to the team maintained in the excel tracker however it is not updated from 2022 onwards nor any review of the same conducted</t>
  </si>
  <si>
    <t>IA2023Q1Admin3005-0008</t>
  </si>
  <si>
    <t>Working in secure areas ( A.11.1.5)</t>
  </si>
  <si>
    <t>CCTV tracker maintained however all the locations not covered. Locations like Kolkata and Ahmedabad missing from the list. Chennai CCTV issue pending for more than 15 days</t>
  </si>
  <si>
    <t>IA2023Q1Admin3005-0009</t>
  </si>
  <si>
    <t>Supporting Utilities ( A.11.2.2)</t>
  </si>
  <si>
    <t>Smoke detector, Fire alarm inspect and tested regularly and track in the excel. Last testing done on 4/4/2023 however report / details like who tested, method of testing, result etc. not tracked</t>
  </si>
  <si>
    <t>IA2023Q1Admin3005-0010</t>
  </si>
  <si>
    <t>Equipment Siting and protection ( A.11.2.1)</t>
  </si>
  <si>
    <t>Details shows the fire extinguisher available at PAMAC Chennai office to protect against the threat of fire, however fire extinguisher validity expired on 24/2/2023</t>
  </si>
  <si>
    <t>IA2023Q1Admin3005-0011</t>
  </si>
  <si>
    <t>Monitoring of regulatory &amp; statutory compliance weak (A.18.1.1)</t>
  </si>
  <si>
    <t>28 client agreement out of 192 expired and still not renewed.</t>
  </si>
  <si>
    <t>IA2023Q1Admin3005-0012</t>
  </si>
  <si>
    <t>Risk Assessment Version 0.1 dated 19/2/2022 shows that the client agreement related risk is not considered</t>
  </si>
  <si>
    <t>IA2023Q1Admin3005-0013</t>
  </si>
  <si>
    <t>Business Continuity process evaluation process ( A.17.1.3)</t>
  </si>
  <si>
    <t>Business Continuity Tracker shows last BCP conducted for the Site outage however no any other outage conducted</t>
  </si>
  <si>
    <t>IA2023Q1Admin3005-0014</t>
  </si>
  <si>
    <t>hardcopies of the agreement stored in the cupboard without lock &amp; key which stored in common area</t>
  </si>
  <si>
    <t>IA2023Q1Admin3005-0015</t>
  </si>
  <si>
    <t>Power backup available for the server only, power failure risk considered in the Risk Assessment against the Risk id - PAMAC /ADM/RA-0019 and mitigation action captured as UPS available and Maintenance contract - PWD engineer conduct the maintenance however no any record of the maintenance evidence</t>
  </si>
  <si>
    <t>IA2023Q1Admin3005-0016</t>
  </si>
  <si>
    <t>Equipment Maintenance ( A.11.2.4)</t>
  </si>
  <si>
    <t>AMC contract softcopy letter of the AC Vendor - ecocool valid from 1/8/2022 to 31/7/2023 available however signed copy of the agreement not available  
AMC for CCTV and UPS is not available</t>
  </si>
  <si>
    <t>IA2023Q1Admin3005-0017</t>
  </si>
  <si>
    <t>Management of information security incidents and improvements(A.16.1 )</t>
  </si>
  <si>
    <t>Last power breakdown issue on 26/5/2023 hampered the Ops process but same is not recorded in the incident reporting</t>
  </si>
  <si>
    <t>IA2023Q1CPA2405-0001</t>
  </si>
  <si>
    <t>Gaps identified in information security Roles and Responsibilities</t>
  </si>
  <si>
    <t>Checked file PME(2).xls for roles and responsibility , review history and version control not maintained. It is recomanded to perform the periodic review of user roles and responsibilities and shall be presented to VH for approvals</t>
  </si>
  <si>
    <t>Sharad shinde</t>
  </si>
  <si>
    <t>Gaps identified in the clause compentence 7.2</t>
  </si>
  <si>
    <t>Checked PCPA mumbai compentancy matrix, complete team list is not updated only 85 out of 129 team members details available</t>
  </si>
  <si>
    <t>emails shared without classification, standard signature not used on emails</t>
  </si>
  <si>
    <t>labeling of information weak (A.8.2.2)</t>
  </si>
  <si>
    <t>checked users system QR codes were different on Monitor and CPU</t>
  </si>
  <si>
    <t>Gaps identified in handling of assets (A.8.2.3)</t>
  </si>
  <si>
    <t>checked physical registers, in outward register details for identification of assets not maintained e.g. sr/no of asset etc, gatepass details not maintained for the assets going out of company premises, registers not reviewed periodically</t>
  </si>
  <si>
    <t>Management of secret authentication information of users (A.9.2.4)</t>
  </si>
  <si>
    <t>checked system alloted to GURU, we could login to the system with easily guessable credential, secrecy of authentication not followed. Sharing of credentials identified system ID Suryakant accessed by user vijay with guessable credential</t>
  </si>
  <si>
    <t>gaps in Review of user access rights (A.9.2.5)</t>
  </si>
  <si>
    <t xml:space="preserve">user access tracker not updated,only 85 out of 129 team members details available </t>
  </si>
  <si>
    <t>weak documented operating procedure (A.12.1.1)</t>
  </si>
  <si>
    <t>Weak change management (A.12.1.2)</t>
  </si>
  <si>
    <t>process shared by client , however acceptance and approval of the same not evident.</t>
  </si>
  <si>
    <t xml:space="preserve">Checked ICICI-Blg process Version control and reviewing history not maintained, process not shared with users working on the process, checked agreement with ICICI Home finance agreement, scope not mentioned, agreement end date not updated </t>
  </si>
  <si>
    <t>IA2023Q1CPA2405-0003</t>
  </si>
  <si>
    <t>IA2023Q1CPA2405-0004</t>
  </si>
  <si>
    <t>IA2023Q1CPA2405-0005</t>
  </si>
  <si>
    <t>IA2023Q1CPA2405-0006</t>
  </si>
  <si>
    <t>IA2023Q1CPA2405-0007</t>
  </si>
  <si>
    <t>IA2023Q1CPA2405-0008</t>
  </si>
  <si>
    <t>IA2023Q1CPA2405-0009</t>
  </si>
  <si>
    <t>IA2023Q1CPA2405-0010</t>
  </si>
  <si>
    <t>Gaps in Physical security perimeter (A.11.1.1)</t>
  </si>
  <si>
    <t>During the assessment it is obsorved that, the main door having open access, there is no security guard, the premises can be accessed by the unauthorized person</t>
  </si>
  <si>
    <t>IA2023Q1CPA2405-0011</t>
  </si>
  <si>
    <t>Planning information security continuity weak(A.17.1.1)</t>
  </si>
  <si>
    <t>BCP not conducted for any process</t>
  </si>
  <si>
    <t>IA2023Q1TPU2505-0001</t>
  </si>
  <si>
    <t>Shankar Devare(SD)</t>
  </si>
  <si>
    <t>Ganesh Sawant (GS)</t>
  </si>
  <si>
    <t>checked physical registers, inward and outward register details for identification of assets not maintained e.g. sr/no of asset etc, gatepass details not maintained for the assets going out of company premises, registers not reviewed periodically</t>
  </si>
  <si>
    <t>Gaps identified in Physical entry controls (A.11.1.2)</t>
  </si>
  <si>
    <t>Checked visiror register, register not reviewed not signed by security</t>
  </si>
  <si>
    <t>User registration and de-registration process not followed (A.9.2.1)</t>
  </si>
  <si>
    <t>Generic user ID's used for accessing system, using unique user IDs to enable users to be linked to and held responsible for their actions should be implemented</t>
  </si>
  <si>
    <t>Gaps identified in Access to networks and network services (A.9.1.2)</t>
  </si>
  <si>
    <t>User access tracker not updated, access to client provided application's used by PAMAC Staff not covered</t>
  </si>
  <si>
    <t>Physical entry controls are weak (A.11.1.2)</t>
  </si>
  <si>
    <t>Key registers and entry registers are not maintained for HUB Room</t>
  </si>
  <si>
    <t>there is no structured cabling in hub room, corrugated box kept in hub room, fire extinguisher is kept inside the hub room, which cannot be handy in case of emergency</t>
  </si>
  <si>
    <t>Management of technical vulnerabilities are weak (A.12.6.1)</t>
  </si>
  <si>
    <t>OS patches are not updated timely, checked neha sharma system last patch update as of  December 2022</t>
  </si>
  <si>
    <t>Clear desk and clear screen policy not followed (A.11.2.9)</t>
  </si>
  <si>
    <t>Gaps in Equipment Siting and protection ( A.11.2.1) and cabling security (A.11.2.3)</t>
  </si>
  <si>
    <t>checked systems of neha sharma and navnat shelar, files stored on desktop</t>
  </si>
  <si>
    <t>IA2023Q1TPU2505-0002</t>
  </si>
  <si>
    <t>IA2023Q1TPU2505-0003</t>
  </si>
  <si>
    <t>IA2023Q1TPU2505-0004</t>
  </si>
  <si>
    <t>IA2023Q1TPU2505-0005</t>
  </si>
  <si>
    <t>IA2023Q1TPU2505-0006</t>
  </si>
  <si>
    <t>IA2023Q1TPU2505-0007</t>
  </si>
  <si>
    <t>IA2023Q1TPU2505-0008</t>
  </si>
  <si>
    <t>IA2023Q1TPU2505-0009</t>
  </si>
  <si>
    <t>IA2023Q1EBC2505-0001</t>
  </si>
  <si>
    <t>IA2023Q1TPU2505-0010</t>
  </si>
  <si>
    <t>Gaps identified in Confidentiality or non-disclosure agreements (A.13.2.4)</t>
  </si>
  <si>
    <t>Checked HDFC CD Loan agreement , agreement was not on legal stamp paper nor franking was done, kotak mahendra agreement not signed by client</t>
  </si>
  <si>
    <t>Gaps identified in Management responsibilities (A.7.2.1)</t>
  </si>
  <si>
    <t>checked compentency matrix , annual reiew and version control missing</t>
  </si>
  <si>
    <t>classification missing on emails, standard signature not used</t>
  </si>
  <si>
    <t>checked system used by sonal bhonde different QR code affixed on desktop and monitor</t>
  </si>
  <si>
    <t>Gaps identified in Management of secret authentication information of users (A.9.2.4)</t>
  </si>
  <si>
    <t>Password used by users are guessable, password sharing done</t>
  </si>
  <si>
    <t>User access tracker not updated, access to internet used by PAMAC Staff not covered review history and version control missing</t>
  </si>
  <si>
    <t>Gaps in Documented operating procedures(A.12.1.1)</t>
  </si>
  <si>
    <t>SOP / Process flow not available for all the client process</t>
  </si>
  <si>
    <t>Client agreements and tracker not available</t>
  </si>
  <si>
    <t>Information transfer policies and procedures weak (A.13.2.1)</t>
  </si>
  <si>
    <t>Attachments shared in email are not zipped and password protected.</t>
  </si>
  <si>
    <t>Monitoring and review of supplier services weak (A.15.1.2)</t>
  </si>
  <si>
    <t>audit for vendor associated with the process not conducted, vendor escallation matrix not maintained</t>
  </si>
  <si>
    <t>Managing changes to supplier services (A.15.2.2)</t>
  </si>
  <si>
    <t>Vendor onboarding, changing process not availailable</t>
  </si>
  <si>
    <t xml:space="preserve">Periodic BCP testing not conducted </t>
  </si>
  <si>
    <t>IA2023Q1EBC2505-0002</t>
  </si>
  <si>
    <t>IA2023Q1EBC2505-0003</t>
  </si>
  <si>
    <t>IA2023Q1EBC2505-0004</t>
  </si>
  <si>
    <t>IA2023Q1EBC2505-0005</t>
  </si>
  <si>
    <t>IA2023Q1EBC2505-0006</t>
  </si>
  <si>
    <t>IA2023Q1EBC2505-0007</t>
  </si>
  <si>
    <t>IA2023Q1EBC2505-0008</t>
  </si>
  <si>
    <t>IA2023Q1EBC2505-0009</t>
  </si>
  <si>
    <t>IA2023Q1EBC2505-0010</t>
  </si>
  <si>
    <t>IA2023Q1EBC2505-0011</t>
  </si>
  <si>
    <t>IA2023Q1EBC2505-0012</t>
  </si>
  <si>
    <t>Gyanendra</t>
  </si>
  <si>
    <t>suraj vishwakarma</t>
  </si>
  <si>
    <t>Harish kumar</t>
  </si>
  <si>
    <t>Securing offices, rooms and facilities Not proper (A.11.1.3)</t>
  </si>
  <si>
    <t>Router cabin kept open, keys were on door it self</t>
  </si>
  <si>
    <t>Identification of applicable legislation and contractual requirements (A.18.1.1)</t>
  </si>
  <si>
    <t>Shop Act License registeration form was shown, actual shop act licence was not available</t>
  </si>
  <si>
    <t>Gaps in Clear desk and Clear screen policy (A.11.2.9)</t>
  </si>
  <si>
    <t>Clear desk and Clear screen policy not followed, files available on users desk top, users are leaving the system unlocked while leaving desk, cheked for user "Bushra"</t>
  </si>
  <si>
    <t>IA2023Q1CPA2405-0012</t>
  </si>
  <si>
    <t>IA2023Q1CPA2405-0013</t>
  </si>
  <si>
    <t>IA2023Q1CPA2405-0014</t>
  </si>
  <si>
    <t>Access Management / tracker review details</t>
  </si>
  <si>
    <t>Assets Management – Assets labelling</t>
  </si>
  <si>
    <t>Audit type</t>
  </si>
  <si>
    <t>Physical audit</t>
  </si>
  <si>
    <t>Remote audit</t>
  </si>
  <si>
    <t>Suhas</t>
  </si>
  <si>
    <t>IA2023Q1CPV1606-0001</t>
  </si>
  <si>
    <t>Information security roles and responsibilities not maintained  (A.6.1.1)</t>
  </si>
  <si>
    <t>Roles and responsibility for the team shall be maintained</t>
  </si>
  <si>
    <t>Suhas Ayare</t>
  </si>
  <si>
    <t>Gaps in Labelling of information (A.8.2.2)</t>
  </si>
  <si>
    <t>on physical verification it was obsorved that QR code maintained on monitor and CPV are different, System allocated to user Sampada used by user Sangita</t>
  </si>
  <si>
    <t>it is not advisable to maintain the soft files and folders on user desktop</t>
  </si>
  <si>
    <t>it is obsorved that the attachment send over email are not zip and password protected</t>
  </si>
  <si>
    <t>Information security policy for supplier relationships weak (A.15.1.1)</t>
  </si>
  <si>
    <t>in client agreement tracker status, reason not updated for expired agreement (south indian bank agreement expired not renewed)</t>
  </si>
  <si>
    <t>Gaps in Use of secret authentication information(A.9.3.1)</t>
  </si>
  <si>
    <t>users are not following the password policy, common guessable password kept for all the users, obsorved sharing of password among users</t>
  </si>
  <si>
    <t>IA2023Q1CPV1606-0002</t>
  </si>
  <si>
    <t>IA2023Q1CPV1606-0003</t>
  </si>
  <si>
    <t>IA2023Q1CPV1606-0004</t>
  </si>
  <si>
    <t>IA2023Q1CPV1606-0005</t>
  </si>
  <si>
    <t>IA2023Q1CPV1606-0006</t>
  </si>
  <si>
    <t>IA2023Q1CPV1606-0007</t>
  </si>
  <si>
    <t>IA2023Q1CPV1606-0008</t>
  </si>
  <si>
    <t>Team compentency matrix not maintained</t>
  </si>
  <si>
    <t>IA2023Q1CPV1606-0009</t>
  </si>
  <si>
    <t>IA2023Q1CPV1606-0010</t>
  </si>
  <si>
    <t>IA2023Q1MUMCPA2405-0002</t>
  </si>
  <si>
    <t>IA2023Q1LUC2406-0001</t>
  </si>
  <si>
    <t>Information security roles and responsibilities not maintained properly  (A.6.1.1)</t>
  </si>
  <si>
    <t>Roles and responsibility available, all team members should be mapped accordingly, periodic review shall be conducted</t>
  </si>
  <si>
    <t>Vinit / Gyanendra</t>
  </si>
  <si>
    <t>gaps identified in Screening (A.7.1.1) identified</t>
  </si>
  <si>
    <t>competence to perform the security role for all the team members shall be defined, compentency matrix not maintained</t>
  </si>
  <si>
    <t>user access matrix not maintained, access matrix shall be maintained and reviewed periodically</t>
  </si>
  <si>
    <t>Version and review history not maintained for SOP / Process document</t>
  </si>
  <si>
    <t>business Continuity process evaluation process weak ( A.17.1.3)</t>
  </si>
  <si>
    <t>Protecting against external and environmental threats not followed (A.11.1.4)</t>
  </si>
  <si>
    <t>fire drill shall be conducted periodically</t>
  </si>
  <si>
    <t>OS patches are not updated timely, checked Vinit's system last patch update as of  27-april-2021</t>
  </si>
  <si>
    <t>Power backup available, periodic testing and maintenance of the power backup no done, CCTV review and footage details not available</t>
  </si>
  <si>
    <t>IA2023Q1LUC2406-0002</t>
  </si>
  <si>
    <t>IA2023Q1LUC2406-0003</t>
  </si>
  <si>
    <t>IA2023Q1LUC2406-0004</t>
  </si>
  <si>
    <t>IA2023Q1LUC2406-0005</t>
  </si>
  <si>
    <t>IA2023Q1LUC2406-0006</t>
  </si>
  <si>
    <t>IA2023Q1LUC2406-0007</t>
  </si>
  <si>
    <t>IA2023Q1LUC2406-0008</t>
  </si>
  <si>
    <t>IA2023Q1LUC2406-0009</t>
  </si>
  <si>
    <t>IA2023Q1LUC2406-0010</t>
  </si>
  <si>
    <t>IA2023Q1IT2706-0001</t>
  </si>
  <si>
    <t>All the roles and responsibilities not defined, assignment of roles and responsibilities incomplete, employee ID shall be maintained in the R&amp;R assignment tracker, all the team members shall be mapped in the tracker</t>
  </si>
  <si>
    <t>Nandkishor / Bhushan</t>
  </si>
  <si>
    <t>Return of assets ( A.8.1.4) process is weak</t>
  </si>
  <si>
    <t>using unique user IDs to enable users to be linked to and held responsible for their actions; the use of shared IDs should only be permitted where they are necessary for business or operational reasons and should be approved and documented. Same was not evident.</t>
  </si>
  <si>
    <t xml:space="preserve">QR code of terminated employees abhinav and vivek are not changed </t>
  </si>
  <si>
    <t>During the assessment auditee informed that, when the employee exits, the system alloted to him/her is directly handedover to the new employee or existing employee within the department without the knowledge of IT department, as such there is no control of IT department on the IT assets, it is recommanded that the process should be formalized that All employees and external party users should return the organizational information assets in their possession upon termination of their employment to the IT department.</t>
  </si>
  <si>
    <t>Inventory of assets ( A.8.1.1)</t>
  </si>
  <si>
    <t>During the assessment it was found that, centralized asset inventory is available, and IT is maintaining the separate inventory, however the systems listed in the inventory are not mapped to the end users</t>
  </si>
  <si>
    <t>Disposal of media process weak (A.8.3.2)</t>
  </si>
  <si>
    <t>media containing confidential information should be stored and disposed of securely, a tracker should be maintained for the same</t>
  </si>
  <si>
    <t>access control review is conducted, same is not shared with the manager for approval</t>
  </si>
  <si>
    <t>During the assessment ti was informed that the quarterly review of services provided by altech is conducted, records/tracker/details for the same were not evident</t>
  </si>
  <si>
    <t xml:space="preserve">BCP not conducted IT </t>
  </si>
  <si>
    <t>Patch management not followed, no tracker for patch applicability or review maintained, quarterly patch update on server not followed</t>
  </si>
  <si>
    <t>IA2023Q1IT2706-0002</t>
  </si>
  <si>
    <t>IA2023Q1IT2706-0003</t>
  </si>
  <si>
    <t>IA2023Q1IT2706-0004</t>
  </si>
  <si>
    <t>IA2023Q1IT2706-0005</t>
  </si>
  <si>
    <t>IA2023Q1IT2706-0006</t>
  </si>
  <si>
    <t>IA2023Q1IT2706-0007</t>
  </si>
  <si>
    <t>IA2023Q1IT2706-0008</t>
  </si>
  <si>
    <t>IA2023Q1IT2706-0009</t>
  </si>
  <si>
    <t>IA2023Q1IT2706-0010</t>
  </si>
  <si>
    <t>IA2023Q1HR1902-001</t>
  </si>
  <si>
    <t xml:space="preserve">An employee Shalmali Mayekar (P-73346 ) left on 10/06/2023 however duly signed exit form not evident further noticed that her company email id was active. </t>
  </si>
  <si>
    <t xml:space="preserve"> </t>
  </si>
  <si>
    <t>IA2023Q1HR1902-002</t>
  </si>
  <si>
    <t>Employement letter issued to employee P-74540 Anil  Dhulia  joined on 4th May 2023 however the signed copy of the letter not available with HR</t>
  </si>
  <si>
    <t>IA2023Q1HR1902-003</t>
  </si>
  <si>
    <t>BCP not conducted for HR process</t>
  </si>
  <si>
    <t>IA2023Q1HR1902-004</t>
  </si>
  <si>
    <t>Emails shared without classification like Private, Public. Confidential</t>
  </si>
  <si>
    <t>IA2023Q1HR1902-005</t>
  </si>
  <si>
    <t>Agreement with Easy HR - Agreement Dated 3rd Feb-2017 not signed by vendor.</t>
  </si>
  <si>
    <t>IA2023Q1HR1902-006</t>
  </si>
  <si>
    <t xml:space="preserve">Updated compliance tracker E-mail dated 3/6/2023 shows S &amp; E registration pending for 7 offices &amp; it is under process for 2 offices.
</t>
  </si>
  <si>
    <t>IA2023Q1HR1902-007</t>
  </si>
  <si>
    <t>Information Security in project management ( 6.1.5)</t>
  </si>
  <si>
    <t xml:space="preserve">Risk assessment and Treatment tracker available however all the relavent risk not considered like - EasyHR HRMS application fails, Vendor agreement not signed timely etc not considered. </t>
  </si>
  <si>
    <t>IA2023Q1HR1902-008</t>
  </si>
  <si>
    <t>ISMS awareness training conducted but  Training register not available with team</t>
  </si>
  <si>
    <t>IA2023Q1HR1902-009</t>
  </si>
  <si>
    <t>Human Resource Screening Security (A. 7.1.1)</t>
  </si>
  <si>
    <t>Employee Background verification not available for Vaibhav R Gavli (Deputy Manager-recruitments)  Joining date 1st June-23</t>
  </si>
  <si>
    <t>IA2023Q1HR1902-010</t>
  </si>
  <si>
    <t>Contact with special interest group</t>
  </si>
  <si>
    <t>List of the interested parties and details not available with team</t>
  </si>
  <si>
    <t>IA2023Q1HR1902-011</t>
  </si>
  <si>
    <t>Change Management  A.12.1.2</t>
  </si>
  <si>
    <t>Change Management conduct on email with 4 eye principle however proper tracker of the change magement is not maintained</t>
  </si>
  <si>
    <t>IA2023Q1HR1902-012</t>
  </si>
  <si>
    <t>Policies for information securities ( A.5.1.1)</t>
  </si>
  <si>
    <t>Employee background verification policy under revision and same not available with HR Ops team</t>
  </si>
  <si>
    <t>to check on user system</t>
  </si>
  <si>
    <t>scrap list</t>
  </si>
  <si>
    <t>smart lab ststem agree</t>
  </si>
  <si>
    <t>Physical</t>
  </si>
  <si>
    <t>IA2023Q1AHM2405-0001</t>
  </si>
  <si>
    <t>Checked file for roles and responsibility Ver 1.3 Dt 8th July-23 , FE names not updated. It is recomanded to perform the periodic review of roles &amp; responsibilities and to be presented to DCH for approvals</t>
  </si>
  <si>
    <t>Foram Oza</t>
  </si>
  <si>
    <t>IA2023Q1AHM2405-0002</t>
  </si>
  <si>
    <t>Emails shared without classification</t>
  </si>
  <si>
    <t>Foram Oza / Drishti Rathod</t>
  </si>
  <si>
    <t>IA2023Q1AHM2405-0003</t>
  </si>
  <si>
    <t>Checked users system QR codes were not affixed on all desktop &amp; many machines/assets  mapped in name of DCH, Branch have sent request to HO Admin for  Assets  updation which is still in  process</t>
  </si>
  <si>
    <t>Drishti Rathod</t>
  </si>
  <si>
    <t>IA2023Q1AHM2405-0004</t>
  </si>
  <si>
    <t>checked physical registers, One PC sent for repair as per Admin but entry not done in the Outword register , Also I/W &amp; O/W registers not reviewed periodically</t>
  </si>
  <si>
    <t>IA2023Q1AHM2405-0005</t>
  </si>
  <si>
    <t>Checked system alloted to Ambika Patel-CPA, only four characters login password with easily guessable credential, secrecy of strong password not followed. Also Pendrive is accessible for Drishti Rathod &amp; Foram Oza's  Laptop</t>
  </si>
  <si>
    <t>IA2023Q1AHM2405-0006</t>
  </si>
  <si>
    <t>Checked Fullerton PD Agreement Dated 6th Dec-21 , Valid for 3 years,  Client Agreement Tracker not maintaind for all local client.</t>
  </si>
  <si>
    <t>IA2023Q1AHM2405-0007</t>
  </si>
  <si>
    <t>CPV Process/SOP shared , however review &amp; Approval of DCH not evident.</t>
  </si>
  <si>
    <t>IA2023Q1AHM2405-0008</t>
  </si>
  <si>
    <t>During the assessment it is obsorved that, the main door having open accesss ( Autolock is not proper ), can be accessed by the unauthorized person</t>
  </si>
  <si>
    <t>IA2023Q1AHM2405-0009</t>
  </si>
  <si>
    <t>BCP tracker mot maintained ( BCP Done by HO IT team in May-23 )</t>
  </si>
  <si>
    <t>IA2023Q1AHM2405-0010</t>
  </si>
  <si>
    <t>OS patches are not updated timely, checked Shailen Patolia(P-73007), last patch update as of  6th Feb,23</t>
  </si>
  <si>
    <t>IA2023Q1AHM2405-0011</t>
  </si>
  <si>
    <t>Employement letter of employee P-75033 Mohd kaif Saiyad, joined on 24th June-23 &amp; P-74931 Poonam Jatav joined  21st June 23 however the signed copy of the Appointment letter not available.                    ( As updated it is pending from Mumbai HO-HR Team )</t>
  </si>
  <si>
    <t>IA2023Q1AHM2405-0012</t>
  </si>
  <si>
    <t>ISMS awareness training conducted from HO, but Training register not available with Branch/team</t>
  </si>
  <si>
    <t>IA2023Q1AHM2405-0013</t>
  </si>
  <si>
    <t>IA2023Q1AHM2405-0014</t>
  </si>
  <si>
    <t>system not found with the restricted administrative access - Foram Oza's  Laptop is with Admin Access only</t>
  </si>
  <si>
    <t>IA2023Q1AHM2405-0015</t>
  </si>
  <si>
    <t>User access tracker not maintained, Google right given in the  system as per E-mail Dt 17th Dec-22,  to be reviewed and approved by DCH</t>
  </si>
  <si>
    <t>IA2023Q1AHM2405-0016</t>
  </si>
  <si>
    <t>Fire drill conducted internally in Mar-23, however the evacuation time, target, an achievement is not captured in the tracker. List of the employee attended the fire drill not maintained</t>
  </si>
  <si>
    <t>IA2023Q1BHPL2405-0001</t>
  </si>
  <si>
    <t>Rolls and responsibility tracker not available. It is recomanded to perform the periodic review of roles &amp; responsibilities and to be presented to DCH for approvals</t>
  </si>
  <si>
    <t>Vishal Mishra</t>
  </si>
  <si>
    <t>IA2023Q1BHPL2405-0002</t>
  </si>
  <si>
    <t>IA2023Q1BHPL2405-0003</t>
  </si>
  <si>
    <t>Checked users system QR codes were not affixed on all desktop &amp; machines, Branch have sent request to HO Admin for Assets  updation which is still in  process</t>
  </si>
  <si>
    <t>IA2023Q1BHPL2405-0004</t>
  </si>
  <si>
    <t>Checked physical registers -Inword/Outword register not updated completely , Also both registers not reviewed periodically</t>
  </si>
  <si>
    <t>IA2023Q1BHPL2405-0005</t>
  </si>
  <si>
    <t>Checked system alloted to Team Leader ( PAMAC - 03 ), common  login password pamac@123 with easily guessable credential, secrecy of strong password not followed. Also Pendrive is accessible for this PC &amp; Vishal Mishra's Laptop</t>
  </si>
  <si>
    <t>IA2023Q1BHPL2405-0006</t>
  </si>
  <si>
    <t>Checked Axis Bank Agreement Dated 4th Aug-21 , Valid for 5 years,  Client Agreement Tracker not maintaind for all the local client's          ( Axis Bank &amp; Yes Bank ), Also MOU/NDA with vendor not signed by PAMAC,  Dated 1st Apr-23, ( Nutan Patak - vendor for rental PC )</t>
  </si>
  <si>
    <t>IA2023Q1BHPL2405-0007</t>
  </si>
  <si>
    <t xml:space="preserve">CPA Process Flow  not maintained, Also to  be reviewed &amp; Approved by DCH </t>
  </si>
  <si>
    <t>IA2023Q1BHPL2405-0008</t>
  </si>
  <si>
    <t>IA2023Q1BHPL2405-0009</t>
  </si>
  <si>
    <t xml:space="preserve">BCP done in Hyderabad Branch every month  - BCP tracker not maintained </t>
  </si>
  <si>
    <t>IA2023Q1BHPL2405-0010</t>
  </si>
  <si>
    <t>OS patches are not updated timely, checked WBHP20 - last patch update as of 23rd Nov-22, and  for WBHP33 - last patch update as of 10th Sept-22</t>
  </si>
  <si>
    <t>IA2023Q1BHPL2405-0011</t>
  </si>
  <si>
    <t>Employement letter of employee P-74936 Jyoyi B, New joinee , however the signed copy of the Appointment letter not available.</t>
  </si>
  <si>
    <t>IA2023Q1BHPL2405-0012</t>
  </si>
  <si>
    <t>IA2023Q1BHPL2405-0013</t>
  </si>
  <si>
    <t>Power backup Not available for the Branch office.</t>
  </si>
  <si>
    <t>IA2023Q1BHPL2405-0014</t>
  </si>
  <si>
    <t>System not found with the restricted administrative access - WBHP21 PC is with Admin Access only</t>
  </si>
  <si>
    <t>IA2023Q1BHPL2405-0015</t>
  </si>
  <si>
    <t>Fire drill not conducted -  however the evacuation time, target, an achievement is to be  captured in the tracker. List of the employee attended the fire drill also to be maintained</t>
  </si>
  <si>
    <t>IA2023Q1BHPL2405-0016</t>
  </si>
  <si>
    <t xml:space="preserve">there is no structured LAN cabling in office, keys are kept alongwith the cabinet only. </t>
  </si>
  <si>
    <t>IA2023Q1BHPL2405-0017</t>
  </si>
  <si>
    <t>User access tracker not updated &amp; to be reviewed and approved by DCH,   For Sunil Dhurve ( P-71753 ) last date of working in office  is 14th Jan-23 but  E-mail sent to Bank for deavtivation of his Axis Bank User ID on 17th Mar-23</t>
  </si>
  <si>
    <t>IA2023Q1BHPL2405-0018</t>
  </si>
  <si>
    <t xml:space="preserve">Compliance tracker not maintained - Shop  &amp; Estab. registration is pending for the Branch ( As updated it is in process with Authority )
</t>
  </si>
  <si>
    <t>Suran Vishwaarma</t>
  </si>
  <si>
    <t>IA2023Q1BHPL2405-0019</t>
  </si>
  <si>
    <t>Contact with Special interest group ( A.6.1.4)</t>
  </si>
  <si>
    <t>List of Emergency contact list not displayed in the Branch</t>
  </si>
  <si>
    <t>IA2023Q1BHPL2405-0020</t>
  </si>
  <si>
    <t>Current woring / latest Files was available on desktop of most of PC  ( WBHP35, WBHP04, WBHP14,WBHP20 )</t>
  </si>
  <si>
    <t>IA2023Q1BHPL2405-0021</t>
  </si>
  <si>
    <t>CCTV installed but &lt; 30 days days ( available from 28th June-23 ) records of the CCTV footage maintained at local level however  review tracker of the same is not maintained</t>
  </si>
  <si>
    <t>IA2023Q1BHPL2405-0022</t>
  </si>
  <si>
    <t xml:space="preserve">Updated Internal Communication Matix
Not Available </t>
  </si>
  <si>
    <t>Internal Communication Hirearchy / Matrix  not maintained, 
Client communicaiton list available but  Matrix Not Available</t>
  </si>
  <si>
    <t>IA2023Q1BHPL2405-0023</t>
  </si>
  <si>
    <t>Yes Bank CPA - Physical files stored in the cabinet where in Lock not available for the Cabinet</t>
  </si>
  <si>
    <t>IA2023Q1DEL1307-0001</t>
  </si>
  <si>
    <t>information security roles and responsibilities weak(A.6.1.1)</t>
  </si>
  <si>
    <t>Gaps identified in roles and responsibilities and compentancy martix not defined for okhla and noida branches, it is recomanded to review the document periodically and approved by DCH</t>
  </si>
  <si>
    <t>Praveen singh, Balram</t>
  </si>
  <si>
    <t>flight</t>
  </si>
  <si>
    <t>Train</t>
  </si>
  <si>
    <t>Date</t>
  </si>
  <si>
    <t>From Location</t>
  </si>
  <si>
    <t>To Location</t>
  </si>
  <si>
    <t>Detail</t>
  </si>
  <si>
    <t>Remark</t>
  </si>
  <si>
    <t>Cost</t>
  </si>
  <si>
    <t>cost</t>
  </si>
  <si>
    <t>Travel</t>
  </si>
  <si>
    <t>Stay</t>
  </si>
  <si>
    <t>Night Stay at Chennai</t>
  </si>
  <si>
    <t>complete audit at Chennai Branch  and travel from Chennai to Mumbai</t>
  </si>
  <si>
    <t>13th / 14-09-2023</t>
  </si>
  <si>
    <t>To reach Chennai office on 14-Sep-2023 morning for internal audit</t>
  </si>
  <si>
    <t>14-09-2023</t>
  </si>
  <si>
    <t>15-09-2023</t>
  </si>
  <si>
    <t>16-09-2023</t>
  </si>
  <si>
    <t>Terms and conditions of employment (A.7.1.2) not followed</t>
  </si>
  <si>
    <t>NDA not signed/acknowldege by employee, sample checked Ajay P74866</t>
  </si>
  <si>
    <t>Information security awareness, education and training (A.7.2.2)</t>
  </si>
  <si>
    <t>Teams attending security awareness training not evident, the team leaders are not following the updated policies and procedures, checked standard IT policy available with the IT team having policy with version 2.7 where as the current version is 3.0 which team is not aware</t>
  </si>
  <si>
    <t>Review of the policies for information security(A.5.1.2)  not followed</t>
  </si>
  <si>
    <t>checked disciplinary Policy at Kotla branch version control and review history not maintained on policy</t>
  </si>
  <si>
    <t>Policies for information securities ( A.5.1.1) weak</t>
  </si>
  <si>
    <t>team at noida branch and okhla branch are not having any policies or SOP for the activities performed</t>
  </si>
  <si>
    <t>Sunil, Nirbhay</t>
  </si>
  <si>
    <t>sunil, Nirbhay, Praveen singh, Balram</t>
  </si>
  <si>
    <t>Termination or change of employment responsibilities (A.7.3.1) not followed</t>
  </si>
  <si>
    <t>During the assessment exit form of employee P71515 was reviewed , same was not acknowledge by relevant verticals/departments, exit form of emp code P74532 was not avialable</t>
  </si>
  <si>
    <t>Sunil</t>
  </si>
  <si>
    <t>access control tracker was not maintained, it is recommanded to maintain the access control tracker and review periodically</t>
  </si>
  <si>
    <t>Nirbhay</t>
  </si>
  <si>
    <t>Protecting against external and environmental threats (A.11.1.4) are weak</t>
  </si>
  <si>
    <t>Periodic firedrills are not conducted</t>
  </si>
  <si>
    <t>sunil</t>
  </si>
  <si>
    <t>inward and outward registers not maintained properly, purpose of asset movement not mentioned, entries in the register not signed , registers are not maintained  at nodia and okhla branches</t>
  </si>
  <si>
    <t xml:space="preserve">Information security in supplier relationships (A.15.1.1) </t>
  </si>
  <si>
    <t>NDA MOU with ERS and Redhimak not signed</t>
  </si>
  <si>
    <t>There is no AMC for Power backup (luminous inverter) , periodic testing of the utility no carried out</t>
  </si>
  <si>
    <t xml:space="preserve"> Documented operating procedures (12.1.1) not followed</t>
  </si>
  <si>
    <t>Agreement with client not available, SOP and operating procedure not reviewed , checked ICICI autoloan SOP, review and version history not maintained</t>
  </si>
  <si>
    <t>sunil, Nirbhay, Praveen singh, Balram, Mustakeem</t>
  </si>
  <si>
    <t>Nirbhay, mustakeem, balram, praveen singh</t>
  </si>
  <si>
    <t>Praveen singh, Balram,Mustakeem</t>
  </si>
  <si>
    <t>BCP not conducted</t>
  </si>
  <si>
    <t>No security guard available for Kotla and okhla offices</t>
  </si>
  <si>
    <t>sunil,praveen</t>
  </si>
  <si>
    <t>Physical security perimeter (A.11.1.1) not followed</t>
  </si>
  <si>
    <t xml:space="preserve">clear desk and Clear screen policy not followed, files available on users desk top, users are leaving the system unlocked while leaving desk, </t>
  </si>
  <si>
    <t xml:space="preserve"> Nirbhay, Praveen singh, Balram, </t>
  </si>
  <si>
    <t>Secure disposal or re-use of equipment (11.2.7)</t>
  </si>
  <si>
    <t>at kotla office switch for biometric machine placed next to biometric machine which is acceble to anyone entering office and can be missused, Biometric system is not used for controlling entry at okhla office, biometric not working on 1st floor noida office</t>
  </si>
  <si>
    <t>sunil,praveen, nirbhay, Balram</t>
  </si>
  <si>
    <t>Password policy not followed by users, common passwords used , password sharing identified</t>
  </si>
  <si>
    <t>balram, praveen singh</t>
  </si>
  <si>
    <t>unused 11 systems identified at noida office, which are to be scrapped, however listing and labeling of the same not available, Premlal singh customer loan document found in dustbin without sharding</t>
  </si>
  <si>
    <t>Checked users outlook configurations, data classification not done, standard signature not used, attachements send without zip and password</t>
  </si>
  <si>
    <t>IA2023Q1DEL1307-0002</t>
  </si>
  <si>
    <t>IA2023Q1DEL1307-0003</t>
  </si>
  <si>
    <t>IA2023Q1DEL1307-0004</t>
  </si>
  <si>
    <t>IA2023Q1DEL1307-0005</t>
  </si>
  <si>
    <t>IA2023Q1DEL1307-0006</t>
  </si>
  <si>
    <t>IA2023Q1DEL1307-0007</t>
  </si>
  <si>
    <t>IA2023Q1DEL1307-0008</t>
  </si>
  <si>
    <t>IA2023Q1DEL1307-0009</t>
  </si>
  <si>
    <t>IA2023Q1DEL1307-0010</t>
  </si>
  <si>
    <t>IA2023Q1DEL1307-0011</t>
  </si>
  <si>
    <t>IA2023Q1DEL1307-0012</t>
  </si>
  <si>
    <t>IA2023Q1DEL1307-0013</t>
  </si>
  <si>
    <t>IA2023Q1DEL1307-0014</t>
  </si>
  <si>
    <t>IA2023Q1DEL1307-0015</t>
  </si>
  <si>
    <t>IA2023Q1DEL1307-0016</t>
  </si>
  <si>
    <t>IA2023Q1DEL1307-0017</t>
  </si>
  <si>
    <t>IA2023Q1DEL1307-0018</t>
  </si>
  <si>
    <t>IA2023Q1DEL1307-0019</t>
  </si>
  <si>
    <t>IA2023Q1HYD2007-0001</t>
  </si>
  <si>
    <t>Policies for information security (A.5.1.1) weak</t>
  </si>
  <si>
    <t>Review history and version control not available on policies checked Balance score card policy, working hour policy joining and recruitment policy, user were refering old policies for discipilinary action leave policy induction policy etc.</t>
  </si>
  <si>
    <t>Pravin T</t>
  </si>
  <si>
    <t xml:space="preserve">contact with special intrest group weak(A.6.1.4) </t>
  </si>
  <si>
    <t>contact with special interest group not evident e.g. ESIC,EPF, TDS, GST, PF/TDS reciepts shall be available</t>
  </si>
  <si>
    <t>During the assessment exit form of employee V100537,P73138 was reviewed , same was not acknowledge by relevant verticals/departments</t>
  </si>
  <si>
    <t>Security of equipment and assets off-premises (A.11.2.6)</t>
  </si>
  <si>
    <t>Gate pass not used for assets off-premises assets, no evidence in outward register.</t>
  </si>
  <si>
    <t>Agreement with security services not evident, AMC for UPS and AC not available</t>
  </si>
  <si>
    <t>CCTV Policy not reviewed, CCTV monitoring tracker not maintained</t>
  </si>
  <si>
    <t>Asset inventory not updated, as informed by auditee, it is under process, there are 194 desktops + laptops but in inventory only 189 systems updated</t>
  </si>
  <si>
    <t>Pravin T, Vinay</t>
  </si>
  <si>
    <t>Vinay</t>
  </si>
  <si>
    <t>assets labeling is not done properly, identified mismatch in QR code on cpu and monitors, for few systems QR code not affixed</t>
  </si>
  <si>
    <t>Process of disposal of media and physical media transfer is not proper, listing of systems for scrap not maintained</t>
  </si>
  <si>
    <t>User registration and de-registration process weak, there is no documented request or approval available with IT</t>
  </si>
  <si>
    <t>Password policy not followed by users, common passwords used , password sharing identified, password policy not implemented properly across the systems, identified password 0 days, password max age 42 days on system SHYD-332</t>
  </si>
  <si>
    <t>NDA MOU with Prisha exim pvt ltd (IT Vendor) not available, audits/monitoring for vendor not performed</t>
  </si>
  <si>
    <t>Management of information security incidents and improvements weak (A.16.1)</t>
  </si>
  <si>
    <t>Incident trackers and RCA not Maintained</t>
  </si>
  <si>
    <t>BCP not evident for any process</t>
  </si>
  <si>
    <t>vinay</t>
  </si>
  <si>
    <t>Door control to process area (Axis process) not working</t>
  </si>
  <si>
    <t>control against malware weak(A.12.2.1)</t>
  </si>
  <si>
    <t>There are 39 systems identified, not updated with AVS latest definations for more than 1 month</t>
  </si>
  <si>
    <t>Server room inspection</t>
  </si>
  <si>
    <t>VAPT of Syestems and network in process, where as IT team is not having the list of systems and its status, first round of VAPT conducted by vendor, the ip address of the system changed for those system hence it will be difficult to conduct post mitigation assessment</t>
  </si>
  <si>
    <t>No entry register maintained for server room, access to server room is through lock and key, but the record for key access not maintained</t>
  </si>
  <si>
    <t>Gaps identified in roles and responsibilities and compentancy martix not available, it is recomanded to review the document periodically and approved by DCH</t>
  </si>
  <si>
    <t>Vinay / Govardhan /Naresh / Antravedi</t>
  </si>
  <si>
    <t xml:space="preserve">Agreement with client not available, SOP and operating procedure not Maintained / reviewed </t>
  </si>
  <si>
    <t>IA2023Q1HYD2007-0002</t>
  </si>
  <si>
    <t>IA2023Q1HYD2007-0003</t>
  </si>
  <si>
    <t>IA2023Q1HYD2007-0004</t>
  </si>
  <si>
    <t>IA2023Q1HYD2007-0005</t>
  </si>
  <si>
    <t>IA2023Q1HYD2007-0006</t>
  </si>
  <si>
    <t>IA2023Q1HYD2007-0007</t>
  </si>
  <si>
    <t>IA2023Q1HYD2007-0008</t>
  </si>
  <si>
    <t>IA2023Q1HYD2007-0009</t>
  </si>
  <si>
    <t>IA2023Q1HYD2007-0010</t>
  </si>
  <si>
    <t>IA2023Q1HYD2007-0011</t>
  </si>
  <si>
    <t>IA2023Q1HYD2007-0012</t>
  </si>
  <si>
    <t>IA2023Q1HYD2007-0013</t>
  </si>
  <si>
    <t>IA2023Q1HYD2007-0014</t>
  </si>
  <si>
    <t>IA2023Q1HYD2007-0015</t>
  </si>
  <si>
    <t>IA2023Q1HYD2007-0016</t>
  </si>
  <si>
    <t>IA2023Q1HYD2007-0017</t>
  </si>
  <si>
    <t>IA2023Q1HYD2007-0018</t>
  </si>
  <si>
    <t>IA2023Q1HYD2007-0019</t>
  </si>
  <si>
    <t>IA2023Q1HYD2007-0020</t>
  </si>
  <si>
    <t>IA2023Q1HYD2007-0021</t>
  </si>
  <si>
    <t>IA2023Q1HYD2007-0022</t>
  </si>
  <si>
    <t>IA2023Q1JAIP0208-0001</t>
  </si>
  <si>
    <t>Harish</t>
  </si>
  <si>
    <t>assets labeling is not done properly, identified mismatch in QR code on cpu and monitors</t>
  </si>
  <si>
    <t>there is no structured cabling in the working area, routers and DVR kept in open accessible to all, it is recommanded to do the structured cabling and keep network equipments and DVR in the restricted area</t>
  </si>
  <si>
    <t>ISMS awareness training conducted from HO, but Training not attended by branch, it is recomanded to attend the training and maintain the record of team who have attended the training</t>
  </si>
  <si>
    <t>password policy not implemented properly across the systems, password max age 42 days on some system it is set 30 days, it is recommanded to apply the common policy with the support of IT team</t>
  </si>
  <si>
    <t>Agreement with client not available, SOP and operating procedure not available, it is recommanded to maintain the process wise SOP and review and version history , agreement with client and tracker for agreement should be maintained</t>
  </si>
  <si>
    <t>as confirmed by auditee, the premises is on rent, however the rent agreement was not evident at the time of audit, shop act license was not evident at the time of audit.</t>
  </si>
  <si>
    <t>Details of the access assigned to the team not evident, it is recomanded to maintain the access control tracker and monthly review should be conducted</t>
  </si>
  <si>
    <t>IA2023Q1JAIP0208-0002</t>
  </si>
  <si>
    <t>IA2023Q1JAIP0208-0003</t>
  </si>
  <si>
    <t>IA2023Q1JAIP0208-0004</t>
  </si>
  <si>
    <t>IA2023Q1JAIP0208-0005</t>
  </si>
  <si>
    <t>IA2023Q1JAIP0208-0006</t>
  </si>
  <si>
    <t>IA2023Q1JAIP0208-0007</t>
  </si>
  <si>
    <t>IA2023Q1JAIP0208-0008</t>
  </si>
  <si>
    <t>IA2023Q1JAIP0208-0009</t>
  </si>
  <si>
    <t>IA2023Q1JAIP0208-0010</t>
  </si>
  <si>
    <t>IA2023Q1JAIP0208-0011</t>
  </si>
  <si>
    <t>Sachin dalvi</t>
  </si>
  <si>
    <t>IA2023Q1BVU0109-0001</t>
  </si>
  <si>
    <t xml:space="preserve"> Documented operating procedures (A.12.1.1) not followed</t>
  </si>
  <si>
    <t>Checked client agreement tracker, 8 agreements with client expired not renewed/updated</t>
  </si>
  <si>
    <t>sachin dalvi</t>
  </si>
  <si>
    <t>ISMS awareness training conducted from HO, new joiner Prajakta have not attended the awareness training, documented process flow not shared with team, training given to team on the process not evident</t>
  </si>
  <si>
    <t>Attachments shared in email are not zipped and password protected, checked email of team member nilesh</t>
  </si>
  <si>
    <t>Labling of asset is not proper monitor and CPV having different QR codes, system used by sadanand having QR code of prithviraj</t>
  </si>
  <si>
    <t>BVU access control tracker not updated, access to email , internet not covered in tracker, details of only 48 team members tracked, actual team members size of 70</t>
  </si>
  <si>
    <t>Compantancy matrix not updated</t>
  </si>
  <si>
    <t>Roles and responsibility not updated, users not mapped to the Roles and responsibilities</t>
  </si>
  <si>
    <t>cabling security (A.11.2.3) weak</t>
  </si>
  <si>
    <t>No structure cabling in HUB area</t>
  </si>
  <si>
    <t>OS patches are not updated timely, checked Prajakta system last patch update as of  aug 2022</t>
  </si>
  <si>
    <t xml:space="preserve">Clear desk and Clear screen policy not followed, files available on users desk top, users are leaving the system unlocked while leaving desk, cheked for user Vinod, Nilesh , sadanand </t>
  </si>
  <si>
    <t>IA2023Q1BVU0109-0002</t>
  </si>
  <si>
    <t>IA2023Q1BVU0109-0003</t>
  </si>
  <si>
    <t>IA2023Q1BVU0109-0004</t>
  </si>
  <si>
    <t>IA2023Q1BVU0109-0005</t>
  </si>
  <si>
    <t>IA2023Q1BVU0109-0006</t>
  </si>
  <si>
    <t>IA2023Q1BVU0109-0007</t>
  </si>
  <si>
    <t>IA2023Q1BVU0109-0008</t>
  </si>
  <si>
    <t>IA2023Q1BVU0109-0009</t>
  </si>
  <si>
    <t>IA2023Q1BVU0109-0010</t>
  </si>
  <si>
    <t>IA2023Q1BVU0109-0011</t>
  </si>
  <si>
    <t>IA2023Q1RCU1608-0001</t>
  </si>
  <si>
    <t>Document Operating Procedure is weak ( A.12.1.1)</t>
  </si>
  <si>
    <t>Process flow of Neoleaf client evidence however it is generic porcess flow, there is no process captured if in c ase of QC noticed any error in the report</t>
  </si>
  <si>
    <t>IA2023Q1RCU1608-0002</t>
  </si>
  <si>
    <t>Control of Document informaiton A.7.5.3</t>
  </si>
  <si>
    <t>Staff role and responsibility excel tracker maintain however it does not have any version control
RART tracker for EBC /RCU 2023 maintain but no version control assigned</t>
  </si>
  <si>
    <t>IA2023Q1RCU1608-0003</t>
  </si>
  <si>
    <t>Classification of information is not available</t>
  </si>
  <si>
    <t>IA2023Q1RCU1608-0004</t>
  </si>
  <si>
    <t>Compliance with legal and contractual requirement (A.18.1.1)</t>
  </si>
  <si>
    <t>Agreement copy of the vendor Juran dataed 1/4/2023 available but same is not signed by both the party</t>
  </si>
  <si>
    <t>IA2023Q1RCU1608-0005</t>
  </si>
  <si>
    <t>Information security in project Management is weak A.6.1.5</t>
  </si>
  <si>
    <t>It noticed that My Shubh Life client reports are getting shared with client via email without any zipped or password protection</t>
  </si>
  <si>
    <t>IA2023Q1RCU1608-0006</t>
  </si>
  <si>
    <t>Confidentiality or non disclosure agreement ( A.13.2.4)</t>
  </si>
  <si>
    <t xml:space="preserve">Email disclaimer is not evident in the mail marked by the Rehan Gadkari </t>
  </si>
  <si>
    <t>IA2023Q1RCU1608-0007</t>
  </si>
  <si>
    <t>Contact with Authorities ( A.6.1.3)</t>
  </si>
  <si>
    <t>IA2023Q1RCU1608-0008</t>
  </si>
  <si>
    <t>Use of Secret authentication information (A.9.3.1)</t>
  </si>
  <si>
    <t>Password set of the users Viraj Kadam P72948 and Madhavi Mane P 68916 is weak</t>
  </si>
  <si>
    <t>IA2023Q1RCU1608-0009</t>
  </si>
  <si>
    <t>Labelling of the infrmation ( A.8.2.2)</t>
  </si>
  <si>
    <t>Assets tag not available for the machine used by Madhani Mane P68916</t>
  </si>
  <si>
    <t>IA2023Q1RCU1608-0010</t>
  </si>
  <si>
    <t>Acceptable use of assets ( A.8.1.3)</t>
  </si>
  <si>
    <t>PAMAC Standard policy of screen saver / wallpaper not implemented on auditee laptop</t>
  </si>
  <si>
    <t>IA2023Q1PUN1708-0001</t>
  </si>
  <si>
    <t>Documented Operting Procedures ( 12.1.1)</t>
  </si>
  <si>
    <t>Employement verification policy not available with team.</t>
  </si>
  <si>
    <t>IA2023Q1PUN1708-0002</t>
  </si>
  <si>
    <t>Information security awareness ,education and training ( A.7.2.2)</t>
  </si>
  <si>
    <t>Employee Ajay Salunke P-74935 join on 16/6/2023 and Deepali Dhotre - P74907 join on 15/6/2023 still not gone though the ISMS awareness training</t>
  </si>
  <si>
    <t>IA2023Q1PUN1708-0003</t>
  </si>
  <si>
    <t>Terms and conditions of employement ( A.7.1.2)</t>
  </si>
  <si>
    <t>MOU issued to employee Deepali - P74907 on 15ht May 2023 is partially signed and record of the MOU issued to employee Arjun Bhade - P75059 - DOJ - 25/6/2023 not available with team</t>
  </si>
  <si>
    <t>IA2023Q1PUN1708-0004</t>
  </si>
  <si>
    <t>Information security roles and responsibilities ( A.6.1.1)</t>
  </si>
  <si>
    <t>Documented role and responsibilities of the HRSPOC not evident</t>
  </si>
  <si>
    <t>IA2023Q1PUN1708-0005</t>
  </si>
  <si>
    <t>Policies for information security ( A.5.1.1)</t>
  </si>
  <si>
    <t xml:space="preserve">Information security policy available in the HRMS portal - EasyHR but same is not communicated to end user/ any evidence of employee refer the policy </t>
  </si>
  <si>
    <t>IA2023Q1PUN1708-0006</t>
  </si>
  <si>
    <t>Classification of inormation (A.8.2.1)</t>
  </si>
  <si>
    <t>Information classification details are not available with team</t>
  </si>
  <si>
    <t>IA2023Q1PUN1708-0007</t>
  </si>
  <si>
    <t>Arif Shaikh P71416 left the job on 23/7/2023 but the exit form not available</t>
  </si>
  <si>
    <t>IA2023Q1PUN1708-0008</t>
  </si>
  <si>
    <t>Review of the User access rights ( A.9.2.5)</t>
  </si>
  <si>
    <t>Access rvuew tracker not maintained / reviewed</t>
  </si>
  <si>
    <t>IA2023Q1PUN1708-0009</t>
  </si>
  <si>
    <t>Implementing information security continuity ( A 17.1.2)</t>
  </si>
  <si>
    <t>BCP testing not conducted for the unit</t>
  </si>
  <si>
    <t>IA2023Q1PUN1708-0010</t>
  </si>
  <si>
    <t>Information security in project management ( A.6.1.5)</t>
  </si>
  <si>
    <t>Risk assessment and Risk treatment ( RART) not not conducted for the unit</t>
  </si>
  <si>
    <t>IA2023Q1PUN1708-0011</t>
  </si>
  <si>
    <t>Intellectual propery rights ( 18.1.2)</t>
  </si>
  <si>
    <t>Shop Act License available but not evident at the time of audit</t>
  </si>
  <si>
    <t>IA2023Q1PUN1708-0012</t>
  </si>
  <si>
    <t>Documented policies of Admin unit not available with team</t>
  </si>
  <si>
    <t>IA2023Q1PUN1708-0013</t>
  </si>
  <si>
    <t>Compliance with legal and contractual agreement (A.18.1.1)</t>
  </si>
  <si>
    <t xml:space="preserve">List of vendors and signed MOU and NDA not available.
Vendor appointed for the Annual maintainace of 6 Bluestar Airconditions and AMC contract expired in June 2023, agreement renuwal details not available
</t>
  </si>
  <si>
    <t>IA2023Q1PUN1708-0014</t>
  </si>
  <si>
    <t>Physical entry control ( A.11.1.2)</t>
  </si>
  <si>
    <t>Security guard not available
Visitng register maintian but not updated properly. Last entry uodated in register on 22/6/2023 and then onwards no any entry updated however the candidate for the interview and vendor for the renuvation visiting to the office.</t>
  </si>
  <si>
    <t>IA2023Q1PUN1708-0015</t>
  </si>
  <si>
    <t>IA2023Q1PUN1708-0016</t>
  </si>
  <si>
    <t>IA2023Q1PUN1708-0017</t>
  </si>
  <si>
    <t>Office leased agreement expired on 31/1/2023 and no any records of the renuwal available.
Client - Kotak Mahindra Bank agreement of dated 1/4/2023 available but same is not signed by the client</t>
  </si>
  <si>
    <t>IA2023Q1PUN1708-0018</t>
  </si>
  <si>
    <t>UPS available in the office however testing records not maintained</t>
  </si>
  <si>
    <t>IA2023Q1PUN1708-0019</t>
  </si>
  <si>
    <t>Yes Bank Ops Calculus usage policy not available with team</t>
  </si>
  <si>
    <t>Abhijit Kamble</t>
  </si>
  <si>
    <t>IA2023Q1PUN1708-0020</t>
  </si>
  <si>
    <t>Team of 15 members accessing the YBL SFDC application, calcullus, EasyHR etc. however tracker of the access assigned not maintain and review of the same not conducted</t>
  </si>
  <si>
    <t>IA2023Q1PUN1708-0021</t>
  </si>
  <si>
    <t>IA2023Q1PUN1708-0022</t>
  </si>
  <si>
    <t>Use id secrete authentication information ( A.9.3.1)</t>
  </si>
  <si>
    <t xml:space="preserve">Weak Password assigned to the system WEWKPUNO300 - Used by Abhijit Kamble </t>
  </si>
  <si>
    <t>IA2023Q1PUN1708-0023</t>
  </si>
  <si>
    <t>ISMS policies not available with team</t>
  </si>
  <si>
    <t xml:space="preserve">Gorakh </t>
  </si>
  <si>
    <t>IA2023Q1PUN1708-0024</t>
  </si>
  <si>
    <t>Access control policy ( A.9.1.1)</t>
  </si>
  <si>
    <t>Printer access assigned to team however the list of the access assigned is not maintianed</t>
  </si>
  <si>
    <t>IA2023Q1PUN1708-0025</t>
  </si>
  <si>
    <t xml:space="preserve">Management of techinical Vulnerabilites ( 12.6.1) </t>
  </si>
  <si>
    <t>Patch not updated in the many of the system.  WEWKPUN0367 updated on 22/5/2023,WEWKPUN0361 updated on 26/5/2023,WEWKPUN0329 patch updared on 21/6/2021, WewKPUNo360 updated on 23/6/22</t>
  </si>
  <si>
    <t>IA2023Q1PUN1708-0026</t>
  </si>
  <si>
    <t>Duly signed copy o the MOU and NDA is not available for the IT vendor</t>
  </si>
  <si>
    <t>IA2023Q1PUN1708-0027</t>
  </si>
  <si>
    <t>IA2023Q1PUN1708-0028</t>
  </si>
  <si>
    <t>IA2023Q1PUN1708-0029</t>
  </si>
  <si>
    <t>Information backup ( A.12.3.1)</t>
  </si>
  <si>
    <t>Backup taken on owncloud but testing records not available</t>
  </si>
  <si>
    <t>IA2023Q1PUN1708-0030</t>
  </si>
  <si>
    <t>Event logging ( A.12.4.1)</t>
  </si>
  <si>
    <t>Event is not getting locked 100% in the calculus helpdesk</t>
  </si>
  <si>
    <t>IA2023Q1Banglore1307-0001</t>
  </si>
  <si>
    <t>Network controls are weak ( 13.1.1)</t>
  </si>
  <si>
    <t>Sonicfirewall available and implemented in the PAMAC Banglore office however it noticed that few the machines are not under firewall - like SBANG-32, BSFIPLI,SBANG-23,SBANG-09,SBANG-10,SBANG-45,SBANG-15PC, SBANG-12,SBANG-30</t>
  </si>
  <si>
    <t>Dinesh / Hamsa</t>
  </si>
  <si>
    <t>IA2023Q1Banglore1307-0002</t>
  </si>
  <si>
    <t>Control against the malware (12.2.1)</t>
  </si>
  <si>
    <t>eScan Antirivus used to protect against the malware however during the audit it noticed that same is not loaded in all the machines - SBANG-39,BSFIPLI,AJDNJIN,</t>
  </si>
  <si>
    <t>IA2023Q1Banglore1307-0003</t>
  </si>
  <si>
    <t>eScan Antivirus console access provided to SBANG-30 and no any formal approval/ documation available</t>
  </si>
  <si>
    <t>IA2023Q1Banglore1307-0004</t>
  </si>
  <si>
    <t>Management of Technical vulnerabilities ( 12.6.1)</t>
  </si>
  <si>
    <t>It noticed that many of the system Patchs are not update - SBANG-30 ( last patch updated on 18/12/22) ,SBANG-15 ( last patch updated on 21/9/22),SBANG-23 ( last updated on 17/6/22)</t>
  </si>
  <si>
    <t>IA2023Q1Banglore1307-0005</t>
  </si>
  <si>
    <t>Password Management system is weak ( A.9.4.3)</t>
  </si>
  <si>
    <t xml:space="preserve">It noticed that all the system has unique password as Pamac123 </t>
  </si>
  <si>
    <t>IA2023Q1Banglore1307-0006</t>
  </si>
  <si>
    <t>Management of Privileged access rights (A.9.2.3)</t>
  </si>
  <si>
    <t>Admin user access given to SBANG-32 &amp; SBANG-01</t>
  </si>
  <si>
    <t>IA2023Q1Banglore1307-0007</t>
  </si>
  <si>
    <t>Employee Bharth P-74041 left the job on 7/6/2023 however the exit form not available</t>
  </si>
  <si>
    <t>IA2023Q1Banglore1307-0008</t>
  </si>
  <si>
    <t>Employee Vijay Rao - P74398 joint on 17/4/2023 signed copy of MOU not available. Employee Sultan Shah P74251 join on 20/3/2023 but singed copy of the employement letter not available</t>
  </si>
  <si>
    <t>IA2023Q1Banglore1307-0009</t>
  </si>
  <si>
    <t>Policies for information security (A.5.1.1)</t>
  </si>
  <si>
    <t xml:space="preserve">HR related process flow / policies - Employement verifiation, Biometic assign - registation /deregistration policy not available with HRSPOC </t>
  </si>
  <si>
    <t>IA2023Q1Banglore1307-0010</t>
  </si>
  <si>
    <t>Review of Use access rights ( A.9.2.5)</t>
  </si>
  <si>
    <t>Access assinged to user of the Biometic, EasyHR etc however review  process not implemented</t>
  </si>
  <si>
    <t>IA2023Q1Banglore1307-0011</t>
  </si>
  <si>
    <t>Physical security perimeters ( A.11.1.1)</t>
  </si>
  <si>
    <t>Security guard / door access not available</t>
  </si>
  <si>
    <t>IA2023Q1Banglore1307-0012</t>
  </si>
  <si>
    <t>Physical  Entry control ( A.11.1.2)</t>
  </si>
  <si>
    <t>Visitor register available but not maintained properly. It's not updated from 17/5/2023 onwards. Candidate visit for the interview however entry of the same not updated in the visiting register</t>
  </si>
  <si>
    <t>IA2023Q1Banglore1307-0013</t>
  </si>
  <si>
    <t>Addressing security within supplier agreements ( A.15.1.2)</t>
  </si>
  <si>
    <t>List of the vendor supplying / providing serves not available. Signed copies of MOU and NDA not available</t>
  </si>
  <si>
    <t>IA2023Q1Banglore1307-0014</t>
  </si>
  <si>
    <t>Equipment maintainace ( A.11.2.4)</t>
  </si>
  <si>
    <t>AMC agreement for the UPS and AC not evidance</t>
  </si>
  <si>
    <t>IA2023Q1Banglore1307-0015</t>
  </si>
  <si>
    <t>Supporting ulitiies ( 11.2.2)</t>
  </si>
  <si>
    <t>UPS and batorries available however records of the last usage is not available</t>
  </si>
  <si>
    <t>IA2023Q1Banglore1307-0016</t>
  </si>
  <si>
    <t>QR code is not pasted on the any of the desktops / printer available in the office.
Firewall, printers are not added in the online assets inventory</t>
  </si>
  <si>
    <t>IA2023Q1Banglore1307-0017</t>
  </si>
  <si>
    <t>Security of equipment and assets off premises ( A.11.2.6)</t>
  </si>
  <si>
    <t>Systems are send outside of the premise for the repair however the inward and outword register not maintained</t>
  </si>
  <si>
    <t>IA2023Q1Banglore1307-0018</t>
  </si>
  <si>
    <t>Informarion security in project Management ( A.6.1.5)</t>
  </si>
  <si>
    <t>Risk assessment and Risk treatment tracker not available</t>
  </si>
  <si>
    <t>IA2023Q1Banglore1307-0019</t>
  </si>
  <si>
    <t>BCP not conducted for the PAMAC Bannglore admin unit</t>
  </si>
  <si>
    <t>IA2023Q1Banglore1307-0020</t>
  </si>
  <si>
    <t>List of emergency contact list not displayed</t>
  </si>
  <si>
    <t>IA2023Q1Banglore1307-0021</t>
  </si>
  <si>
    <t>Dovumented Operational procedure and responsibilites ( A.12.1.1)</t>
  </si>
  <si>
    <t>EBC process flow Oct 2k10 evidnece however review of the same not conducted. There is change in process - Cases uploaded by the central team in the RES softtware is not mentioned in the process flow</t>
  </si>
  <si>
    <t>Kavita</t>
  </si>
  <si>
    <t>IA2023Q1Banglore1307-0022</t>
  </si>
  <si>
    <t>Review of the policies for the information security ( A.5.1.2)</t>
  </si>
  <si>
    <t>RCU - Hinduja Housing Fiancne RCU process flow version 1.01 dated 27/2/2017 evidnece wherein it has mentioend that QC tracker to maintained however it mentioned that QC conducted and report rectified however tracker of the same not maintained</t>
  </si>
  <si>
    <t>IA2023Q1Banglore1307-0023</t>
  </si>
  <si>
    <t>IA2023Q1Banglore1307-0024</t>
  </si>
  <si>
    <t>IA2023Q1Banglore1307-0025</t>
  </si>
  <si>
    <t>Documented process flow for the Edelweiss Tokio life insurance not available</t>
  </si>
  <si>
    <t>Shobha</t>
  </si>
  <si>
    <t>IA2023Q1Banglore1307-0026</t>
  </si>
  <si>
    <t>Information security in project Management ( A.6.1.5)</t>
  </si>
  <si>
    <t>DCR - Edelweiss Tokio life insurance cheques collection detials are updated in excel sheet however the same is not password protected to ensure any updation or deletion by the unauthorised access.</t>
  </si>
  <si>
    <t>IA2023Q1Banglore1307-0027</t>
  </si>
  <si>
    <t>IA2023Q1Banglore1307-0028</t>
  </si>
  <si>
    <t>NACH form collected from the applicant stored in the shelf with lock and Key however key management is weak</t>
  </si>
  <si>
    <t>IA2023Q1Banglore1307-0029</t>
  </si>
  <si>
    <t>Captital India Home Loan Finance Ltd. Report shared with client via email without zipped and password protection</t>
  </si>
  <si>
    <t>Purushotham</t>
  </si>
  <si>
    <t>IA2023Q1Banglore1307-0030</t>
  </si>
  <si>
    <t>Access review tracker not maintianed</t>
  </si>
  <si>
    <t>IA2023Q1Banglore1307-0031</t>
  </si>
  <si>
    <t>Documented process flow for the CPV activity not available</t>
  </si>
  <si>
    <t>IA2023Q1Banglore1307-0032</t>
  </si>
  <si>
    <t>IA2023Q1Banglore1307-0033</t>
  </si>
  <si>
    <t>We have completely new generated QR codes for all systems. Currently, we have newly generated QR codes pasted into the system.</t>
  </si>
  <si>
    <t>Evidence attached</t>
  </si>
  <si>
    <t>We are started following inward and outward register details for identification of assets maintained e.g sr/no of asset etc, gate pass details, as well as weekly registers reviewed periodically.</t>
  </si>
  <si>
    <t xml:space="preserve">B4 Office security guard was not available as the register was not reviewed and signed. Currently we have started the visitor register review and signing. </t>
  </si>
  <si>
    <t>User system is not fixed as we are doing many activities at b4 office. All activities work 24 hours and 365 days. Resources also work rotational shifts.</t>
  </si>
  <si>
    <t>No any option Generic User ID's Creation from our end.</t>
  </si>
  <si>
    <t>We have started updating the User access tracker.</t>
  </si>
  <si>
    <t>We have given instructions to the entire team if anybody takes Key in.</t>
  </si>
  <si>
    <t xml:space="preserve">We have highlighted this to the IT team. </t>
  </si>
  <si>
    <t xml:space="preserve">
Ticket Successfully Generated, Ticket No: ITHELP\202306\MUM-000104</t>
  </si>
  <si>
    <t>We have highlighted this to the IT team.  
Ticket Successfully Generated, Ticket No: ITHELP\202306\MUM-000099</t>
  </si>
  <si>
    <t xml:space="preserve">
Ticket Successfully Generated, Ticket No: ITHELP\202306\MUM-000099</t>
  </si>
  <si>
    <t>Both the client agreements are done, the signature is pending from the client side. Enclosed mail copy for your reference.</t>
  </si>
  <si>
    <t>Shared evidence verified</t>
  </si>
  <si>
    <t>To be verified in review audit</t>
  </si>
  <si>
    <t>Evidence not received</t>
  </si>
  <si>
    <t>This is the Residusial risk, kindly take VH approval for acceptance</t>
  </si>
  <si>
    <t xml:space="preserve">Evidence attached </t>
  </si>
  <si>
    <t xml:space="preserve">it was avilable but peridic review format not avilable </t>
  </si>
  <si>
    <t xml:space="preserve">Now maintained as required </t>
  </si>
  <si>
    <t xml:space="preserve">it was not avilable </t>
  </si>
  <si>
    <t xml:space="preserve">it was avilable for new mails  but on reply to all not set </t>
  </si>
  <si>
    <t xml:space="preserve">it was not avilable due to unaware </t>
  </si>
  <si>
    <t xml:space="preserve">No IT avilable so Nirbhay can confirm on this </t>
  </si>
  <si>
    <t>IT Manager</t>
  </si>
  <si>
    <t>At the timing of refilling vendor provide training and staff aware about the same</t>
  </si>
  <si>
    <t xml:space="preserve">Retrained </t>
  </si>
  <si>
    <t xml:space="preserve">We are using 2 inverror and 4 battery approx 3 Hours Back up </t>
  </si>
  <si>
    <t xml:space="preserve">Electricicty cut is very limited </t>
  </si>
  <si>
    <t xml:space="preserve">Now done </t>
  </si>
  <si>
    <t xml:space="preserve">done </t>
  </si>
  <si>
    <t xml:space="preserve">We have maximum PC duel core so it is not possible we require i5 and requested to Nirbhay on the same </t>
  </si>
  <si>
    <t>Request done with North IT .</t>
  </si>
  <si>
    <t>need to maintain the records as evidence, to be verified in next audit</t>
  </si>
  <si>
    <t>It is recommanded to change the hardware with management approval,To be verified in review audit</t>
  </si>
  <si>
    <t>please share evidence from concerned person</t>
  </si>
  <si>
    <t xml:space="preserve"> j</t>
  </si>
  <si>
    <t>IA2023Q1CHE1409-0001</t>
  </si>
  <si>
    <t>Teams roles and responsibilities are not reviewed, checked "Team roles &amp; responsibility. Xls"</t>
  </si>
  <si>
    <t>Inventory of assets weak ( A.8.1.1)</t>
  </si>
  <si>
    <t>Asset inventory not updated, there are 62 desktops but in inventory only 54 systems updated, 6 owned systems not updated in inventory</t>
  </si>
  <si>
    <t>Manikandan s</t>
  </si>
  <si>
    <t>Expiry date for vendor "SKOPSYS" was not available, vendor agreement tracker not maintained</t>
  </si>
  <si>
    <t>there was only single fire extingusher for whole premises, fire drill not conducted</t>
  </si>
  <si>
    <t>Gate Pass no mentioned in outward register, physical gatepass not available</t>
  </si>
  <si>
    <t>During the assessment it is obsorved that, the main door having open access, there is no security guard, the premises can be accessed by the unauthorized person, Biometric access not functional, power switch to biometric is placed near the biometric machine, which is easy for outsider to switchoff the machine and get premises access</t>
  </si>
  <si>
    <t>Labling of asset is not proper monitor and CPU having different QR codes, checked systems for kartika and kodeshwari no QR code on system</t>
  </si>
  <si>
    <t>Security of equipment and assets off premises is weak ( A.11.2.6)</t>
  </si>
  <si>
    <t>CCTV installed ,records of the CCTV footage maintained at local level however  review tracker of the same is not maintained, footage from august 11 to 16 were missing</t>
  </si>
  <si>
    <t xml:space="preserve">checked "Process flow.PDF",in SOP / Process flow, review history change and version control not maintained </t>
  </si>
  <si>
    <t>Manikandan M</t>
  </si>
  <si>
    <t>inward, outward, visitors registers not maintained at Arumbakkam office</t>
  </si>
  <si>
    <t>Door access weak</t>
  </si>
  <si>
    <t>Biometric machine not installed at arumbakkam office</t>
  </si>
  <si>
    <t>CCTV not installed at arumbakkam office</t>
  </si>
  <si>
    <t>OS patches are not updated timely, checked Manojkumar system last patch update as of Feb 2019</t>
  </si>
  <si>
    <t>Prashant / manikandan s</t>
  </si>
  <si>
    <t>Manikandan M / Manoj kumar</t>
  </si>
  <si>
    <t>Sakthi / Murugunandanam</t>
  </si>
  <si>
    <t>IA2023Q1CHE1409-0002</t>
  </si>
  <si>
    <t>IA2023Q1CHE1409-0003</t>
  </si>
  <si>
    <t>IA2023Q1CHE1409-0004</t>
  </si>
  <si>
    <t>IA2023Q1CHE1409-0005</t>
  </si>
  <si>
    <t>IA2023Q1CHE1409-0006</t>
  </si>
  <si>
    <t>IA2023Q1CHE1409-0007</t>
  </si>
  <si>
    <t>IA2023Q1CHE1409-0008</t>
  </si>
  <si>
    <t>IA2023Q1CHE1409-0009</t>
  </si>
  <si>
    <t>IA2023Q1CHE1409-0010</t>
  </si>
  <si>
    <t>IA2023Q1CHE1409-0011</t>
  </si>
  <si>
    <t>IA2023Q1CHE1409-0012</t>
  </si>
  <si>
    <t>IA2023Q1CHE1409-0013</t>
  </si>
  <si>
    <t>IA2023Q1CHE1409-0014</t>
  </si>
  <si>
    <t>IA2023Q1CHE1409-0015</t>
  </si>
  <si>
    <t>IA2023Q1CHE1409-0016</t>
  </si>
  <si>
    <t>IA2023Q1CHE1409-0017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</si>
</sst>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409]d\-mmm\-yy;@"/>
  </numFmts>
  <fonts count="45">
    <font>
      <sz val="11"/>
      <color theme="1"/>
      <name val="Calibri"/>
      <family val="2"/>
      <scheme val="minor"/>
    </font>
    <font>
      <sz val="10"/>
      <color indexed="18"/>
      <name val="Trebuchet MS"/>
      <family val="2"/>
    </font>
    <font>
      <sz val="10"/>
      <color indexed="10"/>
      <name val="Trebuchet MS"/>
      <family val="2"/>
    </font>
    <font>
      <sz val="10"/>
      <color indexed="17"/>
      <name val="Trebuchet MS"/>
      <family val="2"/>
    </font>
    <font>
      <b/>
      <sz val="11"/>
      <color theme="1"/>
      <name val="Calibri"/>
      <family val="2"/>
      <scheme val="minor"/>
    </font>
    <font>
      <sz val="10"/>
      <color rgb="FF002060"/>
      <name val="Trebuchet MS"/>
      <family val="2"/>
    </font>
    <font>
      <sz val="10"/>
      <color theme="3" tint="-0.249977111117893"/>
      <name val="Trebuchet MS"/>
      <family val="2"/>
    </font>
    <font>
      <sz val="11"/>
      <color theme="3" tint="-0.249977111117893"/>
      <name val="Calibri"/>
      <family val="2"/>
      <scheme val="minor"/>
    </font>
    <font>
      <b/>
      <sz val="10"/>
      <color rgb="FF002060"/>
      <name val="Trebuchet MS"/>
      <family val="2"/>
    </font>
    <font>
      <sz val="10"/>
      <color rgb="FF000000"/>
      <name val="Trebuchet MS"/>
      <family val="2"/>
    </font>
    <font>
      <sz val="11"/>
      <color theme="4" tint="-0.249977111117893"/>
      <name val="Calibri"/>
      <family val="2"/>
    </font>
    <font>
      <sz val="10"/>
      <color theme="4" tint="-0.249977111117893"/>
      <name val="Trebuchet MS"/>
      <family val="2"/>
    </font>
    <font>
      <b/>
      <sz val="11"/>
      <color theme="4" tint="-0.249977111117893"/>
      <name val="Calibri"/>
      <family val="2"/>
      <scheme val="minor"/>
    </font>
    <font>
      <sz val="11"/>
      <color theme="4" tint="-0.249977111117893"/>
      <name val="Calibri"/>
      <family val="2"/>
      <scheme val="minor"/>
    </font>
    <font>
      <b/>
      <sz val="10"/>
      <color theme="4" tint="-0.249977111117893"/>
      <name val="Trebuchet MS"/>
      <family val="2"/>
    </font>
    <font>
      <sz val="8"/>
      <color theme="3" tint="0.59999389629810485"/>
      <name val="Trebuchet MS"/>
      <family val="2"/>
    </font>
    <font>
      <sz val="11"/>
      <color rgb="FF002060"/>
      <name val="Calibri"/>
      <family val="2"/>
      <scheme val="minor"/>
    </font>
    <font>
      <b/>
      <sz val="14"/>
      <color theme="3" tint="-0.249977111117893"/>
      <name val="Calibri"/>
      <family val="2"/>
      <scheme val="minor"/>
    </font>
    <font>
      <sz val="14"/>
      <color theme="3" tint="-0.249977111117893"/>
      <name val="Calibri"/>
      <family val="2"/>
      <scheme val="minor"/>
    </font>
    <font>
      <sz val="14"/>
      <color theme="0"/>
      <name val="Trebuchet MS"/>
      <family val="2"/>
    </font>
    <font>
      <sz val="14"/>
      <color theme="1"/>
      <name val="Calibri"/>
      <family val="2"/>
      <scheme val="minor"/>
    </font>
    <font>
      <sz val="11"/>
      <color indexed="8"/>
      <name val="Calibri"/>
      <family val="2"/>
    </font>
    <font>
      <sz val="10"/>
      <name val="Arial"/>
      <family val="2"/>
    </font>
    <font>
      <sz val="11"/>
      <color theme="1"/>
      <name val="Calibri"/>
      <family val="2"/>
      <scheme val="minor"/>
    </font>
    <font>
      <sz val="10"/>
      <color indexed="56"/>
      <name val="Trebuchet MS"/>
      <family val="2"/>
    </font>
    <font>
      <sz val="11"/>
      <color theme="1"/>
      <name val="Calibri"/>
      <family val="2"/>
      <scheme val="minor"/>
    </font>
    <font>
      <sz val="12"/>
      <color theme="1"/>
      <name val="Calibri"/>
      <family val="2"/>
      <scheme val="minor"/>
    </font>
    <font>
      <sz val="12"/>
      <color theme="1"/>
      <name val="Calibri"/>
      <family val="2"/>
      <scheme val="minor"/>
    </font>
    <font>
      <sz val="12"/>
      <color rgb="FF002060"/>
      <name val="Calibri"/>
      <family val="2"/>
      <scheme val="minor"/>
    </font>
    <font>
      <b/>
      <sz val="11"/>
      <name val="Calibri"/>
      <family val="2"/>
      <scheme val="minor"/>
    </font>
    <font>
      <b/>
      <sz val="11"/>
      <name val="Calibri"/>
      <family val="2"/>
      <scheme val="minor"/>
    </font>
    <font>
      <sz val="10"/>
      <color rgb="FF002060"/>
      <name val="Trebuchet MS"/>
      <family val="2"/>
    </font>
    <font>
      <sz val="11"/>
      <color rgb="FF002060"/>
      <name val="Calibri"/>
      <family val="2"/>
      <scheme val="minor"/>
    </font>
    <font>
      <sz val="11"/>
      <color indexed="56"/>
      <name val="Calibri"/>
      <family val="2"/>
      <charset val="134"/>
    </font>
    <font>
      <sz val="9"/>
      <color indexed="56"/>
      <name val="Calibri"/>
      <family val="2"/>
      <charset val="134"/>
    </font>
    <font>
      <b/>
      <sz val="10"/>
      <name val="Trebuchet MS"/>
      <family val="2"/>
    </font>
    <font>
      <sz val="10"/>
      <name val="Trebuchet MS"/>
      <family val="2"/>
    </font>
    <font>
      <b/>
      <sz val="9"/>
      <color indexed="81"/>
      <name val="Tahoma"/>
      <family val="2"/>
    </font>
    <font>
      <sz val="9"/>
      <color indexed="81"/>
      <name val="Tahoma"/>
      <family val="2"/>
    </font>
    <font>
      <b/>
      <sz val="11"/>
      <color rgb="FF366092"/>
      <name val="Calibri"/>
      <family val="2"/>
    </font>
    <font>
      <sz val="10"/>
      <color rgb="FF366092"/>
      <name val="Trebuchet MS"/>
      <family val="2"/>
    </font>
    <font>
      <sz val="10"/>
      <color theme="1"/>
      <name val="Times New Roman"/>
      <family val="1"/>
    </font>
    <font>
      <sz val="11"/>
      <color rgb="FF000000"/>
      <name val="Calibri"/>
      <family val="2"/>
    </font>
    <font>
      <b/>
      <sz val="10"/>
      <color rgb="FF365F91"/>
      <name val="Trebuchet MS"/>
      <family val="2"/>
    </font>
    <font>
      <sz val="10"/>
      <color rgb="FF365F91"/>
      <name val="Trebuchet MS"/>
      <family val="2"/>
    </font>
  </fonts>
  <fills count="21">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8CBAD"/>
        <bgColor indexed="64"/>
      </patternFill>
    </fill>
    <fill>
      <patternFill patternType="solid">
        <fgColor rgb="FFC9C9C9"/>
        <bgColor indexed="64"/>
      </patternFill>
    </fill>
    <fill>
      <patternFill patternType="solid">
        <fgColor rgb="FFD9D9D9"/>
        <bgColor indexed="64"/>
      </patternFill>
    </fill>
    <fill>
      <patternFill patternType="solid">
        <fgColor rgb="FFFCE4D6"/>
        <bgColor indexed="64"/>
      </patternFill>
    </fill>
    <fill>
      <patternFill patternType="solid">
        <fgColor rgb="FFD9E1F2"/>
        <bgColor indexed="64"/>
      </patternFill>
    </fill>
    <fill>
      <patternFill patternType="solid">
        <fgColor rgb="FFD0CECE"/>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s>
  <borders count="36">
    <border>
      <left/>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22" fillId="0" borderId="0" applyNumberFormat="0" applyFill="0" applyBorder="0" applyAlignment="0" applyProtection="0">
      <alignment vertical="center"/>
    </xf>
    <xf numFmtId="0" fontId="21" fillId="0" borderId="0"/>
    <xf numFmtId="0" fontId="23" fillId="0" borderId="0"/>
    <xf numFmtId="0" fontId="26" fillId="0" borderId="0"/>
    <xf numFmtId="0" fontId="25" fillId="0" borderId="0"/>
    <xf numFmtId="0" fontId="22" fillId="0" borderId="0"/>
    <xf numFmtId="0" fontId="27" fillId="0" borderId="0"/>
    <xf numFmtId="0" fontId="27" fillId="0" borderId="0"/>
  </cellStyleXfs>
  <cellXfs count="256">
    <xf numFmtId="0" fontId="0" fillId="0" borderId="0" xfId="0"/>
    <xf numFmtId="0" fontId="5" fillId="0" borderId="0" xfId="0" applyFont="1"/>
    <xf numFmtId="0" fontId="5" fillId="0" borderId="0" xfId="0" applyFont="1" applyAlignment="1">
      <alignment wrapText="1"/>
    </xf>
    <xf numFmtId="0" fontId="6" fillId="2" borderId="1" xfId="0" applyFont="1" applyFill="1" applyBorder="1" applyAlignment="1">
      <alignment horizontal="center" wrapText="1"/>
    </xf>
    <xf numFmtId="0" fontId="6" fillId="3" borderId="2" xfId="0" applyFont="1" applyFill="1" applyBorder="1" applyAlignment="1">
      <alignment horizontal="center" wrapText="1"/>
    </xf>
    <xf numFmtId="0" fontId="6" fillId="2" borderId="3" xfId="0" applyFont="1" applyFill="1" applyBorder="1"/>
    <xf numFmtId="0" fontId="6" fillId="2" borderId="4" xfId="0" applyFont="1" applyFill="1" applyBorder="1" applyAlignment="1">
      <alignment horizontal="center" wrapText="1"/>
    </xf>
    <xf numFmtId="0" fontId="6" fillId="2" borderId="5" xfId="0" applyFont="1" applyFill="1" applyBorder="1"/>
    <xf numFmtId="0" fontId="7" fillId="4" borderId="0" xfId="0" applyFont="1" applyFill="1"/>
    <xf numFmtId="0" fontId="7" fillId="5" borderId="6" xfId="0" applyFont="1" applyFill="1" applyBorder="1"/>
    <xf numFmtId="0" fontId="6" fillId="6" borderId="1" xfId="0" applyFont="1" applyFill="1" applyBorder="1"/>
    <xf numFmtId="0" fontId="6" fillId="3" borderId="1" xfId="0" applyFont="1" applyFill="1" applyBorder="1" applyAlignment="1">
      <alignment wrapText="1"/>
    </xf>
    <xf numFmtId="0" fontId="6" fillId="6" borderId="1" xfId="0" applyFont="1" applyFill="1" applyBorder="1" applyAlignment="1">
      <alignment wrapText="1"/>
    </xf>
    <xf numFmtId="0" fontId="6" fillId="7" borderId="7" xfId="0" applyFont="1" applyFill="1" applyBorder="1"/>
    <xf numFmtId="0" fontId="6" fillId="6" borderId="8" xfId="0" applyFont="1" applyFill="1" applyBorder="1" applyAlignment="1">
      <alignment horizontal="center" vertical="center"/>
    </xf>
    <xf numFmtId="0" fontId="6" fillId="3" borderId="8" xfId="0" applyFont="1" applyFill="1" applyBorder="1" applyAlignment="1">
      <alignment horizontal="left" vertical="center" wrapText="1"/>
    </xf>
    <xf numFmtId="0" fontId="6" fillId="6" borderId="8" xfId="0" applyFont="1" applyFill="1" applyBorder="1" applyAlignment="1">
      <alignment horizontal="left" vertical="center" wrapText="1"/>
    </xf>
    <xf numFmtId="0" fontId="6" fillId="7" borderId="9" xfId="0" applyFont="1" applyFill="1" applyBorder="1"/>
    <xf numFmtId="0" fontId="6" fillId="6" borderId="10" xfId="0" applyFont="1" applyFill="1" applyBorder="1" applyAlignment="1">
      <alignment horizontal="center" vertical="center"/>
    </xf>
    <xf numFmtId="0" fontId="6" fillId="3" borderId="10" xfId="0" applyFont="1" applyFill="1" applyBorder="1" applyAlignment="1">
      <alignment horizontal="left" vertical="center" wrapText="1"/>
    </xf>
    <xf numFmtId="0" fontId="6" fillId="6" borderId="10" xfId="0" applyFont="1" applyFill="1" applyBorder="1" applyAlignment="1">
      <alignment horizontal="left" vertical="center" wrapText="1"/>
    </xf>
    <xf numFmtId="0" fontId="6" fillId="7" borderId="11" xfId="0" applyFont="1" applyFill="1" applyBorder="1"/>
    <xf numFmtId="0" fontId="6" fillId="6" borderId="12" xfId="0" applyFont="1" applyFill="1" applyBorder="1" applyAlignment="1">
      <alignment horizontal="center" vertical="center"/>
    </xf>
    <xf numFmtId="0" fontId="6" fillId="3" borderId="12" xfId="0" applyFont="1" applyFill="1" applyBorder="1" applyAlignment="1">
      <alignment horizontal="left" vertical="center" wrapText="1"/>
    </xf>
    <xf numFmtId="0" fontId="6" fillId="6" borderId="12" xfId="0" applyFont="1" applyFill="1" applyBorder="1" applyAlignment="1">
      <alignment horizontal="left" vertical="center" wrapText="1"/>
    </xf>
    <xf numFmtId="0" fontId="6" fillId="7" borderId="13" xfId="0" applyFont="1" applyFill="1" applyBorder="1"/>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vertical="center" wrapText="1"/>
    </xf>
    <xf numFmtId="0" fontId="5" fillId="0" borderId="15" xfId="0" quotePrefix="1" applyFont="1" applyBorder="1" applyAlignment="1">
      <alignment vertical="center" wrapText="1"/>
    </xf>
    <xf numFmtId="14" fontId="5" fillId="0" borderId="15" xfId="0" applyNumberFormat="1" applyFont="1" applyBorder="1" applyAlignment="1">
      <alignment horizontal="left" vertical="center" wrapText="1"/>
    </xf>
    <xf numFmtId="0" fontId="4" fillId="0" borderId="0" xfId="0" applyFont="1"/>
    <xf numFmtId="0" fontId="0" fillId="0" borderId="0" xfId="0" applyProtection="1">
      <protection locked="0"/>
    </xf>
    <xf numFmtId="0" fontId="0" fillId="0" borderId="0" xfId="0" applyFill="1" applyProtection="1">
      <protection locked="0"/>
    </xf>
    <xf numFmtId="0" fontId="10" fillId="14" borderId="12" xfId="0" applyFont="1" applyFill="1" applyBorder="1" applyAlignment="1" applyProtection="1">
      <alignment vertical="center" wrapText="1"/>
    </xf>
    <xf numFmtId="0" fontId="11" fillId="0" borderId="16" xfId="0" applyFont="1" applyBorder="1" applyAlignment="1" applyProtection="1">
      <alignment horizontal="right" vertical="center"/>
    </xf>
    <xf numFmtId="0" fontId="11" fillId="0" borderId="17" xfId="0" applyFont="1" applyBorder="1" applyAlignment="1" applyProtection="1">
      <alignment vertical="center"/>
    </xf>
    <xf numFmtId="0" fontId="11" fillId="0" borderId="10" xfId="0" applyFont="1" applyBorder="1" applyAlignment="1" applyProtection="1">
      <alignment vertical="center" wrapText="1"/>
    </xf>
    <xf numFmtId="0" fontId="10" fillId="0" borderId="17" xfId="0" applyFont="1" applyBorder="1" applyAlignment="1" applyProtection="1">
      <alignment vertical="center"/>
    </xf>
    <xf numFmtId="9" fontId="12" fillId="0" borderId="18" xfId="0" applyNumberFormat="1" applyFont="1" applyBorder="1" applyProtection="1"/>
    <xf numFmtId="0" fontId="13" fillId="14" borderId="6" xfId="0" applyFont="1" applyFill="1" applyBorder="1" applyProtection="1"/>
    <xf numFmtId="0" fontId="14" fillId="14" borderId="1" xfId="0" applyFont="1" applyFill="1" applyBorder="1" applyAlignment="1" applyProtection="1">
      <alignment vertical="center"/>
    </xf>
    <xf numFmtId="0" fontId="12" fillId="14" borderId="1" xfId="0" applyFont="1" applyFill="1" applyBorder="1" applyProtection="1"/>
    <xf numFmtId="9" fontId="12" fillId="14" borderId="7" xfId="0" applyNumberFormat="1" applyFont="1" applyFill="1" applyBorder="1" applyProtection="1"/>
    <xf numFmtId="0" fontId="11" fillId="0" borderId="10" xfId="0" applyFont="1" applyBorder="1" applyAlignment="1" applyProtection="1">
      <alignment vertical="center"/>
    </xf>
    <xf numFmtId="164" fontId="11" fillId="0" borderId="10" xfId="0" applyNumberFormat="1" applyFont="1" applyBorder="1" applyAlignment="1" applyProtection="1">
      <alignment vertical="center" wrapText="1"/>
    </xf>
    <xf numFmtId="165" fontId="11" fillId="0" borderId="10" xfId="0" applyNumberFormat="1" applyFont="1" applyBorder="1" applyAlignment="1" applyProtection="1">
      <alignment vertical="center" wrapText="1"/>
    </xf>
    <xf numFmtId="0" fontId="14" fillId="15" borderId="19" xfId="0" applyFont="1" applyFill="1" applyBorder="1" applyAlignment="1" applyProtection="1">
      <alignment horizontal="center" vertical="center" wrapText="1"/>
    </xf>
    <xf numFmtId="0" fontId="5" fillId="0" borderId="10" xfId="0" applyFont="1" applyFill="1" applyBorder="1" applyAlignment="1">
      <alignment wrapText="1"/>
    </xf>
    <xf numFmtId="0" fontId="6" fillId="6" borderId="19" xfId="0" applyFont="1" applyFill="1" applyBorder="1" applyAlignment="1">
      <alignment horizontal="center" vertical="center"/>
    </xf>
    <xf numFmtId="0" fontId="6" fillId="3" borderId="19" xfId="0" applyFont="1" applyFill="1" applyBorder="1" applyAlignment="1">
      <alignment horizontal="left" vertical="center" wrapText="1"/>
    </xf>
    <xf numFmtId="0" fontId="6" fillId="6" borderId="19" xfId="0" applyFont="1" applyFill="1" applyBorder="1" applyAlignment="1">
      <alignment horizontal="left" vertical="center" wrapText="1"/>
    </xf>
    <xf numFmtId="0" fontId="6" fillId="7" borderId="20" xfId="0" applyFont="1" applyFill="1" applyBorder="1"/>
    <xf numFmtId="0" fontId="0" fillId="16" borderId="9" xfId="0" applyFill="1" applyBorder="1"/>
    <xf numFmtId="0" fontId="0" fillId="16" borderId="11" xfId="0" applyFill="1" applyBorder="1"/>
    <xf numFmtId="0" fontId="0" fillId="16" borderId="13" xfId="0" applyFill="1" applyBorder="1"/>
    <xf numFmtId="0" fontId="6" fillId="3" borderId="21" xfId="0" applyFont="1" applyFill="1" applyBorder="1" applyAlignment="1">
      <alignment horizontal="left" vertical="center" wrapText="1"/>
    </xf>
    <xf numFmtId="0" fontId="6" fillId="6" borderId="21" xfId="0" applyFont="1" applyFill="1" applyBorder="1" applyAlignment="1">
      <alignment horizontal="left" vertical="center" wrapText="1"/>
    </xf>
    <xf numFmtId="0" fontId="6" fillId="6" borderId="17" xfId="0" applyFont="1" applyFill="1" applyBorder="1" applyAlignment="1">
      <alignment horizontal="center" vertical="center"/>
    </xf>
    <xf numFmtId="0" fontId="6" fillId="7" borderId="18" xfId="0" applyFont="1" applyFill="1" applyBorder="1"/>
    <xf numFmtId="0" fontId="0" fillId="16" borderId="20" xfId="0" applyFill="1" applyBorder="1"/>
    <xf numFmtId="0" fontId="11" fillId="0" borderId="10" xfId="0" applyFont="1" applyFill="1" applyBorder="1" applyAlignment="1" applyProtection="1">
      <alignment vertical="center" wrapText="1"/>
    </xf>
    <xf numFmtId="0" fontId="0" fillId="0" borderId="10" xfId="0" applyBorder="1" applyAlignment="1">
      <alignment vertical="top"/>
    </xf>
    <xf numFmtId="0" fontId="0" fillId="0" borderId="0" xfId="0" applyAlignment="1">
      <alignment vertical="top"/>
    </xf>
    <xf numFmtId="0" fontId="5" fillId="0" borderId="10" xfId="0" applyFont="1" applyBorder="1" applyAlignment="1">
      <alignment vertical="center" wrapText="1"/>
    </xf>
    <xf numFmtId="0" fontId="5" fillId="12" borderId="10" xfId="0" applyFont="1" applyFill="1" applyBorder="1" applyAlignment="1">
      <alignment horizontal="center" vertical="center"/>
    </xf>
    <xf numFmtId="0" fontId="5" fillId="13" borderId="10" xfId="0" applyFont="1" applyFill="1" applyBorder="1" applyAlignment="1">
      <alignment horizontal="center" vertical="center"/>
    </xf>
    <xf numFmtId="0" fontId="8" fillId="0" borderId="10" xfId="0" applyFont="1" applyBorder="1" applyAlignment="1">
      <alignment wrapText="1"/>
    </xf>
    <xf numFmtId="0" fontId="16" fillId="0" borderId="10" xfId="0" applyFont="1" applyBorder="1" applyAlignment="1">
      <alignment horizontal="center" vertical="center" wrapText="1"/>
    </xf>
    <xf numFmtId="0" fontId="14" fillId="15" borderId="19" xfId="0" applyFont="1" applyFill="1" applyBorder="1" applyAlignment="1" applyProtection="1">
      <alignment horizontal="center" vertical="center" wrapText="1"/>
    </xf>
    <xf numFmtId="0" fontId="24" fillId="0" borderId="10" xfId="0" applyFont="1" applyFill="1" applyBorder="1" applyAlignment="1">
      <alignment horizontal="center" vertical="center" wrapText="1"/>
    </xf>
    <xf numFmtId="0" fontId="24" fillId="0" borderId="10" xfId="0" applyFont="1" applyFill="1" applyBorder="1" applyAlignment="1">
      <alignment wrapText="1"/>
    </xf>
    <xf numFmtId="0" fontId="0" fillId="18" borderId="0" xfId="0" applyFill="1"/>
    <xf numFmtId="0" fontId="16" fillId="0" borderId="10" xfId="0" applyFont="1" applyBorder="1" applyAlignment="1">
      <alignment horizontal="left" vertical="top" wrapText="1"/>
    </xf>
    <xf numFmtId="0" fontId="5" fillId="0" borderId="10" xfId="0" applyFont="1" applyFill="1" applyBorder="1" applyAlignment="1">
      <alignment horizontal="left" vertical="top" wrapText="1"/>
    </xf>
    <xf numFmtId="0" fontId="5" fillId="0" borderId="10" xfId="0" applyFont="1" applyBorder="1" applyAlignment="1">
      <alignment horizontal="left" vertical="top" wrapText="1"/>
    </xf>
    <xf numFmtId="14" fontId="5" fillId="0" borderId="10" xfId="0" applyNumberFormat="1" applyFont="1" applyBorder="1" applyAlignment="1">
      <alignment vertical="top" wrapText="1"/>
    </xf>
    <xf numFmtId="14" fontId="16" fillId="0" borderId="10" xfId="0" applyNumberFormat="1" applyFont="1" applyBorder="1" applyAlignment="1">
      <alignment horizontal="center" vertical="top" wrapText="1"/>
    </xf>
    <xf numFmtId="14" fontId="5" fillId="0" borderId="10" xfId="0" applyNumberFormat="1" applyFont="1" applyFill="1" applyBorder="1" applyAlignment="1">
      <alignment vertical="top" wrapText="1"/>
    </xf>
    <xf numFmtId="14" fontId="16" fillId="0" borderId="10" xfId="0" applyNumberFormat="1" applyFont="1" applyBorder="1" applyAlignment="1">
      <alignment vertical="top" wrapText="1"/>
    </xf>
    <xf numFmtId="0" fontId="16" fillId="19" borderId="10" xfId="7" applyFont="1" applyFill="1" applyBorder="1" applyAlignment="1">
      <alignment horizontal="left" vertical="center" wrapText="1"/>
    </xf>
    <xf numFmtId="0" fontId="28" fillId="19" borderId="10" xfId="7" applyFont="1" applyFill="1" applyBorder="1" applyAlignment="1">
      <alignment horizontal="left" wrapText="1"/>
    </xf>
    <xf numFmtId="0" fontId="28" fillId="19" borderId="10" xfId="7" applyFont="1" applyFill="1" applyBorder="1" applyAlignment="1">
      <alignment horizontal="left" vertical="center" wrapText="1"/>
    </xf>
    <xf numFmtId="0" fontId="28" fillId="19" borderId="10" xfId="7" applyFont="1" applyFill="1" applyBorder="1" applyAlignment="1">
      <alignment horizontal="center" vertical="center" wrapText="1"/>
    </xf>
    <xf numFmtId="0" fontId="28" fillId="19" borderId="10" xfId="7" applyFont="1" applyFill="1" applyBorder="1" applyAlignment="1">
      <alignment wrapText="1"/>
    </xf>
    <xf numFmtId="0" fontId="16" fillId="0" borderId="10" xfId="0" applyFont="1" applyBorder="1"/>
    <xf numFmtId="0" fontId="16" fillId="0" borderId="10" xfId="0" applyFont="1" applyBorder="1" applyAlignment="1">
      <alignment wrapText="1"/>
    </xf>
    <xf numFmtId="0" fontId="5" fillId="0" borderId="10" xfId="0" applyFont="1" applyBorder="1" applyAlignment="1">
      <alignment horizontal="center" vertical="top" wrapText="1"/>
    </xf>
    <xf numFmtId="14" fontId="5" fillId="0" borderId="10" xfId="0" applyNumberFormat="1" applyFont="1" applyBorder="1" applyAlignment="1">
      <alignment horizontal="center" vertical="top" wrapText="1"/>
    </xf>
    <xf numFmtId="0" fontId="5" fillId="0" borderId="10" xfId="0" applyFont="1" applyBorder="1"/>
    <xf numFmtId="14" fontId="5" fillId="0" borderId="10" xfId="0" applyNumberFormat="1" applyFont="1" applyBorder="1"/>
    <xf numFmtId="14" fontId="16" fillId="0" borderId="10" xfId="0" applyNumberFormat="1" applyFont="1" applyBorder="1"/>
    <xf numFmtId="0" fontId="5" fillId="0" borderId="10" xfId="0" applyFont="1" applyBorder="1" applyAlignment="1">
      <alignment wrapText="1"/>
    </xf>
    <xf numFmtId="14" fontId="5" fillId="0" borderId="10" xfId="0" applyNumberFormat="1" applyFont="1" applyBorder="1" applyAlignment="1">
      <alignment wrapText="1"/>
    </xf>
    <xf numFmtId="0" fontId="0" fillId="19" borderId="10" xfId="0" applyFill="1" applyBorder="1" applyAlignment="1">
      <alignment horizontal="center" vertical="center"/>
    </xf>
    <xf numFmtId="14" fontId="16" fillId="0" borderId="10" xfId="0" applyNumberFormat="1" applyFont="1" applyBorder="1" applyAlignment="1">
      <alignment horizontal="center" vertical="center" wrapText="1"/>
    </xf>
    <xf numFmtId="0" fontId="0" fillId="19" borderId="10" xfId="0" applyFill="1" applyBorder="1"/>
    <xf numFmtId="0" fontId="0" fillId="19" borderId="10" xfId="0" applyFill="1" applyBorder="1" applyAlignment="1">
      <alignment wrapText="1"/>
    </xf>
    <xf numFmtId="0" fontId="5" fillId="19" borderId="10" xfId="0" applyFont="1" applyFill="1" applyBorder="1" applyAlignment="1">
      <alignment horizontal="left" vertical="top" wrapText="1"/>
    </xf>
    <xf numFmtId="0" fontId="29" fillId="0" borderId="10" xfId="0" applyFont="1" applyFill="1" applyBorder="1" applyAlignment="1">
      <alignment vertical="top" wrapText="1"/>
    </xf>
    <xf numFmtId="0" fontId="30" fillId="20" borderId="10" xfId="0"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10" xfId="0" applyFont="1" applyFill="1" applyBorder="1" applyAlignment="1">
      <alignment horizontal="center" vertical="top" wrapText="1"/>
    </xf>
    <xf numFmtId="0" fontId="29" fillId="20" borderId="10" xfId="0" applyFont="1" applyFill="1" applyBorder="1" applyAlignment="1">
      <alignment vertical="top" wrapText="1"/>
    </xf>
    <xf numFmtId="0" fontId="31" fillId="0" borderId="10" xfId="0" applyFont="1" applyFill="1" applyBorder="1" applyAlignment="1">
      <alignment vertical="top" wrapText="1"/>
    </xf>
    <xf numFmtId="0" fontId="32" fillId="0" borderId="10" xfId="0" applyFont="1" applyFill="1" applyBorder="1" applyAlignment="1">
      <alignment horizontal="center" vertical="top" wrapText="1"/>
    </xf>
    <xf numFmtId="14" fontId="32" fillId="0" borderId="10" xfId="0" applyNumberFormat="1" applyFont="1" applyFill="1" applyBorder="1" applyAlignment="1">
      <alignment horizontal="center" vertical="top" wrapText="1"/>
    </xf>
    <xf numFmtId="14" fontId="31" fillId="0" borderId="10" xfId="0" applyNumberFormat="1" applyFont="1" applyFill="1" applyBorder="1" applyAlignment="1">
      <alignment vertical="top" wrapText="1"/>
    </xf>
    <xf numFmtId="14" fontId="16" fillId="0" borderId="10" xfId="0" applyNumberFormat="1" applyFont="1" applyBorder="1" applyAlignment="1">
      <alignment wrapText="1"/>
    </xf>
    <xf numFmtId="0" fontId="5" fillId="0" borderId="21" xfId="0" applyFont="1" applyFill="1" applyBorder="1" applyAlignment="1">
      <alignment vertical="top" wrapText="1"/>
    </xf>
    <xf numFmtId="0" fontId="5" fillId="0" borderId="10" xfId="0" applyFont="1" applyBorder="1" applyAlignment="1">
      <alignment vertical="top" wrapText="1"/>
    </xf>
    <xf numFmtId="0" fontId="16" fillId="0" borderId="10" xfId="0" applyFont="1" applyBorder="1" applyAlignment="1">
      <alignment horizontal="center" vertical="top" wrapText="1"/>
    </xf>
    <xf numFmtId="14" fontId="0" fillId="0" borderId="10" xfId="0" applyNumberFormat="1" applyBorder="1" applyAlignment="1">
      <alignment vertical="top" wrapText="1"/>
    </xf>
    <xf numFmtId="0" fontId="5" fillId="0" borderId="10" xfId="0" applyFont="1" applyFill="1" applyBorder="1" applyAlignment="1">
      <alignment vertical="top" wrapText="1"/>
    </xf>
    <xf numFmtId="0" fontId="16" fillId="0" borderId="10" xfId="0" applyFont="1" applyFill="1" applyBorder="1" applyAlignment="1">
      <alignment horizontal="center" vertical="top" wrapText="1"/>
    </xf>
    <xf numFmtId="0" fontId="33" fillId="0" borderId="10" xfId="0" applyFont="1" applyBorder="1" applyAlignment="1">
      <alignment horizontal="center" vertical="top" wrapText="1"/>
    </xf>
    <xf numFmtId="0" fontId="5" fillId="0" borderId="10" xfId="0" applyFont="1" applyFill="1" applyBorder="1" applyAlignment="1">
      <alignment vertical="center" wrapText="1"/>
    </xf>
    <xf numFmtId="14" fontId="33" fillId="0" borderId="10" xfId="0" applyNumberFormat="1" applyFont="1" applyBorder="1" applyAlignment="1">
      <alignment horizontal="center" vertical="top" wrapText="1"/>
    </xf>
    <xf numFmtId="0" fontId="34" fillId="0" borderId="10" xfId="0" applyFont="1" applyBorder="1" applyAlignment="1">
      <alignment horizontal="left" wrapText="1"/>
    </xf>
    <xf numFmtId="14" fontId="34" fillId="0" borderId="10" xfId="0" applyNumberFormat="1" applyFont="1" applyBorder="1" applyAlignment="1">
      <alignment horizontal="left" wrapText="1"/>
    </xf>
    <xf numFmtId="0" fontId="14" fillId="15" borderId="19" xfId="0" applyFont="1" applyFill="1" applyBorder="1" applyAlignment="1" applyProtection="1">
      <alignment horizontal="center" vertical="center" wrapText="1"/>
    </xf>
    <xf numFmtId="0" fontId="14" fillId="14" borderId="28" xfId="0" applyFont="1" applyFill="1" applyBorder="1" applyAlignment="1" applyProtection="1">
      <alignment vertical="center" wrapText="1"/>
    </xf>
    <xf numFmtId="0" fontId="14" fillId="15" borderId="28" xfId="0" applyFont="1" applyFill="1" applyBorder="1" applyAlignment="1" applyProtection="1">
      <alignment vertical="center" wrapText="1"/>
    </xf>
    <xf numFmtId="0" fontId="5" fillId="8" borderId="23" xfId="0" applyFont="1" applyFill="1" applyBorder="1" applyAlignment="1">
      <alignment vertical="center"/>
    </xf>
    <xf numFmtId="16" fontId="5" fillId="9" borderId="8" xfId="0" applyNumberFormat="1" applyFont="1" applyFill="1" applyBorder="1" applyAlignment="1">
      <alignment horizontal="right" vertical="center"/>
    </xf>
    <xf numFmtId="16" fontId="5" fillId="9" borderId="9" xfId="0" applyNumberFormat="1" applyFont="1" applyFill="1" applyBorder="1" applyAlignment="1">
      <alignment horizontal="right" vertical="center"/>
    </xf>
    <xf numFmtId="0" fontId="9" fillId="8" borderId="24" xfId="0" applyFont="1" applyFill="1" applyBorder="1" applyAlignment="1">
      <alignment vertical="center" wrapText="1"/>
    </xf>
    <xf numFmtId="0" fontId="5" fillId="10" borderId="10" xfId="0" applyFont="1" applyFill="1" applyBorder="1" applyAlignment="1">
      <alignment horizontal="center" vertical="center"/>
    </xf>
    <xf numFmtId="0" fontId="5" fillId="11" borderId="10" xfId="0" applyFont="1" applyFill="1" applyBorder="1" applyAlignment="1">
      <alignment horizontal="center" vertical="center"/>
    </xf>
    <xf numFmtId="0" fontId="5" fillId="13" borderId="11" xfId="0" applyFont="1" applyFill="1" applyBorder="1" applyAlignment="1">
      <alignment horizontal="center" vertical="center"/>
    </xf>
    <xf numFmtId="0" fontId="9" fillId="8" borderId="22" xfId="0" applyFont="1" applyFill="1" applyBorder="1" applyAlignment="1">
      <alignment vertical="center" wrapText="1"/>
    </xf>
    <xf numFmtId="0" fontId="11" fillId="0" borderId="0" xfId="0" applyFont="1" applyBorder="1" applyAlignment="1" applyProtection="1">
      <alignment vertical="center" wrapText="1"/>
    </xf>
    <xf numFmtId="164" fontId="11" fillId="0" borderId="0" xfId="0" applyNumberFormat="1" applyFont="1" applyBorder="1" applyAlignment="1" applyProtection="1">
      <alignment vertical="center" wrapText="1"/>
    </xf>
    <xf numFmtId="165" fontId="11" fillId="0" borderId="0" xfId="0" applyNumberFormat="1" applyFont="1" applyBorder="1" applyAlignment="1" applyProtection="1">
      <alignment vertical="center" wrapText="1"/>
    </xf>
    <xf numFmtId="0" fontId="15" fillId="0" borderId="10" xfId="0" applyFont="1" applyFill="1" applyBorder="1" applyAlignment="1">
      <alignment horizontal="left" vertical="top" wrapText="1"/>
    </xf>
    <xf numFmtId="14" fontId="15" fillId="0" borderId="10" xfId="0" applyNumberFormat="1" applyFont="1" applyFill="1" applyBorder="1" applyAlignment="1">
      <alignment horizontal="left" vertical="top" wrapText="1"/>
    </xf>
    <xf numFmtId="0" fontId="0" fillId="0" borderId="10" xfId="0" applyFill="1" applyBorder="1" applyAlignment="1">
      <alignment vertical="top"/>
    </xf>
    <xf numFmtId="0" fontId="16" fillId="0" borderId="10" xfId="0" applyFont="1" applyFill="1" applyBorder="1" applyAlignment="1">
      <alignment horizontal="left" vertical="top" wrapText="1"/>
    </xf>
    <xf numFmtId="14" fontId="0" fillId="0" borderId="10" xfId="0" applyNumberFormat="1" applyFill="1" applyBorder="1" applyAlignment="1">
      <alignment vertical="top" wrapText="1"/>
    </xf>
    <xf numFmtId="14" fontId="16" fillId="0" borderId="10" xfId="0" applyNumberFormat="1" applyFont="1" applyFill="1" applyBorder="1" applyAlignment="1">
      <alignment horizontal="center" vertical="top" wrapText="1"/>
    </xf>
    <xf numFmtId="0" fontId="28" fillId="0" borderId="10" xfId="7" applyFont="1" applyFill="1" applyBorder="1" applyAlignment="1">
      <alignment horizontal="left" vertical="center" wrapText="1"/>
    </xf>
    <xf numFmtId="0" fontId="28" fillId="0" borderId="10" xfId="7" applyFont="1" applyFill="1" applyBorder="1" applyAlignment="1">
      <alignment horizontal="center" vertical="center" wrapText="1"/>
    </xf>
    <xf numFmtId="0" fontId="28" fillId="0" borderId="10" xfId="7" applyFont="1" applyFill="1" applyBorder="1" applyAlignment="1">
      <alignment horizontal="left" wrapText="1"/>
    </xf>
    <xf numFmtId="0" fontId="28" fillId="0" borderId="10" xfId="7" applyFont="1" applyFill="1" applyBorder="1" applyAlignment="1">
      <alignment wrapText="1"/>
    </xf>
    <xf numFmtId="0" fontId="16" fillId="0" borderId="10" xfId="7" applyFont="1" applyFill="1" applyBorder="1" applyAlignment="1">
      <alignment horizontal="left" vertical="center" wrapText="1"/>
    </xf>
    <xf numFmtId="0" fontId="33" fillId="0" borderId="10" xfId="0" applyFont="1" applyFill="1" applyBorder="1" applyAlignment="1">
      <alignment horizontal="center" vertical="top" wrapText="1"/>
    </xf>
    <xf numFmtId="14" fontId="33" fillId="0" borderId="10" xfId="0" applyNumberFormat="1" applyFont="1" applyFill="1" applyBorder="1" applyAlignment="1">
      <alignment horizontal="center" vertical="top" wrapText="1"/>
    </xf>
    <xf numFmtId="0" fontId="34" fillId="0" borderId="10" xfId="0" applyFont="1" applyFill="1" applyBorder="1" applyAlignment="1">
      <alignment horizontal="left" wrapText="1"/>
    </xf>
    <xf numFmtId="14" fontId="34" fillId="0" borderId="10" xfId="0" applyNumberFormat="1" applyFont="1" applyFill="1" applyBorder="1" applyAlignment="1">
      <alignment horizontal="left" wrapText="1"/>
    </xf>
    <xf numFmtId="0" fontId="16" fillId="0" borderId="10" xfId="0" applyFont="1" applyFill="1" applyBorder="1" applyAlignment="1">
      <alignment horizontal="center" vertical="center" wrapText="1"/>
    </xf>
    <xf numFmtId="0" fontId="0" fillId="0" borderId="10" xfId="0" applyFill="1" applyBorder="1" applyAlignment="1">
      <alignment horizontal="center" vertical="center"/>
    </xf>
    <xf numFmtId="14" fontId="16" fillId="0" borderId="10" xfId="0" applyNumberFormat="1" applyFont="1" applyFill="1" applyBorder="1" applyAlignment="1">
      <alignment horizontal="center" vertical="center" wrapText="1"/>
    </xf>
    <xf numFmtId="0" fontId="0" fillId="0" borderId="10" xfId="0" applyFill="1" applyBorder="1"/>
    <xf numFmtId="0" fontId="0" fillId="0" borderId="10" xfId="0" applyFill="1" applyBorder="1" applyAlignment="1">
      <alignment wrapText="1"/>
    </xf>
    <xf numFmtId="0" fontId="5" fillId="0" borderId="10" xfId="0" applyFont="1" applyFill="1" applyBorder="1" applyAlignment="1">
      <alignment horizontal="center" vertical="top" wrapText="1"/>
    </xf>
    <xf numFmtId="14" fontId="5" fillId="0" borderId="10" xfId="0" applyNumberFormat="1" applyFont="1" applyFill="1" applyBorder="1" applyAlignment="1">
      <alignment horizontal="center" vertical="top" wrapText="1"/>
    </xf>
    <xf numFmtId="14" fontId="16" fillId="0" borderId="10" xfId="0" applyNumberFormat="1" applyFont="1" applyFill="1" applyBorder="1" applyAlignment="1">
      <alignment vertical="top" wrapText="1"/>
    </xf>
    <xf numFmtId="0" fontId="5" fillId="0" borderId="10" xfId="0" applyFont="1" applyFill="1" applyBorder="1"/>
    <xf numFmtId="0" fontId="16" fillId="0" borderId="10" xfId="0" applyFont="1" applyFill="1" applyBorder="1" applyAlignment="1">
      <alignment wrapText="1"/>
    </xf>
    <xf numFmtId="0" fontId="16" fillId="0" borderId="10" xfId="0" applyFont="1" applyFill="1" applyBorder="1"/>
    <xf numFmtId="14" fontId="5" fillId="0" borderId="10" xfId="0" applyNumberFormat="1" applyFont="1" applyFill="1" applyBorder="1"/>
    <xf numFmtId="14" fontId="16" fillId="0" borderId="10" xfId="0" applyNumberFormat="1" applyFont="1" applyFill="1" applyBorder="1"/>
    <xf numFmtId="14" fontId="5" fillId="0" borderId="10" xfId="0" applyNumberFormat="1" applyFont="1" applyFill="1" applyBorder="1" applyAlignment="1">
      <alignment wrapText="1"/>
    </xf>
    <xf numFmtId="14" fontId="16" fillId="0" borderId="10" xfId="0" applyNumberFormat="1" applyFont="1" applyFill="1" applyBorder="1" applyAlignment="1">
      <alignment wrapText="1"/>
    </xf>
    <xf numFmtId="0" fontId="8" fillId="0" borderId="10" xfId="0" applyFont="1" applyFill="1" applyBorder="1" applyAlignment="1">
      <alignment wrapText="1"/>
    </xf>
    <xf numFmtId="14" fontId="0" fillId="0" borderId="10" xfId="0" applyNumberFormat="1" applyFill="1" applyBorder="1" applyAlignment="1">
      <alignment wrapText="1"/>
    </xf>
    <xf numFmtId="0" fontId="4" fillId="0" borderId="10" xfId="0" applyFont="1" applyFill="1" applyBorder="1" applyAlignment="1">
      <alignment wrapText="1"/>
    </xf>
    <xf numFmtId="14" fontId="4" fillId="0" borderId="10" xfId="0" applyNumberFormat="1" applyFont="1" applyFill="1" applyBorder="1" applyAlignment="1">
      <alignment wrapText="1"/>
    </xf>
    <xf numFmtId="0" fontId="35" fillId="18" borderId="10" xfId="0" applyFont="1" applyFill="1" applyBorder="1" applyAlignment="1">
      <alignment vertical="top" wrapText="1"/>
    </xf>
    <xf numFmtId="0" fontId="36" fillId="0" borderId="10" xfId="0" applyFont="1" applyFill="1" applyBorder="1" applyAlignment="1">
      <alignment horizontal="left" vertical="center" wrapText="1"/>
    </xf>
    <xf numFmtId="0" fontId="0" fillId="0" borderId="10" xfId="0" applyBorder="1"/>
    <xf numFmtId="0" fontId="36" fillId="0" borderId="10" xfId="0" applyFont="1" applyFill="1" applyBorder="1" applyAlignment="1">
      <alignment horizontal="left"/>
    </xf>
    <xf numFmtId="0" fontId="8" fillId="0" borderId="10" xfId="0" applyFont="1" applyFill="1" applyBorder="1" applyAlignment="1">
      <alignment vertical="top" wrapText="1"/>
    </xf>
    <xf numFmtId="0" fontId="11" fillId="0" borderId="17" xfId="0" applyFont="1" applyBorder="1" applyAlignment="1" applyProtection="1">
      <alignment vertical="center" wrapText="1"/>
    </xf>
    <xf numFmtId="164" fontId="11" fillId="0" borderId="17" xfId="0" applyNumberFormat="1" applyFont="1" applyBorder="1" applyAlignment="1" applyProtection="1">
      <alignment vertical="center" wrapText="1"/>
    </xf>
    <xf numFmtId="165" fontId="11" fillId="0" borderId="17" xfId="0" applyNumberFormat="1" applyFont="1" applyBorder="1" applyAlignment="1" applyProtection="1">
      <alignment vertical="center" wrapText="1"/>
    </xf>
    <xf numFmtId="0" fontId="12" fillId="14" borderId="6" xfId="0" applyFont="1" applyFill="1" applyBorder="1" applyProtection="1"/>
    <xf numFmtId="0" fontId="12" fillId="14" borderId="7" xfId="0" applyFont="1" applyFill="1" applyBorder="1" applyProtection="1"/>
    <xf numFmtId="0" fontId="36" fillId="0" borderId="21" xfId="0" applyFont="1" applyFill="1" applyBorder="1" applyAlignment="1">
      <alignment horizontal="left" vertical="center" wrapText="1"/>
    </xf>
    <xf numFmtId="0" fontId="0" fillId="0" borderId="0" xfId="0" applyFill="1"/>
    <xf numFmtId="0" fontId="36" fillId="0" borderId="34" xfId="0" applyFont="1" applyFill="1" applyBorder="1" applyAlignment="1">
      <alignment horizontal="left" vertical="center" wrapText="1"/>
    </xf>
    <xf numFmtId="0" fontId="36" fillId="0" borderId="0" xfId="0" applyFont="1" applyFill="1" applyBorder="1" applyAlignment="1">
      <alignment horizontal="left" vertical="center" wrapText="1"/>
    </xf>
    <xf numFmtId="0" fontId="36" fillId="18" borderId="10" xfId="0" applyFont="1" applyFill="1" applyBorder="1" applyAlignment="1">
      <alignment horizontal="left" vertical="center" wrapText="1"/>
    </xf>
    <xf numFmtId="0" fontId="39" fillId="10" borderId="10" xfId="0" applyFont="1" applyFill="1" applyBorder="1" applyAlignment="1">
      <alignment vertical="center"/>
    </xf>
    <xf numFmtId="0" fontId="40" fillId="0" borderId="10" xfId="0" applyFont="1" applyBorder="1" applyAlignment="1">
      <alignment vertical="center" wrapText="1"/>
    </xf>
    <xf numFmtId="0" fontId="40" fillId="0" borderId="10" xfId="0" applyFont="1" applyBorder="1" applyAlignment="1">
      <alignment vertical="center"/>
    </xf>
    <xf numFmtId="15" fontId="40" fillId="0" borderId="10" xfId="0" applyNumberFormat="1" applyFont="1" applyBorder="1" applyAlignment="1">
      <alignment horizontal="right" vertical="center" wrapText="1"/>
    </xf>
    <xf numFmtId="0" fontId="42" fillId="0" borderId="35" xfId="0" applyFont="1" applyBorder="1" applyAlignment="1">
      <alignment vertical="center"/>
    </xf>
    <xf numFmtId="0" fontId="42" fillId="0" borderId="25" xfId="0" applyFont="1" applyBorder="1" applyAlignment="1">
      <alignment vertical="center"/>
    </xf>
    <xf numFmtId="0" fontId="43" fillId="0" borderId="14" xfId="0" applyFont="1" applyBorder="1" applyAlignment="1">
      <alignment vertical="center" wrapText="1"/>
    </xf>
    <xf numFmtId="0" fontId="43" fillId="0" borderId="15" xfId="0" applyFont="1" applyBorder="1" applyAlignment="1">
      <alignment vertical="center" wrapText="1"/>
    </xf>
    <xf numFmtId="0" fontId="44" fillId="0" borderId="14" xfId="0" applyFont="1" applyBorder="1" applyAlignment="1">
      <alignment vertical="center" wrapText="1"/>
    </xf>
    <xf numFmtId="0" fontId="44" fillId="0" borderId="15" xfId="0" applyFont="1" applyBorder="1" applyAlignment="1">
      <alignment vertical="center" wrapText="1"/>
    </xf>
    <xf numFmtId="0" fontId="42" fillId="0" borderId="15" xfId="0" applyFont="1" applyBorder="1" applyAlignment="1">
      <alignment horizontal="right" vertical="center"/>
    </xf>
    <xf numFmtId="0" fontId="42" fillId="0" borderId="15" xfId="0" applyFont="1" applyBorder="1" applyAlignment="1">
      <alignment vertical="center"/>
    </xf>
    <xf numFmtId="0" fontId="41" fillId="0" borderId="0" xfId="0" applyFont="1"/>
    <xf numFmtId="0" fontId="42" fillId="0" borderId="14" xfId="0" applyFont="1" applyBorder="1" applyAlignment="1">
      <alignment horizontal="right" vertical="center"/>
    </xf>
    <xf numFmtId="0" fontId="12" fillId="14" borderId="10" xfId="0" applyFont="1" applyFill="1" applyBorder="1" applyProtection="1"/>
    <xf numFmtId="0" fontId="16" fillId="19" borderId="10" xfId="0" applyFont="1" applyFill="1" applyBorder="1" applyAlignment="1">
      <alignment horizontal="center" vertical="center" wrapText="1"/>
    </xf>
    <xf numFmtId="0" fontId="5" fillId="0" borderId="26" xfId="0" applyFont="1" applyBorder="1" applyAlignment="1">
      <alignment vertical="center" wrapText="1"/>
    </xf>
    <xf numFmtId="0" fontId="5" fillId="0" borderId="25" xfId="0" applyFont="1" applyBorder="1" applyAlignment="1">
      <alignment vertical="center" wrapText="1"/>
    </xf>
    <xf numFmtId="0" fontId="5" fillId="0" borderId="26" xfId="0" quotePrefix="1" applyFont="1" applyBorder="1" applyAlignment="1">
      <alignment vertical="center" wrapText="1"/>
    </xf>
    <xf numFmtId="0" fontId="5" fillId="0" borderId="27" xfId="0" applyFont="1" applyBorder="1" applyAlignment="1">
      <alignment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5" xfId="0" applyFont="1" applyBorder="1" applyAlignment="1">
      <alignment horizontal="center" vertical="center" wrapText="1"/>
    </xf>
    <xf numFmtId="0" fontId="11" fillId="14" borderId="9" xfId="0" applyFont="1" applyFill="1" applyBorder="1" applyAlignment="1" applyProtection="1">
      <alignment horizontal="center" vertical="center" wrapText="1"/>
    </xf>
    <xf numFmtId="0" fontId="11" fillId="14" borderId="13" xfId="0" applyFont="1" applyFill="1" applyBorder="1" applyAlignment="1" applyProtection="1">
      <alignment horizontal="center" vertical="center" wrapText="1"/>
    </xf>
    <xf numFmtId="0" fontId="14" fillId="14" borderId="28" xfId="0" applyFont="1" applyFill="1" applyBorder="1" applyAlignment="1" applyProtection="1">
      <alignment horizontal="center" vertical="center" wrapText="1"/>
    </xf>
    <xf numFmtId="0" fontId="0" fillId="0" borderId="4" xfId="0" applyBorder="1" applyAlignment="1">
      <alignment horizontal="center" vertical="center" wrapText="1"/>
    </xf>
    <xf numFmtId="0" fontId="13" fillId="14" borderId="4" xfId="0" applyFont="1" applyFill="1" applyBorder="1" applyAlignment="1" applyProtection="1">
      <alignment horizontal="center" vertical="center" wrapText="1"/>
    </xf>
    <xf numFmtId="0" fontId="10" fillId="14" borderId="8" xfId="0" applyFont="1" applyFill="1" applyBorder="1" applyAlignment="1" applyProtection="1">
      <alignment horizontal="center" vertical="center" wrapText="1"/>
    </xf>
    <xf numFmtId="0" fontId="10" fillId="14" borderId="29" xfId="0" applyFont="1" applyFill="1" applyBorder="1" applyAlignment="1" applyProtection="1">
      <alignment horizontal="center" vertical="center" wrapText="1"/>
    </xf>
    <xf numFmtId="0" fontId="10" fillId="14" borderId="30" xfId="0" applyFont="1" applyFill="1" applyBorder="1" applyAlignment="1" applyProtection="1">
      <alignment horizontal="center" vertical="center" wrapText="1"/>
    </xf>
    <xf numFmtId="0" fontId="10" fillId="14" borderId="31" xfId="0" applyFont="1" applyFill="1" applyBorder="1" applyAlignment="1" applyProtection="1">
      <alignment horizontal="center" vertical="center" wrapText="1"/>
    </xf>
    <xf numFmtId="0" fontId="14" fillId="14" borderId="23" xfId="0" applyFont="1" applyFill="1" applyBorder="1" applyAlignment="1" applyProtection="1">
      <alignment horizontal="center" vertical="center" wrapText="1"/>
    </xf>
    <xf numFmtId="0" fontId="14" fillId="14" borderId="22" xfId="0" applyFont="1" applyFill="1" applyBorder="1" applyAlignment="1" applyProtection="1">
      <alignment horizontal="center" vertical="center" wrapText="1"/>
    </xf>
    <xf numFmtId="0" fontId="14" fillId="14" borderId="8" xfId="0" applyFont="1" applyFill="1" applyBorder="1" applyAlignment="1" applyProtection="1">
      <alignment horizontal="center" vertical="center" wrapText="1"/>
    </xf>
    <xf numFmtId="0" fontId="14" fillId="14" borderId="12" xfId="0" applyFont="1" applyFill="1" applyBorder="1" applyAlignment="1" applyProtection="1">
      <alignment horizontal="center" vertical="center" wrapText="1"/>
    </xf>
    <xf numFmtId="0" fontId="14" fillId="15" borderId="29" xfId="0" applyFont="1" applyFill="1" applyBorder="1" applyAlignment="1" applyProtection="1">
      <alignment horizontal="center" vertical="center" wrapText="1"/>
    </xf>
    <xf numFmtId="0" fontId="0" fillId="15" borderId="30" xfId="0" applyFill="1" applyBorder="1" applyAlignment="1">
      <alignment horizontal="center" vertical="center" wrapText="1"/>
    </xf>
    <xf numFmtId="0" fontId="0" fillId="15" borderId="31" xfId="0" applyFill="1" applyBorder="1" applyAlignment="1">
      <alignment horizontal="center" vertical="center" wrapText="1"/>
    </xf>
    <xf numFmtId="0" fontId="14" fillId="14" borderId="19" xfId="0" applyFont="1" applyFill="1" applyBorder="1" applyAlignment="1" applyProtection="1">
      <alignment horizontal="center" vertical="center" wrapText="1"/>
    </xf>
    <xf numFmtId="0" fontId="14" fillId="15" borderId="8" xfId="0" applyFont="1" applyFill="1" applyBorder="1" applyAlignment="1" applyProtection="1">
      <alignment horizontal="center" vertical="center" wrapText="1"/>
    </xf>
    <xf numFmtId="0" fontId="14" fillId="15" borderId="19" xfId="0" applyFont="1" applyFill="1" applyBorder="1" applyAlignment="1" applyProtection="1">
      <alignment horizontal="center" vertical="center" wrapText="1"/>
    </xf>
    <xf numFmtId="0" fontId="20" fillId="0" borderId="23" xfId="0" applyFont="1" applyBorder="1" applyAlignment="1">
      <alignment horizontal="center" vertical="center" textRotation="90"/>
    </xf>
    <xf numFmtId="0" fontId="20" fillId="0" borderId="24" xfId="0" applyFont="1" applyBorder="1" applyAlignment="1">
      <alignment horizontal="center" vertical="center" textRotation="90"/>
    </xf>
    <xf numFmtId="0" fontId="20" fillId="0" borderId="32" xfId="0" applyFont="1" applyBorder="1" applyAlignment="1">
      <alignment horizontal="center" vertical="center" textRotation="90"/>
    </xf>
    <xf numFmtId="0" fontId="20" fillId="0" borderId="22" xfId="0" applyFont="1" applyBorder="1" applyAlignment="1">
      <alignment horizontal="center" vertical="center" textRotation="90"/>
    </xf>
    <xf numFmtId="0" fontId="18" fillId="5" borderId="23" xfId="0" applyFont="1" applyFill="1" applyBorder="1" applyAlignment="1">
      <alignment horizontal="center" vertical="center" textRotation="90"/>
    </xf>
    <xf numFmtId="0" fontId="18" fillId="5" borderId="24" xfId="0" applyFont="1" applyFill="1" applyBorder="1" applyAlignment="1">
      <alignment horizontal="center" vertical="center" textRotation="90"/>
    </xf>
    <xf numFmtId="0" fontId="18" fillId="5" borderId="22" xfId="0" applyFont="1" applyFill="1" applyBorder="1" applyAlignment="1">
      <alignment horizontal="center" vertical="center" textRotation="90"/>
    </xf>
    <xf numFmtId="0" fontId="18" fillId="5" borderId="16" xfId="0" applyFont="1" applyFill="1" applyBorder="1" applyAlignment="1">
      <alignment horizontal="center" vertical="center" textRotation="90"/>
    </xf>
    <xf numFmtId="0" fontId="18" fillId="5" borderId="32" xfId="0" applyFont="1" applyFill="1" applyBorder="1" applyAlignment="1">
      <alignment horizontal="center" vertical="center" textRotation="90"/>
    </xf>
    <xf numFmtId="0" fontId="20" fillId="0" borderId="8" xfId="0" applyFont="1" applyBorder="1" applyAlignment="1">
      <alignment horizontal="center" vertical="center" textRotation="90"/>
    </xf>
    <xf numFmtId="0" fontId="20" fillId="0" borderId="10" xfId="0" applyFont="1" applyBorder="1" applyAlignment="1">
      <alignment horizontal="center" vertical="center" textRotation="90"/>
    </xf>
    <xf numFmtId="0" fontId="20" fillId="0" borderId="19" xfId="0" applyFont="1" applyBorder="1" applyAlignment="1">
      <alignment horizontal="center" vertical="center" textRotation="90"/>
    </xf>
    <xf numFmtId="0" fontId="20" fillId="0" borderId="12" xfId="0" applyFont="1" applyBorder="1" applyAlignment="1">
      <alignment horizontal="center" vertical="center" textRotation="90"/>
    </xf>
    <xf numFmtId="0" fontId="18" fillId="4" borderId="23" xfId="0" applyFont="1" applyFill="1" applyBorder="1" applyAlignment="1">
      <alignment horizontal="center" vertical="center" textRotation="90"/>
    </xf>
    <xf numFmtId="0" fontId="18" fillId="4" borderId="24" xfId="0" applyFont="1" applyFill="1" applyBorder="1" applyAlignment="1">
      <alignment horizontal="center" vertical="center" textRotation="90"/>
    </xf>
    <xf numFmtId="0" fontId="18" fillId="4" borderId="22" xfId="0" applyFont="1" applyFill="1" applyBorder="1" applyAlignment="1">
      <alignment horizontal="center" vertical="center" textRotation="90"/>
    </xf>
    <xf numFmtId="0" fontId="18" fillId="4" borderId="16" xfId="0" applyFont="1" applyFill="1" applyBorder="1" applyAlignment="1">
      <alignment horizontal="center" vertical="center" textRotation="90"/>
    </xf>
    <xf numFmtId="0" fontId="18" fillId="4" borderId="32" xfId="0" applyFont="1" applyFill="1" applyBorder="1" applyAlignment="1">
      <alignment horizontal="center" vertical="center" textRotation="90"/>
    </xf>
    <xf numFmtId="0" fontId="19" fillId="17" borderId="0" xfId="0" applyFont="1" applyFill="1" applyAlignment="1">
      <alignment horizontal="center"/>
    </xf>
    <xf numFmtId="0" fontId="6" fillId="3" borderId="26" xfId="0" applyFont="1" applyFill="1" applyBorder="1" applyAlignment="1">
      <alignment horizontal="center"/>
    </xf>
    <xf numFmtId="0" fontId="6" fillId="3" borderId="27" xfId="0" applyFont="1" applyFill="1" applyBorder="1" applyAlignment="1">
      <alignment horizontal="center"/>
    </xf>
    <xf numFmtId="0" fontId="6" fillId="3" borderId="33" xfId="0" applyFont="1" applyFill="1" applyBorder="1" applyAlignment="1">
      <alignment horizontal="center"/>
    </xf>
    <xf numFmtId="0" fontId="17" fillId="5" borderId="23" xfId="0" applyFont="1" applyFill="1" applyBorder="1" applyAlignment="1">
      <alignment horizontal="center" vertical="center" textRotation="90"/>
    </xf>
    <xf numFmtId="0" fontId="17" fillId="5" borderId="24" xfId="0" applyFont="1" applyFill="1" applyBorder="1" applyAlignment="1">
      <alignment horizontal="center" vertical="center" textRotation="90"/>
    </xf>
    <xf numFmtId="0" fontId="17" fillId="5" borderId="22" xfId="0" applyFont="1" applyFill="1" applyBorder="1" applyAlignment="1">
      <alignment horizontal="center" vertical="center" textRotation="90"/>
    </xf>
    <xf numFmtId="0" fontId="17" fillId="4" borderId="23" xfId="0" applyFont="1" applyFill="1" applyBorder="1" applyAlignment="1">
      <alignment horizontal="center" vertical="center" textRotation="90"/>
    </xf>
    <xf numFmtId="0" fontId="17" fillId="4" borderId="24" xfId="0" applyFont="1" applyFill="1" applyBorder="1" applyAlignment="1">
      <alignment horizontal="center" vertical="center" textRotation="90"/>
    </xf>
    <xf numFmtId="0" fontId="17" fillId="4" borderId="22" xfId="0" applyFont="1" applyFill="1" applyBorder="1" applyAlignment="1">
      <alignment horizontal="center" vertical="center" textRotation="90"/>
    </xf>
  </cellXfs>
  <cellStyles count="9">
    <cellStyle name="=C:\WINNT\SYSTEM32\COMMAND.COM" xfId="1"/>
    <cellStyle name="Normal" xfId="0" builtinId="0"/>
    <cellStyle name="Normal 2" xfId="2"/>
    <cellStyle name="Normal 3" xfId="3"/>
    <cellStyle name="Normal 3 2" xfId="6"/>
    <cellStyle name="Normal 4" xfId="5"/>
    <cellStyle name="Normal 5" xfId="4"/>
    <cellStyle name="Normal 5 2" xfId="8"/>
    <cellStyle name="Normal 6" xfId="7"/>
  </cellStyles>
  <dxfs count="28">
    <dxf>
      <font>
        <color auto="1"/>
      </font>
      <fill>
        <patternFill>
          <bgColor rgb="FF92D050"/>
        </patternFill>
      </fill>
    </dxf>
    <dxf>
      <font>
        <color auto="1"/>
      </font>
      <fill>
        <patternFill>
          <bgColor rgb="FFFFC000"/>
        </patternFill>
      </fill>
    </dxf>
    <dxf>
      <font>
        <color auto="1"/>
      </font>
      <fill>
        <patternFill>
          <bgColor rgb="FF92D050"/>
        </patternFill>
      </fill>
    </dxf>
    <dxf>
      <font>
        <color auto="1"/>
      </font>
      <fill>
        <patternFill>
          <bgColor rgb="FFFFC000"/>
        </patternFill>
      </fill>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5"/>
  <sheetViews>
    <sheetView workbookViewId="0">
      <selection activeCell="D19" sqref="D19"/>
    </sheetView>
  </sheetViews>
  <sheetFormatPr defaultRowHeight="15"/>
  <cols>
    <col min="1" max="1" width="9.140625" style="1"/>
    <col min="2" max="2" width="6.28515625" style="1" bestFit="1" customWidth="1"/>
    <col min="3" max="3" width="9.140625" style="1"/>
    <col min="4" max="4" width="29" style="2" customWidth="1"/>
    <col min="5" max="5" width="14.28515625" style="2" bestFit="1" customWidth="1"/>
    <col min="6" max="6" width="11.140625" style="1" bestFit="1" customWidth="1"/>
    <col min="7" max="16384" width="9.140625" style="1"/>
  </cols>
  <sheetData>
    <row r="1" spans="2:6" ht="15.75" thickBot="1"/>
    <row r="2" spans="2:6" ht="15.75" thickBot="1">
      <c r="B2" s="200" t="s">
        <v>171</v>
      </c>
      <c r="C2" s="201"/>
      <c r="D2" s="200" t="s">
        <v>191</v>
      </c>
      <c r="E2" s="203"/>
      <c r="F2" s="201"/>
    </row>
    <row r="3" spans="2:6" ht="15.75" thickBot="1">
      <c r="B3" s="200" t="s">
        <v>172</v>
      </c>
      <c r="C3" s="201"/>
      <c r="D3" s="200" t="s">
        <v>173</v>
      </c>
      <c r="E3" s="203"/>
      <c r="F3" s="201"/>
    </row>
    <row r="4" spans="2:6" ht="15.75" thickBot="1">
      <c r="B4" s="200" t="s">
        <v>174</v>
      </c>
      <c r="C4" s="201"/>
      <c r="D4" s="200" t="s">
        <v>175</v>
      </c>
      <c r="E4" s="203"/>
      <c r="F4" s="201"/>
    </row>
    <row r="5" spans="2:6" ht="15.75" thickBot="1">
      <c r="B5" s="200" t="s">
        <v>176</v>
      </c>
      <c r="C5" s="201"/>
      <c r="D5" s="200" t="s">
        <v>177</v>
      </c>
      <c r="E5" s="203"/>
      <c r="F5" s="201"/>
    </row>
    <row r="6" spans="2:6" ht="15.75" thickBot="1">
      <c r="B6" s="200" t="s">
        <v>178</v>
      </c>
      <c r="C6" s="201"/>
      <c r="D6" s="200" t="s">
        <v>192</v>
      </c>
      <c r="E6" s="203"/>
      <c r="F6" s="201"/>
    </row>
    <row r="7" spans="2:6" ht="15.75" thickBot="1">
      <c r="B7" s="200" t="s">
        <v>179</v>
      </c>
      <c r="C7" s="201"/>
      <c r="D7" s="200" t="s">
        <v>177</v>
      </c>
      <c r="E7" s="203"/>
      <c r="F7" s="201"/>
    </row>
    <row r="8" spans="2:6" ht="15.75" thickBot="1">
      <c r="B8" s="200" t="s">
        <v>180</v>
      </c>
      <c r="C8" s="201"/>
      <c r="D8" s="202" t="s">
        <v>193</v>
      </c>
      <c r="E8" s="203"/>
      <c r="F8" s="201"/>
    </row>
    <row r="9" spans="2:6" ht="15.75" thickBot="1">
      <c r="B9" s="200" t="s">
        <v>181</v>
      </c>
      <c r="C9" s="201"/>
      <c r="D9" s="200" t="s">
        <v>182</v>
      </c>
      <c r="E9" s="203"/>
      <c r="F9" s="201"/>
    </row>
    <row r="10" spans="2:6" ht="15.75" thickBot="1">
      <c r="B10" s="204" t="s">
        <v>183</v>
      </c>
      <c r="C10" s="205"/>
      <c r="D10" s="205"/>
      <c r="E10" s="205"/>
      <c r="F10" s="206"/>
    </row>
    <row r="11" spans="2:6" ht="15.75" thickBot="1">
      <c r="B11" s="26" t="s">
        <v>184</v>
      </c>
      <c r="C11" s="207" t="s">
        <v>185</v>
      </c>
      <c r="D11" s="208"/>
      <c r="E11" s="27" t="s">
        <v>186</v>
      </c>
      <c r="F11" s="27" t="s">
        <v>187</v>
      </c>
    </row>
    <row r="12" spans="2:6" ht="15.75" thickBot="1">
      <c r="B12" s="28">
        <v>1</v>
      </c>
      <c r="C12" s="200" t="s">
        <v>188</v>
      </c>
      <c r="D12" s="201"/>
      <c r="E12" s="29" t="s">
        <v>189</v>
      </c>
      <c r="F12" s="30" t="s">
        <v>194</v>
      </c>
    </row>
    <row r="13" spans="2:6" ht="15.75" thickBot="1">
      <c r="B13" s="28">
        <v>2</v>
      </c>
      <c r="C13" s="200" t="s">
        <v>188</v>
      </c>
      <c r="D13" s="201"/>
      <c r="E13" s="29" t="s">
        <v>190</v>
      </c>
      <c r="F13" s="30" t="s">
        <v>194</v>
      </c>
    </row>
    <row r="14" spans="2:6" ht="15.75" thickBot="1">
      <c r="B14" s="28">
        <v>3</v>
      </c>
      <c r="C14" s="200" t="s">
        <v>188</v>
      </c>
      <c r="D14" s="201"/>
      <c r="E14" s="31">
        <v>44418</v>
      </c>
      <c r="F14" s="30" t="s">
        <v>194</v>
      </c>
    </row>
    <row r="15" spans="2:6" ht="15.75" customHeight="1" thickBot="1">
      <c r="B15" s="28">
        <v>4</v>
      </c>
      <c r="C15" s="200" t="s">
        <v>195</v>
      </c>
      <c r="D15" s="201"/>
      <c r="E15" s="31">
        <v>44666</v>
      </c>
      <c r="F15" s="30" t="s">
        <v>193</v>
      </c>
    </row>
  </sheetData>
  <mergeCells count="22">
    <mergeCell ref="B5:C5"/>
    <mergeCell ref="D5:F5"/>
    <mergeCell ref="B6:C6"/>
    <mergeCell ref="D6:F6"/>
    <mergeCell ref="B7:C7"/>
    <mergeCell ref="D7:F7"/>
    <mergeCell ref="B2:C2"/>
    <mergeCell ref="D2:F2"/>
    <mergeCell ref="B3:C3"/>
    <mergeCell ref="D3:F3"/>
    <mergeCell ref="B4:C4"/>
    <mergeCell ref="D4:F4"/>
    <mergeCell ref="C12:D12"/>
    <mergeCell ref="C13:D13"/>
    <mergeCell ref="C14:D14"/>
    <mergeCell ref="C15:D15"/>
    <mergeCell ref="B8:C8"/>
    <mergeCell ref="D8:F8"/>
    <mergeCell ref="B9:C9"/>
    <mergeCell ref="D9:F9"/>
    <mergeCell ref="B10:F10"/>
    <mergeCell ref="C11:D11"/>
  </mergeCells>
  <pageMargins left="0" right="0" top="0.5" bottom="0.5" header="0.3" footer="0.3"/>
  <pageSetup scale="94" fitToHeight="0"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0"/>
  <sheetViews>
    <sheetView topLeftCell="A27" workbookViewId="0">
      <selection activeCell="F38" sqref="F38"/>
    </sheetView>
  </sheetViews>
  <sheetFormatPr defaultRowHeight="15"/>
  <cols>
    <col min="2" max="2" width="4.28515625" bestFit="1" customWidth="1"/>
    <col min="3" max="3" width="6.28515625" bestFit="1" customWidth="1"/>
    <col min="4" max="4" width="86.42578125" customWidth="1"/>
  </cols>
  <sheetData>
    <row r="2" spans="2:4">
      <c r="B2" s="65" t="s">
        <v>218</v>
      </c>
      <c r="C2" s="65" t="s">
        <v>133</v>
      </c>
      <c r="D2" s="65" t="s">
        <v>415</v>
      </c>
    </row>
    <row r="3" spans="2:4">
      <c r="B3" s="65">
        <v>1</v>
      </c>
      <c r="C3" s="65" t="s">
        <v>416</v>
      </c>
      <c r="D3" s="65" t="s">
        <v>417</v>
      </c>
    </row>
    <row r="4" spans="2:4">
      <c r="B4" s="65"/>
      <c r="C4" s="65"/>
      <c r="D4" s="65" t="s">
        <v>418</v>
      </c>
    </row>
    <row r="5" spans="2:4">
      <c r="B5" s="65"/>
      <c r="C5" s="65"/>
      <c r="D5" s="65" t="s">
        <v>419</v>
      </c>
    </row>
    <row r="6" spans="2:4">
      <c r="B6" s="65"/>
      <c r="C6" s="65"/>
      <c r="D6" s="65" t="s">
        <v>420</v>
      </c>
    </row>
    <row r="7" spans="2:4">
      <c r="B7" s="65"/>
      <c r="C7" s="65"/>
      <c r="D7" s="65" t="s">
        <v>421</v>
      </c>
    </row>
    <row r="8" spans="2:4">
      <c r="B8" s="65"/>
      <c r="C8" s="65"/>
      <c r="D8" s="65" t="s">
        <v>422</v>
      </c>
    </row>
    <row r="9" spans="2:4">
      <c r="B9" s="65"/>
      <c r="C9" s="65" t="s">
        <v>215</v>
      </c>
      <c r="D9" s="65" t="s">
        <v>423</v>
      </c>
    </row>
    <row r="10" spans="2:4">
      <c r="B10" s="65"/>
      <c r="C10" s="65"/>
      <c r="D10" s="65" t="s">
        <v>424</v>
      </c>
    </row>
    <row r="11" spans="2:4">
      <c r="B11" s="65"/>
      <c r="C11" s="65"/>
      <c r="D11" s="65" t="s">
        <v>425</v>
      </c>
    </row>
    <row r="12" spans="2:4">
      <c r="B12" s="65"/>
      <c r="C12" s="65"/>
      <c r="D12" s="65" t="s">
        <v>426</v>
      </c>
    </row>
    <row r="13" spans="2:4">
      <c r="B13" s="65"/>
      <c r="C13" s="65"/>
      <c r="D13" s="65" t="s">
        <v>427</v>
      </c>
    </row>
    <row r="14" spans="2:4">
      <c r="B14" s="65"/>
      <c r="C14" s="65"/>
      <c r="D14" s="65" t="s">
        <v>428</v>
      </c>
    </row>
    <row r="15" spans="2:4">
      <c r="B15" s="65"/>
      <c r="C15" s="65"/>
      <c r="D15" s="65" t="s">
        <v>429</v>
      </c>
    </row>
    <row r="16" spans="2:4">
      <c r="B16" s="65"/>
      <c r="C16" s="65"/>
      <c r="D16" s="65" t="s">
        <v>430</v>
      </c>
    </row>
    <row r="17" spans="2:4">
      <c r="B17" s="65"/>
      <c r="C17" s="65"/>
      <c r="D17" s="65" t="s">
        <v>431</v>
      </c>
    </row>
    <row r="18" spans="2:4">
      <c r="B18" s="65"/>
      <c r="C18" s="65"/>
      <c r="D18" s="65" t="s">
        <v>432</v>
      </c>
    </row>
    <row r="19" spans="2:4">
      <c r="B19" s="65"/>
      <c r="C19" s="65"/>
      <c r="D19" s="65" t="s">
        <v>433</v>
      </c>
    </row>
    <row r="20" spans="2:4">
      <c r="B20" s="65"/>
      <c r="C20" s="65" t="s">
        <v>246</v>
      </c>
      <c r="D20" s="65" t="s">
        <v>434</v>
      </c>
    </row>
    <row r="21" spans="2:4">
      <c r="B21" s="65"/>
      <c r="C21" s="65"/>
      <c r="D21" s="65" t="s">
        <v>435</v>
      </c>
    </row>
    <row r="22" spans="2:4">
      <c r="B22" s="65"/>
      <c r="C22" s="65"/>
      <c r="D22" s="65" t="s">
        <v>436</v>
      </c>
    </row>
    <row r="23" spans="2:4">
      <c r="B23" s="65"/>
      <c r="C23" s="65"/>
      <c r="D23" s="65" t="s">
        <v>437</v>
      </c>
    </row>
    <row r="24" spans="2:4">
      <c r="B24" s="65"/>
      <c r="C24" s="65"/>
      <c r="D24" s="65" t="s">
        <v>438</v>
      </c>
    </row>
    <row r="25" spans="2:4">
      <c r="B25" s="65"/>
      <c r="C25" s="65"/>
      <c r="D25" s="65" t="s">
        <v>439</v>
      </c>
    </row>
    <row r="26" spans="2:4">
      <c r="B26" s="65"/>
      <c r="C26" s="65"/>
      <c r="D26" s="65" t="s">
        <v>440</v>
      </c>
    </row>
    <row r="27" spans="2:4">
      <c r="B27" s="65"/>
      <c r="C27" s="65"/>
      <c r="D27" s="65" t="s">
        <v>441</v>
      </c>
    </row>
    <row r="28" spans="2:4">
      <c r="B28" s="65"/>
      <c r="C28" s="65"/>
      <c r="D28" s="65" t="s">
        <v>442</v>
      </c>
    </row>
    <row r="29" spans="2:4">
      <c r="B29" s="65"/>
      <c r="C29" s="65"/>
      <c r="D29" s="65" t="s">
        <v>443</v>
      </c>
    </row>
    <row r="30" spans="2:4">
      <c r="B30" s="65"/>
      <c r="C30" s="65"/>
      <c r="D30" s="65" t="s">
        <v>444</v>
      </c>
    </row>
    <row r="31" spans="2:4">
      <c r="B31" s="65"/>
      <c r="C31" s="65"/>
      <c r="D31" s="65" t="s">
        <v>445</v>
      </c>
    </row>
    <row r="32" spans="2:4">
      <c r="B32" s="65"/>
      <c r="C32" s="65"/>
      <c r="D32" s="65" t="s">
        <v>446</v>
      </c>
    </row>
    <row r="33" spans="2:4">
      <c r="B33" s="65"/>
      <c r="C33" s="65"/>
      <c r="D33" s="65" t="s">
        <v>447</v>
      </c>
    </row>
    <row r="34" spans="2:4">
      <c r="B34" s="65"/>
      <c r="C34" s="65"/>
      <c r="D34" s="65" t="s">
        <v>433</v>
      </c>
    </row>
    <row r="35" spans="2:4">
      <c r="B35" s="65"/>
      <c r="C35" s="65"/>
      <c r="D35" s="65" t="s">
        <v>448</v>
      </c>
    </row>
    <row r="36" spans="2:4">
      <c r="B36" s="65"/>
      <c r="C36" s="65" t="s">
        <v>449</v>
      </c>
      <c r="D36" s="65" t="s">
        <v>434</v>
      </c>
    </row>
    <row r="37" spans="2:4">
      <c r="B37" s="65"/>
      <c r="C37" s="65"/>
      <c r="D37" s="65" t="s">
        <v>435</v>
      </c>
    </row>
    <row r="38" spans="2:4">
      <c r="B38" s="65"/>
      <c r="C38" s="65"/>
      <c r="D38" s="65" t="s">
        <v>450</v>
      </c>
    </row>
    <row r="39" spans="2:4">
      <c r="B39" s="65"/>
      <c r="C39" s="65"/>
      <c r="D39" s="65" t="s">
        <v>451</v>
      </c>
    </row>
    <row r="40" spans="2:4">
      <c r="B40" s="65"/>
      <c r="C40" s="65"/>
      <c r="D40" s="65" t="s">
        <v>452</v>
      </c>
    </row>
    <row r="41" spans="2:4">
      <c r="B41" s="65"/>
      <c r="C41" s="65"/>
      <c r="D41" s="65" t="s">
        <v>453</v>
      </c>
    </row>
    <row r="42" spans="2:4">
      <c r="B42" s="65"/>
      <c r="C42" s="65"/>
      <c r="D42" s="65" t="s">
        <v>454</v>
      </c>
    </row>
    <row r="43" spans="2:4">
      <c r="B43" s="65"/>
      <c r="C43" s="65"/>
      <c r="D43" s="65" t="s">
        <v>433</v>
      </c>
    </row>
    <row r="44" spans="2:4">
      <c r="B44" s="65"/>
      <c r="C44" s="65"/>
      <c r="D44" s="65" t="s">
        <v>444</v>
      </c>
    </row>
    <row r="45" spans="2:4">
      <c r="B45" s="65"/>
      <c r="C45" s="65"/>
      <c r="D45" s="65" t="s">
        <v>440</v>
      </c>
    </row>
    <row r="46" spans="2:4">
      <c r="B46" s="65"/>
      <c r="C46" s="65"/>
      <c r="D46" s="65" t="s">
        <v>1808</v>
      </c>
    </row>
    <row r="47" spans="2:4">
      <c r="B47" s="65"/>
      <c r="C47" s="65"/>
      <c r="D47" s="65" t="s">
        <v>436</v>
      </c>
    </row>
    <row r="48" spans="2:4">
      <c r="B48" s="65"/>
      <c r="C48" s="65"/>
      <c r="D48" s="65" t="s">
        <v>419</v>
      </c>
    </row>
    <row r="49" spans="2:4">
      <c r="B49" s="65"/>
      <c r="C49" s="65"/>
      <c r="D49" s="65" t="s">
        <v>420</v>
      </c>
    </row>
    <row r="50" spans="2:4">
      <c r="B50" s="65"/>
      <c r="C50" s="65"/>
      <c r="D50" s="65" t="s">
        <v>1809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250"/>
  <sheetViews>
    <sheetView workbookViewId="0">
      <selection activeCell="X23" sqref="X23"/>
    </sheetView>
  </sheetViews>
  <sheetFormatPr defaultRowHeight="15"/>
  <cols>
    <col min="1" max="1" width="4.85546875" bestFit="1" customWidth="1"/>
    <col min="2" max="2" width="15.5703125" bestFit="1" customWidth="1"/>
    <col min="3" max="3" width="11.7109375" bestFit="1" customWidth="1"/>
    <col min="4" max="4" width="13.5703125" customWidth="1"/>
    <col min="5" max="5" width="11.140625" customWidth="1"/>
    <col min="6" max="6" width="24.85546875" customWidth="1"/>
    <col min="7" max="7" width="44.85546875" customWidth="1"/>
    <col min="8" max="8" width="50.42578125" bestFit="1" customWidth="1"/>
    <col min="9" max="9" width="13.7109375" bestFit="1" customWidth="1"/>
    <col min="10" max="10" width="35.42578125" bestFit="1" customWidth="1"/>
    <col min="11" max="11" width="34.85546875" customWidth="1"/>
    <col min="12" max="12" width="48.85546875" customWidth="1"/>
    <col min="13" max="13" width="7.140625" bestFit="1" customWidth="1"/>
    <col min="14" max="14" width="15.7109375" bestFit="1" customWidth="1"/>
    <col min="15" max="15" width="31.5703125" bestFit="1" customWidth="1"/>
    <col min="16" max="16" width="19.85546875" bestFit="1" customWidth="1"/>
    <col min="17" max="17" width="11.42578125" bestFit="1" customWidth="1"/>
    <col min="18" max="18" width="19" bestFit="1" customWidth="1"/>
    <col min="19" max="19" width="19.140625" bestFit="1" customWidth="1"/>
  </cols>
  <sheetData>
    <row r="1" spans="1:19" ht="15" customHeight="1">
      <c r="A1" s="122" t="s">
        <v>269</v>
      </c>
      <c r="B1" s="122" t="s">
        <v>220</v>
      </c>
      <c r="C1" s="122" t="s">
        <v>221</v>
      </c>
      <c r="D1" s="122" t="s">
        <v>133</v>
      </c>
      <c r="E1" s="122" t="s">
        <v>278</v>
      </c>
      <c r="F1" s="122" t="s">
        <v>279</v>
      </c>
      <c r="G1" s="122" t="s">
        <v>280</v>
      </c>
      <c r="H1" s="122" t="s">
        <v>281</v>
      </c>
      <c r="I1" s="122" t="s">
        <v>282</v>
      </c>
      <c r="J1" s="123" t="s">
        <v>283</v>
      </c>
      <c r="K1" s="123" t="s">
        <v>284</v>
      </c>
      <c r="L1" s="121" t="s">
        <v>291</v>
      </c>
      <c r="M1" s="121" t="s">
        <v>292</v>
      </c>
      <c r="N1" s="121" t="s">
        <v>293</v>
      </c>
      <c r="O1" s="122" t="s">
        <v>286</v>
      </c>
      <c r="P1" s="122" t="s">
        <v>287</v>
      </c>
      <c r="Q1" s="122" t="s">
        <v>288</v>
      </c>
      <c r="R1" s="122" t="s">
        <v>289</v>
      </c>
      <c r="S1" s="122" t="s">
        <v>290</v>
      </c>
    </row>
    <row r="2" spans="1:19" s="64" customFormat="1" ht="75" hidden="1">
      <c r="A2" s="63">
        <v>1</v>
      </c>
      <c r="B2" s="74" t="s">
        <v>232</v>
      </c>
      <c r="C2" s="74" t="s">
        <v>215</v>
      </c>
      <c r="D2" s="74" t="s">
        <v>250</v>
      </c>
      <c r="E2" s="77">
        <v>44890</v>
      </c>
      <c r="F2" s="74" t="s">
        <v>519</v>
      </c>
      <c r="G2" s="74" t="s">
        <v>520</v>
      </c>
      <c r="H2" s="75" t="s">
        <v>521</v>
      </c>
      <c r="I2" s="76" t="s">
        <v>229</v>
      </c>
      <c r="J2" s="100" t="s">
        <v>1268</v>
      </c>
      <c r="K2" s="100" t="s">
        <v>1269</v>
      </c>
      <c r="L2" s="100" t="s">
        <v>1270</v>
      </c>
      <c r="M2" s="112"/>
      <c r="N2" s="112"/>
      <c r="O2" s="112" t="s">
        <v>950</v>
      </c>
      <c r="P2" s="113">
        <v>45263</v>
      </c>
      <c r="Q2" s="111" t="s">
        <v>388</v>
      </c>
      <c r="R2" s="114" t="s">
        <v>305</v>
      </c>
      <c r="S2" s="114" t="s">
        <v>522</v>
      </c>
    </row>
    <row r="3" spans="1:19" s="64" customFormat="1" ht="75">
      <c r="A3" s="63">
        <v>2</v>
      </c>
      <c r="B3" s="74" t="s">
        <v>232</v>
      </c>
      <c r="C3" s="74" t="s">
        <v>215</v>
      </c>
      <c r="D3" s="74" t="s">
        <v>250</v>
      </c>
      <c r="E3" s="77">
        <v>44890</v>
      </c>
      <c r="F3" s="74" t="s">
        <v>537</v>
      </c>
      <c r="G3" s="74" t="s">
        <v>523</v>
      </c>
      <c r="H3" s="75" t="s">
        <v>524</v>
      </c>
      <c r="I3" s="76" t="s">
        <v>230</v>
      </c>
      <c r="J3" s="101"/>
      <c r="K3" s="101"/>
      <c r="L3" s="101"/>
      <c r="M3" s="112"/>
      <c r="N3" s="112"/>
      <c r="O3" s="112" t="s">
        <v>1369</v>
      </c>
      <c r="P3" s="113">
        <v>45008</v>
      </c>
      <c r="Q3" s="111" t="s">
        <v>388</v>
      </c>
      <c r="R3" s="114" t="s">
        <v>305</v>
      </c>
      <c r="S3" s="114" t="s">
        <v>522</v>
      </c>
    </row>
    <row r="4" spans="1:19" s="64" customFormat="1" ht="75" hidden="1">
      <c r="A4" s="63">
        <v>3</v>
      </c>
      <c r="B4" s="74" t="s">
        <v>232</v>
      </c>
      <c r="C4" s="74" t="s">
        <v>215</v>
      </c>
      <c r="D4" s="74" t="s">
        <v>250</v>
      </c>
      <c r="E4" s="77">
        <v>44890</v>
      </c>
      <c r="F4" s="74" t="s">
        <v>538</v>
      </c>
      <c r="G4" s="74" t="s">
        <v>525</v>
      </c>
      <c r="H4" s="75" t="s">
        <v>526</v>
      </c>
      <c r="I4" s="76" t="s">
        <v>228</v>
      </c>
      <c r="J4" s="102" t="s">
        <v>1271</v>
      </c>
      <c r="K4" s="102" t="s">
        <v>1272</v>
      </c>
      <c r="L4" s="102" t="s">
        <v>1273</v>
      </c>
      <c r="M4" s="112"/>
      <c r="N4" s="112"/>
      <c r="O4" s="112" t="s">
        <v>950</v>
      </c>
      <c r="P4" s="113">
        <v>45263</v>
      </c>
      <c r="Q4" s="111" t="s">
        <v>388</v>
      </c>
      <c r="R4" s="114" t="s">
        <v>305</v>
      </c>
      <c r="S4" s="114" t="s">
        <v>522</v>
      </c>
    </row>
    <row r="5" spans="1:19" s="64" customFormat="1" ht="75" hidden="1">
      <c r="A5" s="63">
        <v>4</v>
      </c>
      <c r="B5" s="74" t="s">
        <v>232</v>
      </c>
      <c r="C5" s="74" t="s">
        <v>215</v>
      </c>
      <c r="D5" s="74" t="s">
        <v>250</v>
      </c>
      <c r="E5" s="77">
        <v>44890</v>
      </c>
      <c r="F5" s="74" t="s">
        <v>539</v>
      </c>
      <c r="G5" s="74" t="s">
        <v>527</v>
      </c>
      <c r="H5" s="75" t="s">
        <v>528</v>
      </c>
      <c r="I5" s="76" t="s">
        <v>228</v>
      </c>
      <c r="J5" s="102" t="s">
        <v>1274</v>
      </c>
      <c r="K5" s="102" t="s">
        <v>1275</v>
      </c>
      <c r="L5" s="102" t="s">
        <v>1276</v>
      </c>
      <c r="M5" s="112"/>
      <c r="N5" s="112"/>
      <c r="O5" s="112" t="s">
        <v>950</v>
      </c>
      <c r="P5" s="113">
        <v>45263</v>
      </c>
      <c r="Q5" s="111" t="s">
        <v>388</v>
      </c>
      <c r="R5" s="114" t="s">
        <v>305</v>
      </c>
      <c r="S5" s="114" t="s">
        <v>522</v>
      </c>
    </row>
    <row r="6" spans="1:19" s="64" customFormat="1" ht="60" hidden="1">
      <c r="A6" s="63">
        <v>5</v>
      </c>
      <c r="B6" s="74" t="s">
        <v>232</v>
      </c>
      <c r="C6" s="74" t="s">
        <v>215</v>
      </c>
      <c r="D6" s="74" t="s">
        <v>250</v>
      </c>
      <c r="E6" s="77">
        <v>44890</v>
      </c>
      <c r="F6" s="74" t="s">
        <v>540</v>
      </c>
      <c r="G6" s="74" t="s">
        <v>529</v>
      </c>
      <c r="H6" s="75" t="s">
        <v>530</v>
      </c>
      <c r="I6" s="76" t="s">
        <v>228</v>
      </c>
      <c r="J6" s="103" t="s">
        <v>1277</v>
      </c>
      <c r="K6" s="103" t="s">
        <v>407</v>
      </c>
      <c r="L6" s="103" t="s">
        <v>407</v>
      </c>
      <c r="M6" s="112"/>
      <c r="N6" s="112"/>
      <c r="O6" s="112" t="s">
        <v>987</v>
      </c>
      <c r="P6" s="113">
        <v>45263</v>
      </c>
      <c r="Q6" s="111" t="s">
        <v>388</v>
      </c>
      <c r="R6" s="114" t="s">
        <v>305</v>
      </c>
      <c r="S6" s="114" t="s">
        <v>522</v>
      </c>
    </row>
    <row r="7" spans="1:19" s="64" customFormat="1" ht="60" hidden="1">
      <c r="A7" s="63">
        <v>6</v>
      </c>
      <c r="B7" s="74" t="s">
        <v>232</v>
      </c>
      <c r="C7" s="74" t="s">
        <v>215</v>
      </c>
      <c r="D7" s="74" t="s">
        <v>250</v>
      </c>
      <c r="E7" s="77">
        <v>44890</v>
      </c>
      <c r="F7" s="74" t="s">
        <v>541</v>
      </c>
      <c r="G7" s="74" t="s">
        <v>536</v>
      </c>
      <c r="H7" s="75" t="s">
        <v>531</v>
      </c>
      <c r="I7" s="76" t="s">
        <v>228</v>
      </c>
      <c r="J7" s="100" t="s">
        <v>408</v>
      </c>
      <c r="K7" s="100" t="s">
        <v>1278</v>
      </c>
      <c r="L7" s="100" t="s">
        <v>408</v>
      </c>
      <c r="M7" s="112"/>
      <c r="N7" s="112"/>
      <c r="O7" s="112" t="s">
        <v>987</v>
      </c>
      <c r="P7" s="113">
        <v>45263</v>
      </c>
      <c r="Q7" s="111" t="s">
        <v>388</v>
      </c>
      <c r="R7" s="114" t="s">
        <v>305</v>
      </c>
      <c r="S7" s="114" t="s">
        <v>522</v>
      </c>
    </row>
    <row r="8" spans="1:19" s="64" customFormat="1" ht="60" hidden="1">
      <c r="A8" s="63">
        <v>7</v>
      </c>
      <c r="B8" s="74" t="s">
        <v>232</v>
      </c>
      <c r="C8" s="74" t="s">
        <v>215</v>
      </c>
      <c r="D8" s="74" t="s">
        <v>250</v>
      </c>
      <c r="E8" s="77">
        <v>44890</v>
      </c>
      <c r="F8" s="74" t="s">
        <v>542</v>
      </c>
      <c r="G8" s="74" t="s">
        <v>532</v>
      </c>
      <c r="H8" s="75" t="s">
        <v>533</v>
      </c>
      <c r="I8" s="76" t="s">
        <v>228</v>
      </c>
      <c r="J8" s="102" t="s">
        <v>1279</v>
      </c>
      <c r="K8" s="102" t="s">
        <v>1280</v>
      </c>
      <c r="L8" s="102" t="s">
        <v>1279</v>
      </c>
      <c r="M8" s="112"/>
      <c r="N8" s="112"/>
      <c r="O8" s="112" t="s">
        <v>950</v>
      </c>
      <c r="P8" s="113">
        <v>45263</v>
      </c>
      <c r="Q8" s="111" t="s">
        <v>388</v>
      </c>
      <c r="R8" s="114" t="s">
        <v>305</v>
      </c>
      <c r="S8" s="114" t="s">
        <v>522</v>
      </c>
    </row>
    <row r="9" spans="1:19" s="64" customFormat="1" ht="90" hidden="1">
      <c r="A9" s="63">
        <v>8</v>
      </c>
      <c r="B9" s="74" t="s">
        <v>232</v>
      </c>
      <c r="C9" s="74" t="s">
        <v>215</v>
      </c>
      <c r="D9" s="74" t="s">
        <v>250</v>
      </c>
      <c r="E9" s="77">
        <v>44890</v>
      </c>
      <c r="F9" s="74" t="s">
        <v>543</v>
      </c>
      <c r="G9" s="74" t="s">
        <v>534</v>
      </c>
      <c r="H9" s="75" t="s">
        <v>361</v>
      </c>
      <c r="I9" s="76" t="s">
        <v>228</v>
      </c>
      <c r="J9" s="104"/>
      <c r="K9" s="104"/>
      <c r="L9" s="104"/>
      <c r="M9" s="112"/>
      <c r="N9" s="112"/>
      <c r="O9" s="112" t="s">
        <v>1369</v>
      </c>
      <c r="P9" s="113">
        <v>45008</v>
      </c>
      <c r="Q9" s="111" t="s">
        <v>388</v>
      </c>
      <c r="R9" s="114" t="s">
        <v>305</v>
      </c>
      <c r="S9" s="114" t="s">
        <v>522</v>
      </c>
    </row>
    <row r="10" spans="1:19" s="64" customFormat="1" ht="60" hidden="1">
      <c r="A10" s="63">
        <v>9</v>
      </c>
      <c r="B10" s="74" t="s">
        <v>232</v>
      </c>
      <c r="C10" s="74" t="s">
        <v>215</v>
      </c>
      <c r="D10" s="74" t="s">
        <v>250</v>
      </c>
      <c r="E10" s="77">
        <v>44890</v>
      </c>
      <c r="F10" s="74" t="s">
        <v>544</v>
      </c>
      <c r="G10" s="74" t="s">
        <v>535</v>
      </c>
      <c r="H10" s="75" t="s">
        <v>364</v>
      </c>
      <c r="I10" s="76" t="s">
        <v>228</v>
      </c>
      <c r="J10" s="104"/>
      <c r="K10" s="104"/>
      <c r="L10" s="104"/>
      <c r="M10" s="112"/>
      <c r="N10" s="112"/>
      <c r="O10" s="112" t="s">
        <v>1378</v>
      </c>
      <c r="P10" s="113" t="s">
        <v>1379</v>
      </c>
      <c r="Q10" s="111" t="s">
        <v>388</v>
      </c>
      <c r="R10" s="114" t="s">
        <v>305</v>
      </c>
      <c r="S10" s="114" t="s">
        <v>522</v>
      </c>
    </row>
    <row r="11" spans="1:19" s="64" customFormat="1" ht="60" hidden="1">
      <c r="A11" s="63">
        <v>10</v>
      </c>
      <c r="B11" s="74" t="s">
        <v>232</v>
      </c>
      <c r="C11" s="74" t="s">
        <v>246</v>
      </c>
      <c r="D11" s="74" t="s">
        <v>233</v>
      </c>
      <c r="E11" s="77">
        <v>44919</v>
      </c>
      <c r="F11" s="74" t="s">
        <v>545</v>
      </c>
      <c r="G11" s="74" t="s">
        <v>546</v>
      </c>
      <c r="H11" s="75" t="s">
        <v>547</v>
      </c>
      <c r="I11" s="76" t="s">
        <v>228</v>
      </c>
      <c r="J11" s="112" t="s">
        <v>951</v>
      </c>
      <c r="K11" s="112" t="s">
        <v>952</v>
      </c>
      <c r="L11" s="112" t="s">
        <v>953</v>
      </c>
      <c r="M11" s="112"/>
      <c r="N11" s="78">
        <v>45170</v>
      </c>
      <c r="O11" s="112" t="s">
        <v>950</v>
      </c>
      <c r="P11" s="113" t="s">
        <v>986</v>
      </c>
      <c r="Q11" s="111" t="s">
        <v>388</v>
      </c>
      <c r="R11" s="114" t="s">
        <v>305</v>
      </c>
      <c r="S11" s="114" t="s">
        <v>247</v>
      </c>
    </row>
    <row r="12" spans="1:19" s="64" customFormat="1" ht="60" hidden="1">
      <c r="A12" s="63">
        <v>11</v>
      </c>
      <c r="B12" s="74" t="s">
        <v>232</v>
      </c>
      <c r="C12" s="74" t="s">
        <v>246</v>
      </c>
      <c r="D12" s="74" t="s">
        <v>233</v>
      </c>
      <c r="E12" s="77">
        <v>44919</v>
      </c>
      <c r="F12" s="74" t="s">
        <v>563</v>
      </c>
      <c r="G12" s="74" t="s">
        <v>548</v>
      </c>
      <c r="H12" s="75" t="s">
        <v>549</v>
      </c>
      <c r="I12" s="76" t="s">
        <v>228</v>
      </c>
      <c r="J12" s="112" t="s">
        <v>954</v>
      </c>
      <c r="K12" s="112" t="s">
        <v>955</v>
      </c>
      <c r="L12" s="112" t="s">
        <v>953</v>
      </c>
      <c r="M12" s="112"/>
      <c r="N12" s="78">
        <v>45231</v>
      </c>
      <c r="O12" s="112" t="s">
        <v>950</v>
      </c>
      <c r="P12" s="113" t="s">
        <v>986</v>
      </c>
      <c r="Q12" s="111" t="s">
        <v>388</v>
      </c>
      <c r="R12" s="114" t="s">
        <v>305</v>
      </c>
      <c r="S12" s="114" t="s">
        <v>247</v>
      </c>
    </row>
    <row r="13" spans="1:19" s="64" customFormat="1" ht="30" hidden="1">
      <c r="A13" s="63">
        <v>12</v>
      </c>
      <c r="B13" s="74" t="s">
        <v>232</v>
      </c>
      <c r="C13" s="74" t="s">
        <v>246</v>
      </c>
      <c r="D13" s="74" t="s">
        <v>233</v>
      </c>
      <c r="E13" s="77">
        <v>44919</v>
      </c>
      <c r="F13" s="74" t="s">
        <v>564</v>
      </c>
      <c r="G13" s="74" t="s">
        <v>551</v>
      </c>
      <c r="H13" s="75" t="s">
        <v>575</v>
      </c>
      <c r="I13" s="76" t="s">
        <v>228</v>
      </c>
      <c r="J13" s="112" t="s">
        <v>956</v>
      </c>
      <c r="K13" s="112" t="s">
        <v>957</v>
      </c>
      <c r="L13" s="112" t="s">
        <v>958</v>
      </c>
      <c r="M13" s="112"/>
      <c r="N13" s="78">
        <v>45231</v>
      </c>
      <c r="O13" s="112" t="s">
        <v>950</v>
      </c>
      <c r="P13" s="113" t="s">
        <v>986</v>
      </c>
      <c r="Q13" s="111" t="s">
        <v>388</v>
      </c>
      <c r="R13" s="114" t="s">
        <v>305</v>
      </c>
      <c r="S13" s="114" t="s">
        <v>247</v>
      </c>
    </row>
    <row r="14" spans="1:19" s="64" customFormat="1" ht="30" hidden="1">
      <c r="A14" s="63">
        <v>13</v>
      </c>
      <c r="B14" s="74" t="s">
        <v>232</v>
      </c>
      <c r="C14" s="74" t="s">
        <v>246</v>
      </c>
      <c r="D14" s="74" t="s">
        <v>233</v>
      </c>
      <c r="E14" s="77">
        <v>44919</v>
      </c>
      <c r="F14" s="74" t="s">
        <v>565</v>
      </c>
      <c r="G14" s="74" t="s">
        <v>552</v>
      </c>
      <c r="H14" s="75" t="s">
        <v>557</v>
      </c>
      <c r="I14" s="76" t="s">
        <v>228</v>
      </c>
      <c r="J14" s="112" t="s">
        <v>959</v>
      </c>
      <c r="K14" s="112" t="s">
        <v>960</v>
      </c>
      <c r="L14" s="112" t="s">
        <v>961</v>
      </c>
      <c r="M14" s="112"/>
      <c r="N14" s="112" t="s">
        <v>962</v>
      </c>
      <c r="O14" s="112" t="s">
        <v>950</v>
      </c>
      <c r="P14" s="113" t="s">
        <v>986</v>
      </c>
      <c r="Q14" s="111" t="s">
        <v>388</v>
      </c>
      <c r="R14" s="114" t="s">
        <v>305</v>
      </c>
      <c r="S14" s="114" t="s">
        <v>247</v>
      </c>
    </row>
    <row r="15" spans="1:19" s="64" customFormat="1" ht="30" hidden="1">
      <c r="A15" s="63">
        <v>14</v>
      </c>
      <c r="B15" s="74" t="s">
        <v>232</v>
      </c>
      <c r="C15" s="74" t="s">
        <v>246</v>
      </c>
      <c r="D15" s="74" t="s">
        <v>233</v>
      </c>
      <c r="E15" s="77">
        <v>44919</v>
      </c>
      <c r="F15" s="74" t="s">
        <v>566</v>
      </c>
      <c r="G15" s="74" t="s">
        <v>561</v>
      </c>
      <c r="H15" s="75" t="s">
        <v>562</v>
      </c>
      <c r="I15" s="76" t="s">
        <v>228</v>
      </c>
      <c r="J15" s="112" t="s">
        <v>963</v>
      </c>
      <c r="K15" s="112" t="s">
        <v>964</v>
      </c>
      <c r="L15" s="112" t="s">
        <v>965</v>
      </c>
      <c r="M15" s="112"/>
      <c r="N15" s="78">
        <v>45200</v>
      </c>
      <c r="O15" s="112" t="s">
        <v>987</v>
      </c>
      <c r="P15" s="113" t="s">
        <v>986</v>
      </c>
      <c r="Q15" s="111" t="s">
        <v>388</v>
      </c>
      <c r="R15" s="114" t="s">
        <v>305</v>
      </c>
      <c r="S15" s="114" t="s">
        <v>247</v>
      </c>
    </row>
    <row r="16" spans="1:19" s="64" customFormat="1" ht="30" hidden="1">
      <c r="A16" s="63">
        <v>15</v>
      </c>
      <c r="B16" s="74" t="s">
        <v>232</v>
      </c>
      <c r="C16" s="74" t="s">
        <v>246</v>
      </c>
      <c r="D16" s="74" t="s">
        <v>233</v>
      </c>
      <c r="E16" s="77">
        <v>44919</v>
      </c>
      <c r="F16" s="74" t="s">
        <v>567</v>
      </c>
      <c r="G16" s="74" t="s">
        <v>555</v>
      </c>
      <c r="H16" s="75" t="s">
        <v>556</v>
      </c>
      <c r="I16" s="76" t="s">
        <v>228</v>
      </c>
      <c r="J16" s="112" t="s">
        <v>966</v>
      </c>
      <c r="K16" s="112" t="s">
        <v>967</v>
      </c>
      <c r="L16" s="112" t="s">
        <v>968</v>
      </c>
      <c r="M16" s="112"/>
      <c r="N16" s="78">
        <v>45170</v>
      </c>
      <c r="O16" s="112" t="s">
        <v>950</v>
      </c>
      <c r="P16" s="113" t="s">
        <v>986</v>
      </c>
      <c r="Q16" s="111" t="s">
        <v>388</v>
      </c>
      <c r="R16" s="114" t="s">
        <v>305</v>
      </c>
      <c r="S16" s="114" t="s">
        <v>247</v>
      </c>
    </row>
    <row r="17" spans="1:19" s="64" customFormat="1" ht="90" hidden="1">
      <c r="A17" s="63">
        <v>16</v>
      </c>
      <c r="B17" s="74" t="s">
        <v>232</v>
      </c>
      <c r="C17" s="74" t="s">
        <v>246</v>
      </c>
      <c r="D17" s="74" t="s">
        <v>233</v>
      </c>
      <c r="E17" s="77">
        <v>44919</v>
      </c>
      <c r="F17" s="74" t="s">
        <v>568</v>
      </c>
      <c r="G17" s="74" t="s">
        <v>553</v>
      </c>
      <c r="H17" s="75" t="s">
        <v>554</v>
      </c>
      <c r="I17" s="76" t="s">
        <v>228</v>
      </c>
      <c r="J17" s="112" t="s">
        <v>969</v>
      </c>
      <c r="K17" s="112" t="s">
        <v>970</v>
      </c>
      <c r="L17" s="112" t="s">
        <v>971</v>
      </c>
      <c r="M17" s="112"/>
      <c r="N17" s="112" t="s">
        <v>972</v>
      </c>
      <c r="O17" s="112" t="s">
        <v>950</v>
      </c>
      <c r="P17" s="113" t="s">
        <v>986</v>
      </c>
      <c r="Q17" s="111" t="s">
        <v>388</v>
      </c>
      <c r="R17" s="114" t="s">
        <v>305</v>
      </c>
      <c r="S17" s="114" t="s">
        <v>247</v>
      </c>
    </row>
    <row r="18" spans="1:19" s="64" customFormat="1" ht="30" hidden="1">
      <c r="A18" s="63">
        <v>17</v>
      </c>
      <c r="B18" s="74" t="s">
        <v>232</v>
      </c>
      <c r="C18" s="74" t="s">
        <v>246</v>
      </c>
      <c r="D18" s="74" t="s">
        <v>233</v>
      </c>
      <c r="E18" s="77">
        <v>44919</v>
      </c>
      <c r="F18" s="74" t="s">
        <v>569</v>
      </c>
      <c r="G18" s="74" t="s">
        <v>559</v>
      </c>
      <c r="H18" s="75" t="s">
        <v>560</v>
      </c>
      <c r="I18" s="76" t="s">
        <v>228</v>
      </c>
      <c r="J18" s="112" t="s">
        <v>973</v>
      </c>
      <c r="K18" s="112" t="s">
        <v>974</v>
      </c>
      <c r="L18" s="112" t="s">
        <v>975</v>
      </c>
      <c r="M18" s="112"/>
      <c r="N18" s="112" t="s">
        <v>976</v>
      </c>
      <c r="O18" s="112" t="s">
        <v>950</v>
      </c>
      <c r="P18" s="113" t="s">
        <v>986</v>
      </c>
      <c r="Q18" s="111" t="s">
        <v>388</v>
      </c>
      <c r="R18" s="114" t="s">
        <v>305</v>
      </c>
      <c r="S18" s="114" t="s">
        <v>247</v>
      </c>
    </row>
    <row r="19" spans="1:19" s="64" customFormat="1" ht="90" hidden="1">
      <c r="A19" s="63">
        <v>18</v>
      </c>
      <c r="B19" s="74" t="s">
        <v>232</v>
      </c>
      <c r="C19" s="74" t="s">
        <v>246</v>
      </c>
      <c r="D19" s="74" t="s">
        <v>233</v>
      </c>
      <c r="E19" s="77">
        <v>44919</v>
      </c>
      <c r="F19" s="74" t="s">
        <v>570</v>
      </c>
      <c r="G19" s="74" t="s">
        <v>550</v>
      </c>
      <c r="H19" s="75" t="s">
        <v>558</v>
      </c>
      <c r="I19" s="76" t="s">
        <v>228</v>
      </c>
      <c r="J19" s="112" t="s">
        <v>977</v>
      </c>
      <c r="K19" s="112" t="s">
        <v>978</v>
      </c>
      <c r="L19" s="112" t="s">
        <v>226</v>
      </c>
      <c r="M19" s="112"/>
      <c r="N19" s="112" t="s">
        <v>962</v>
      </c>
      <c r="O19" s="112" t="s">
        <v>1078</v>
      </c>
      <c r="P19" s="113" t="s">
        <v>1079</v>
      </c>
      <c r="Q19" s="111" t="s">
        <v>388</v>
      </c>
      <c r="R19" s="114" t="s">
        <v>305</v>
      </c>
      <c r="S19" s="114" t="s">
        <v>247</v>
      </c>
    </row>
    <row r="20" spans="1:19" s="64" customFormat="1" ht="60">
      <c r="A20" s="63">
        <v>19</v>
      </c>
      <c r="B20" s="74" t="s">
        <v>232</v>
      </c>
      <c r="C20" s="74" t="s">
        <v>246</v>
      </c>
      <c r="D20" s="74" t="s">
        <v>233</v>
      </c>
      <c r="E20" s="77">
        <v>44919</v>
      </c>
      <c r="F20" s="74" t="s">
        <v>571</v>
      </c>
      <c r="G20" s="74" t="s">
        <v>572</v>
      </c>
      <c r="H20" s="75" t="s">
        <v>573</v>
      </c>
      <c r="I20" s="76" t="s">
        <v>230</v>
      </c>
      <c r="J20" s="112" t="s">
        <v>979</v>
      </c>
      <c r="K20" s="112" t="s">
        <v>980</v>
      </c>
      <c r="L20" s="112" t="s">
        <v>981</v>
      </c>
      <c r="M20" s="112"/>
      <c r="N20" s="112" t="s">
        <v>982</v>
      </c>
      <c r="O20" s="112" t="s">
        <v>950</v>
      </c>
      <c r="P20" s="113" t="s">
        <v>986</v>
      </c>
      <c r="Q20" s="111" t="s">
        <v>388</v>
      </c>
      <c r="R20" s="114" t="s">
        <v>305</v>
      </c>
      <c r="S20" s="114" t="s">
        <v>247</v>
      </c>
    </row>
    <row r="21" spans="1:19" s="64" customFormat="1" ht="45" hidden="1">
      <c r="A21" s="63">
        <v>20</v>
      </c>
      <c r="B21" s="74" t="s">
        <v>232</v>
      </c>
      <c r="C21" s="74" t="s">
        <v>246</v>
      </c>
      <c r="D21" s="74" t="s">
        <v>233</v>
      </c>
      <c r="E21" s="77">
        <v>44919</v>
      </c>
      <c r="F21" s="74" t="s">
        <v>577</v>
      </c>
      <c r="G21" s="74" t="s">
        <v>574</v>
      </c>
      <c r="H21" s="75" t="s">
        <v>576</v>
      </c>
      <c r="I21" s="76" t="s">
        <v>228</v>
      </c>
      <c r="J21" s="112" t="s">
        <v>983</v>
      </c>
      <c r="K21" s="112" t="s">
        <v>984</v>
      </c>
      <c r="L21" s="112" t="s">
        <v>985</v>
      </c>
      <c r="M21" s="112"/>
      <c r="N21" s="78">
        <v>45261</v>
      </c>
      <c r="O21" s="112" t="s">
        <v>987</v>
      </c>
      <c r="P21" s="113" t="s">
        <v>986</v>
      </c>
      <c r="Q21" s="111" t="s">
        <v>388</v>
      </c>
      <c r="R21" s="114" t="s">
        <v>305</v>
      </c>
      <c r="S21" s="114" t="s">
        <v>247</v>
      </c>
    </row>
    <row r="22" spans="1:19" s="64" customFormat="1" ht="75" hidden="1">
      <c r="A22" s="63">
        <v>21</v>
      </c>
      <c r="B22" s="74" t="s">
        <v>208</v>
      </c>
      <c r="C22" s="74" t="s">
        <v>208</v>
      </c>
      <c r="D22" s="74" t="s">
        <v>208</v>
      </c>
      <c r="E22" s="77">
        <v>44921</v>
      </c>
      <c r="F22" s="74" t="s">
        <v>578</v>
      </c>
      <c r="G22" s="74" t="s">
        <v>546</v>
      </c>
      <c r="H22" s="75" t="s">
        <v>579</v>
      </c>
      <c r="I22" s="76" t="s">
        <v>228</v>
      </c>
      <c r="J22" s="112" t="s">
        <v>913</v>
      </c>
      <c r="K22" s="112" t="s">
        <v>914</v>
      </c>
      <c r="L22" s="112" t="s">
        <v>915</v>
      </c>
      <c r="M22" s="112"/>
      <c r="N22" s="112"/>
      <c r="O22" s="112" t="s">
        <v>950</v>
      </c>
      <c r="P22" s="113">
        <v>45079</v>
      </c>
      <c r="Q22" s="111" t="s">
        <v>388</v>
      </c>
      <c r="R22" s="114" t="s">
        <v>305</v>
      </c>
      <c r="S22" s="114" t="s">
        <v>617</v>
      </c>
    </row>
    <row r="23" spans="1:19" s="64" customFormat="1" ht="45">
      <c r="A23" s="63">
        <v>22</v>
      </c>
      <c r="B23" s="74" t="s">
        <v>208</v>
      </c>
      <c r="C23" s="74" t="s">
        <v>208</v>
      </c>
      <c r="D23" s="74" t="s">
        <v>208</v>
      </c>
      <c r="E23" s="77">
        <v>44921</v>
      </c>
      <c r="F23" s="74" t="s">
        <v>600</v>
      </c>
      <c r="G23" s="74" t="s">
        <v>548</v>
      </c>
      <c r="H23" s="75" t="s">
        <v>580</v>
      </c>
      <c r="I23" s="76" t="s">
        <v>230</v>
      </c>
      <c r="J23" s="112" t="s">
        <v>916</v>
      </c>
      <c r="K23" s="112" t="s">
        <v>914</v>
      </c>
      <c r="L23" s="112" t="s">
        <v>917</v>
      </c>
      <c r="M23" s="112"/>
      <c r="N23" s="112"/>
      <c r="O23" s="112" t="s">
        <v>950</v>
      </c>
      <c r="P23" s="113">
        <v>45079</v>
      </c>
      <c r="Q23" s="111" t="s">
        <v>388</v>
      </c>
      <c r="R23" s="114" t="s">
        <v>305</v>
      </c>
      <c r="S23" s="114" t="s">
        <v>617</v>
      </c>
    </row>
    <row r="24" spans="1:19" s="64" customFormat="1" ht="45" hidden="1">
      <c r="A24" s="63">
        <v>23</v>
      </c>
      <c r="B24" s="74" t="s">
        <v>208</v>
      </c>
      <c r="C24" s="74" t="s">
        <v>208</v>
      </c>
      <c r="D24" s="74" t="s">
        <v>208</v>
      </c>
      <c r="E24" s="77">
        <v>44921</v>
      </c>
      <c r="F24" s="74" t="s">
        <v>601</v>
      </c>
      <c r="G24" s="74" t="s">
        <v>552</v>
      </c>
      <c r="H24" s="75" t="s">
        <v>557</v>
      </c>
      <c r="I24" s="76" t="s">
        <v>228</v>
      </c>
      <c r="J24" s="112" t="s">
        <v>918</v>
      </c>
      <c r="K24" s="112" t="s">
        <v>914</v>
      </c>
      <c r="L24" s="112" t="s">
        <v>919</v>
      </c>
      <c r="M24" s="112"/>
      <c r="N24" s="112"/>
      <c r="O24" s="112" t="s">
        <v>950</v>
      </c>
      <c r="P24" s="113">
        <v>45079</v>
      </c>
      <c r="Q24" s="111" t="s">
        <v>388</v>
      </c>
      <c r="R24" s="114" t="s">
        <v>305</v>
      </c>
      <c r="S24" s="114" t="s">
        <v>617</v>
      </c>
    </row>
    <row r="25" spans="1:19" s="64" customFormat="1" ht="45" hidden="1">
      <c r="A25" s="63">
        <v>24</v>
      </c>
      <c r="B25" s="74" t="s">
        <v>208</v>
      </c>
      <c r="C25" s="74" t="s">
        <v>208</v>
      </c>
      <c r="D25" s="74" t="s">
        <v>208</v>
      </c>
      <c r="E25" s="77">
        <v>44921</v>
      </c>
      <c r="F25" s="74" t="s">
        <v>602</v>
      </c>
      <c r="G25" s="74" t="s">
        <v>581</v>
      </c>
      <c r="H25" s="75" t="s">
        <v>582</v>
      </c>
      <c r="I25" s="76" t="s">
        <v>228</v>
      </c>
      <c r="J25" s="112" t="s">
        <v>920</v>
      </c>
      <c r="K25" s="112" t="s">
        <v>914</v>
      </c>
      <c r="L25" s="112" t="s">
        <v>921</v>
      </c>
      <c r="M25" s="112"/>
      <c r="N25" s="112"/>
      <c r="O25" s="112" t="s">
        <v>950</v>
      </c>
      <c r="P25" s="113">
        <v>45079</v>
      </c>
      <c r="Q25" s="111" t="s">
        <v>388</v>
      </c>
      <c r="R25" s="114" t="s">
        <v>305</v>
      </c>
      <c r="S25" s="114" t="s">
        <v>617</v>
      </c>
    </row>
    <row r="26" spans="1:19" s="64" customFormat="1" ht="60" hidden="1">
      <c r="A26" s="63">
        <v>25</v>
      </c>
      <c r="B26" s="74" t="s">
        <v>208</v>
      </c>
      <c r="C26" s="74" t="s">
        <v>208</v>
      </c>
      <c r="D26" s="74" t="s">
        <v>208</v>
      </c>
      <c r="E26" s="77">
        <v>44921</v>
      </c>
      <c r="F26" s="74" t="s">
        <v>603</v>
      </c>
      <c r="G26" s="74" t="s">
        <v>583</v>
      </c>
      <c r="H26" s="75" t="s">
        <v>584</v>
      </c>
      <c r="I26" s="76" t="s">
        <v>228</v>
      </c>
      <c r="J26" s="112" t="s">
        <v>922</v>
      </c>
      <c r="K26" s="112" t="s">
        <v>914</v>
      </c>
      <c r="L26" s="112" t="s">
        <v>923</v>
      </c>
      <c r="M26" s="112"/>
      <c r="N26" s="112"/>
      <c r="O26" s="112" t="s">
        <v>950</v>
      </c>
      <c r="P26" s="113">
        <v>45079</v>
      </c>
      <c r="Q26" s="111" t="s">
        <v>388</v>
      </c>
      <c r="R26" s="114" t="s">
        <v>305</v>
      </c>
      <c r="S26" s="114" t="s">
        <v>617</v>
      </c>
    </row>
    <row r="27" spans="1:19" s="64" customFormat="1" ht="60" hidden="1">
      <c r="A27" s="63">
        <v>26</v>
      </c>
      <c r="B27" s="74" t="s">
        <v>208</v>
      </c>
      <c r="C27" s="74" t="s">
        <v>208</v>
      </c>
      <c r="D27" s="74" t="s">
        <v>208</v>
      </c>
      <c r="E27" s="77">
        <v>44921</v>
      </c>
      <c r="F27" s="74" t="s">
        <v>604</v>
      </c>
      <c r="G27" s="74" t="s">
        <v>585</v>
      </c>
      <c r="H27" s="75" t="s">
        <v>586</v>
      </c>
      <c r="I27" s="76" t="s">
        <v>228</v>
      </c>
      <c r="J27" s="112" t="s">
        <v>924</v>
      </c>
      <c r="K27" s="112" t="s">
        <v>914</v>
      </c>
      <c r="L27" s="112" t="s">
        <v>925</v>
      </c>
      <c r="M27" s="112"/>
      <c r="N27" s="112"/>
      <c r="O27" s="112" t="s">
        <v>950</v>
      </c>
      <c r="P27" s="113">
        <v>45079</v>
      </c>
      <c r="Q27" s="111" t="s">
        <v>388</v>
      </c>
      <c r="R27" s="114" t="s">
        <v>305</v>
      </c>
      <c r="S27" s="114" t="s">
        <v>617</v>
      </c>
    </row>
    <row r="28" spans="1:19" s="64" customFormat="1" ht="45">
      <c r="A28" s="63">
        <v>27</v>
      </c>
      <c r="B28" s="74" t="s">
        <v>208</v>
      </c>
      <c r="C28" s="74" t="s">
        <v>208</v>
      </c>
      <c r="D28" s="74" t="s">
        <v>208</v>
      </c>
      <c r="E28" s="77">
        <v>44921</v>
      </c>
      <c r="F28" s="74" t="s">
        <v>605</v>
      </c>
      <c r="G28" s="74" t="s">
        <v>587</v>
      </c>
      <c r="H28" s="75" t="s">
        <v>588</v>
      </c>
      <c r="I28" s="76" t="s">
        <v>230</v>
      </c>
      <c r="J28" s="112" t="s">
        <v>926</v>
      </c>
      <c r="K28" s="112" t="s">
        <v>914</v>
      </c>
      <c r="L28" s="112" t="s">
        <v>927</v>
      </c>
      <c r="M28" s="112"/>
      <c r="N28" s="112"/>
      <c r="O28" s="112" t="s">
        <v>950</v>
      </c>
      <c r="P28" s="113">
        <v>45079</v>
      </c>
      <c r="Q28" s="111" t="s">
        <v>388</v>
      </c>
      <c r="R28" s="114" t="s">
        <v>305</v>
      </c>
      <c r="S28" s="114" t="s">
        <v>617</v>
      </c>
    </row>
    <row r="29" spans="1:19" s="64" customFormat="1" ht="60">
      <c r="A29" s="63">
        <v>28</v>
      </c>
      <c r="B29" s="74" t="s">
        <v>208</v>
      </c>
      <c r="C29" s="74" t="s">
        <v>208</v>
      </c>
      <c r="D29" s="74" t="s">
        <v>208</v>
      </c>
      <c r="E29" s="77">
        <v>44921</v>
      </c>
      <c r="F29" s="74" t="s">
        <v>606</v>
      </c>
      <c r="G29" s="74" t="s">
        <v>589</v>
      </c>
      <c r="H29" s="75" t="s">
        <v>590</v>
      </c>
      <c r="I29" s="76" t="s">
        <v>230</v>
      </c>
      <c r="J29" s="112" t="s">
        <v>928</v>
      </c>
      <c r="K29" s="112" t="s">
        <v>914</v>
      </c>
      <c r="L29" s="112" t="s">
        <v>929</v>
      </c>
      <c r="M29" s="112"/>
      <c r="N29" s="112"/>
      <c r="O29" s="112" t="s">
        <v>950</v>
      </c>
      <c r="P29" s="113">
        <v>45079</v>
      </c>
      <c r="Q29" s="111" t="s">
        <v>388</v>
      </c>
      <c r="R29" s="114" t="s">
        <v>305</v>
      </c>
      <c r="S29" s="114" t="s">
        <v>617</v>
      </c>
    </row>
    <row r="30" spans="1:19" s="64" customFormat="1" ht="75" hidden="1">
      <c r="A30" s="63">
        <v>29</v>
      </c>
      <c r="B30" s="74" t="s">
        <v>208</v>
      </c>
      <c r="C30" s="74" t="s">
        <v>208</v>
      </c>
      <c r="D30" s="74" t="s">
        <v>208</v>
      </c>
      <c r="E30" s="77">
        <v>44921</v>
      </c>
      <c r="F30" s="74" t="s">
        <v>607</v>
      </c>
      <c r="G30" s="74" t="s">
        <v>523</v>
      </c>
      <c r="H30" s="75" t="s">
        <v>591</v>
      </c>
      <c r="I30" s="76" t="s">
        <v>228</v>
      </c>
      <c r="J30" s="112" t="s">
        <v>930</v>
      </c>
      <c r="K30" s="112" t="s">
        <v>914</v>
      </c>
      <c r="L30" s="112" t="s">
        <v>931</v>
      </c>
      <c r="M30" s="112"/>
      <c r="N30" s="112"/>
      <c r="O30" s="112" t="s">
        <v>950</v>
      </c>
      <c r="P30" s="113">
        <v>45079</v>
      </c>
      <c r="Q30" s="111" t="s">
        <v>388</v>
      </c>
      <c r="R30" s="114" t="s">
        <v>305</v>
      </c>
      <c r="S30" s="114" t="s">
        <v>617</v>
      </c>
    </row>
    <row r="31" spans="1:19" s="64" customFormat="1" ht="60" hidden="1">
      <c r="A31" s="63">
        <v>30</v>
      </c>
      <c r="B31" s="74" t="s">
        <v>208</v>
      </c>
      <c r="C31" s="74" t="s">
        <v>208</v>
      </c>
      <c r="D31" s="74" t="s">
        <v>208</v>
      </c>
      <c r="E31" s="77">
        <v>44921</v>
      </c>
      <c r="F31" s="74" t="s">
        <v>608</v>
      </c>
      <c r="G31" s="74" t="s">
        <v>599</v>
      </c>
      <c r="H31" s="75" t="s">
        <v>385</v>
      </c>
      <c r="I31" s="76" t="s">
        <v>228</v>
      </c>
      <c r="J31" s="112" t="s">
        <v>932</v>
      </c>
      <c r="K31" s="112" t="s">
        <v>914</v>
      </c>
      <c r="L31" s="112" t="s">
        <v>933</v>
      </c>
      <c r="M31" s="112"/>
      <c r="N31" s="112"/>
      <c r="O31" s="112" t="s">
        <v>950</v>
      </c>
      <c r="P31" s="113">
        <v>45079</v>
      </c>
      <c r="Q31" s="111" t="s">
        <v>388</v>
      </c>
      <c r="R31" s="114" t="s">
        <v>305</v>
      </c>
      <c r="S31" s="114" t="s">
        <v>617</v>
      </c>
    </row>
    <row r="32" spans="1:19" s="64" customFormat="1" ht="45" hidden="1">
      <c r="A32" s="63">
        <v>31</v>
      </c>
      <c r="B32" s="74" t="s">
        <v>208</v>
      </c>
      <c r="C32" s="74" t="s">
        <v>208</v>
      </c>
      <c r="D32" s="74" t="s">
        <v>208</v>
      </c>
      <c r="E32" s="77">
        <v>44921</v>
      </c>
      <c r="F32" s="74" t="s">
        <v>609</v>
      </c>
      <c r="G32" s="74" t="s">
        <v>598</v>
      </c>
      <c r="H32" s="75" t="s">
        <v>379</v>
      </c>
      <c r="I32" s="76" t="s">
        <v>228</v>
      </c>
      <c r="J32" s="112" t="s">
        <v>934</v>
      </c>
      <c r="K32" s="112" t="s">
        <v>914</v>
      </c>
      <c r="L32" s="112" t="s">
        <v>935</v>
      </c>
      <c r="M32" s="112"/>
      <c r="N32" s="112"/>
      <c r="O32" s="112" t="s">
        <v>950</v>
      </c>
      <c r="P32" s="113">
        <v>45079</v>
      </c>
      <c r="Q32" s="111" t="s">
        <v>388</v>
      </c>
      <c r="R32" s="114" t="s">
        <v>305</v>
      </c>
      <c r="S32" s="114" t="s">
        <v>617</v>
      </c>
    </row>
    <row r="33" spans="1:19" s="64" customFormat="1" ht="45" hidden="1">
      <c r="A33" s="63">
        <v>32</v>
      </c>
      <c r="B33" s="74" t="s">
        <v>208</v>
      </c>
      <c r="C33" s="74" t="s">
        <v>208</v>
      </c>
      <c r="D33" s="74" t="s">
        <v>208</v>
      </c>
      <c r="E33" s="77">
        <v>44921</v>
      </c>
      <c r="F33" s="74" t="s">
        <v>610</v>
      </c>
      <c r="G33" s="74" t="s">
        <v>597</v>
      </c>
      <c r="H33" s="75" t="s">
        <v>399</v>
      </c>
      <c r="I33" s="76" t="s">
        <v>228</v>
      </c>
      <c r="J33" s="112" t="s">
        <v>936</v>
      </c>
      <c r="K33" s="112" t="s">
        <v>914</v>
      </c>
      <c r="L33" s="112" t="s">
        <v>937</v>
      </c>
      <c r="M33" s="112"/>
      <c r="N33" s="112"/>
      <c r="O33" s="112" t="s">
        <v>950</v>
      </c>
      <c r="P33" s="113">
        <v>45079</v>
      </c>
      <c r="Q33" s="111" t="s">
        <v>388</v>
      </c>
      <c r="R33" s="114" t="s">
        <v>305</v>
      </c>
      <c r="S33" s="114" t="s">
        <v>617</v>
      </c>
    </row>
    <row r="34" spans="1:19" s="64" customFormat="1" ht="60" hidden="1">
      <c r="A34" s="63">
        <v>33</v>
      </c>
      <c r="B34" s="74" t="s">
        <v>208</v>
      </c>
      <c r="C34" s="74" t="s">
        <v>208</v>
      </c>
      <c r="D34" s="74" t="s">
        <v>208</v>
      </c>
      <c r="E34" s="77">
        <v>44921</v>
      </c>
      <c r="F34" s="74" t="s">
        <v>611</v>
      </c>
      <c r="G34" s="74" t="s">
        <v>596</v>
      </c>
      <c r="H34" s="75" t="s">
        <v>380</v>
      </c>
      <c r="I34" s="76" t="s">
        <v>228</v>
      </c>
      <c r="J34" s="112" t="s">
        <v>938</v>
      </c>
      <c r="K34" s="112" t="s">
        <v>914</v>
      </c>
      <c r="L34" s="112" t="s">
        <v>939</v>
      </c>
      <c r="M34" s="112"/>
      <c r="N34" s="112"/>
      <c r="O34" s="112" t="s">
        <v>950</v>
      </c>
      <c r="P34" s="113">
        <v>45079</v>
      </c>
      <c r="Q34" s="111" t="s">
        <v>388</v>
      </c>
      <c r="R34" s="114" t="s">
        <v>305</v>
      </c>
      <c r="S34" s="114" t="s">
        <v>617</v>
      </c>
    </row>
    <row r="35" spans="1:19" s="64" customFormat="1" ht="60" hidden="1">
      <c r="A35" s="63">
        <v>34</v>
      </c>
      <c r="B35" s="74" t="s">
        <v>208</v>
      </c>
      <c r="C35" s="74" t="s">
        <v>208</v>
      </c>
      <c r="D35" s="74" t="s">
        <v>208</v>
      </c>
      <c r="E35" s="77">
        <v>44921</v>
      </c>
      <c r="F35" s="74" t="s">
        <v>612</v>
      </c>
      <c r="G35" s="74" t="s">
        <v>595</v>
      </c>
      <c r="H35" s="75" t="s">
        <v>382</v>
      </c>
      <c r="I35" s="76" t="s">
        <v>228</v>
      </c>
      <c r="J35" s="112" t="s">
        <v>940</v>
      </c>
      <c r="K35" s="112" t="s">
        <v>914</v>
      </c>
      <c r="L35" s="112" t="s">
        <v>941</v>
      </c>
      <c r="M35" s="112"/>
      <c r="N35" s="112"/>
      <c r="O35" s="112" t="s">
        <v>950</v>
      </c>
      <c r="P35" s="113">
        <v>45079</v>
      </c>
      <c r="Q35" s="111" t="s">
        <v>388</v>
      </c>
      <c r="R35" s="114" t="s">
        <v>305</v>
      </c>
      <c r="S35" s="114" t="s">
        <v>617</v>
      </c>
    </row>
    <row r="36" spans="1:19" s="64" customFormat="1" ht="60">
      <c r="A36" s="63">
        <v>35</v>
      </c>
      <c r="B36" s="74" t="s">
        <v>208</v>
      </c>
      <c r="C36" s="74" t="s">
        <v>208</v>
      </c>
      <c r="D36" s="74" t="s">
        <v>208</v>
      </c>
      <c r="E36" s="77">
        <v>44921</v>
      </c>
      <c r="F36" s="74" t="s">
        <v>613</v>
      </c>
      <c r="G36" s="74" t="s">
        <v>622</v>
      </c>
      <c r="H36" s="75" t="s">
        <v>621</v>
      </c>
      <c r="I36" s="76" t="s">
        <v>230</v>
      </c>
      <c r="J36" s="112" t="s">
        <v>942</v>
      </c>
      <c r="K36" s="112" t="s">
        <v>914</v>
      </c>
      <c r="L36" s="112" t="s">
        <v>943</v>
      </c>
      <c r="M36" s="112"/>
      <c r="N36" s="112"/>
      <c r="O36" s="112" t="s">
        <v>950</v>
      </c>
      <c r="P36" s="113">
        <v>45079</v>
      </c>
      <c r="Q36" s="111" t="s">
        <v>388</v>
      </c>
      <c r="R36" s="114" t="s">
        <v>305</v>
      </c>
      <c r="S36" s="114" t="s">
        <v>617</v>
      </c>
    </row>
    <row r="37" spans="1:19" s="64" customFormat="1" ht="30" hidden="1">
      <c r="A37" s="63">
        <v>36</v>
      </c>
      <c r="B37" s="74" t="s">
        <v>208</v>
      </c>
      <c r="C37" s="74" t="s">
        <v>208</v>
      </c>
      <c r="D37" s="74" t="s">
        <v>208</v>
      </c>
      <c r="E37" s="77">
        <v>44921</v>
      </c>
      <c r="F37" s="74" t="s">
        <v>614</v>
      </c>
      <c r="G37" s="74" t="s">
        <v>594</v>
      </c>
      <c r="H37" s="75" t="s">
        <v>401</v>
      </c>
      <c r="I37" s="76" t="s">
        <v>228</v>
      </c>
      <c r="J37" s="112" t="s">
        <v>944</v>
      </c>
      <c r="K37" s="112" t="s">
        <v>914</v>
      </c>
      <c r="L37" s="112" t="s">
        <v>945</v>
      </c>
      <c r="M37" s="112"/>
      <c r="N37" s="112"/>
      <c r="O37" s="112" t="s">
        <v>950</v>
      </c>
      <c r="P37" s="113">
        <v>45079</v>
      </c>
      <c r="Q37" s="111" t="s">
        <v>388</v>
      </c>
      <c r="R37" s="114" t="s">
        <v>305</v>
      </c>
      <c r="S37" s="114" t="s">
        <v>617</v>
      </c>
    </row>
    <row r="38" spans="1:19" s="64" customFormat="1" ht="60" hidden="1">
      <c r="A38" s="63">
        <v>37</v>
      </c>
      <c r="B38" s="74" t="s">
        <v>208</v>
      </c>
      <c r="C38" s="74" t="s">
        <v>208</v>
      </c>
      <c r="D38" s="74" t="s">
        <v>208</v>
      </c>
      <c r="E38" s="77">
        <v>44921</v>
      </c>
      <c r="F38" s="74" t="s">
        <v>615</v>
      </c>
      <c r="G38" s="74" t="s">
        <v>593</v>
      </c>
      <c r="H38" s="75" t="s">
        <v>390</v>
      </c>
      <c r="I38" s="76" t="s">
        <v>228</v>
      </c>
      <c r="J38" s="112" t="s">
        <v>946</v>
      </c>
      <c r="K38" s="112" t="s">
        <v>914</v>
      </c>
      <c r="L38" s="112" t="s">
        <v>947</v>
      </c>
      <c r="M38" s="112"/>
      <c r="N38" s="112"/>
      <c r="O38" s="112" t="s">
        <v>950</v>
      </c>
      <c r="P38" s="113">
        <v>45079</v>
      </c>
      <c r="Q38" s="111" t="s">
        <v>388</v>
      </c>
      <c r="R38" s="114" t="s">
        <v>305</v>
      </c>
      <c r="S38" s="114" t="s">
        <v>617</v>
      </c>
    </row>
    <row r="39" spans="1:19" s="64" customFormat="1" ht="30" hidden="1">
      <c r="A39" s="63">
        <v>38</v>
      </c>
      <c r="B39" s="74" t="s">
        <v>208</v>
      </c>
      <c r="C39" s="74" t="s">
        <v>208</v>
      </c>
      <c r="D39" s="74" t="s">
        <v>208</v>
      </c>
      <c r="E39" s="77">
        <v>44921</v>
      </c>
      <c r="F39" s="74" t="s">
        <v>616</v>
      </c>
      <c r="G39" s="74" t="s">
        <v>592</v>
      </c>
      <c r="H39" s="75" t="s">
        <v>402</v>
      </c>
      <c r="I39" s="76" t="s">
        <v>228</v>
      </c>
      <c r="J39" s="112" t="s">
        <v>948</v>
      </c>
      <c r="K39" s="112" t="s">
        <v>914</v>
      </c>
      <c r="L39" s="112" t="s">
        <v>949</v>
      </c>
      <c r="M39" s="112"/>
      <c r="N39" s="112"/>
      <c r="O39" s="112" t="s">
        <v>950</v>
      </c>
      <c r="P39" s="113">
        <v>45079</v>
      </c>
      <c r="Q39" s="111" t="s">
        <v>388</v>
      </c>
      <c r="R39" s="114" t="s">
        <v>305</v>
      </c>
      <c r="S39" s="114" t="s">
        <v>617</v>
      </c>
    </row>
    <row r="40" spans="1:19" s="64" customFormat="1" ht="90" hidden="1">
      <c r="A40" s="63">
        <v>39</v>
      </c>
      <c r="B40" s="74" t="s">
        <v>214</v>
      </c>
      <c r="C40" s="74" t="s">
        <v>214</v>
      </c>
      <c r="D40" s="74" t="s">
        <v>214</v>
      </c>
      <c r="E40" s="77">
        <v>44923</v>
      </c>
      <c r="F40" s="74" t="s">
        <v>640</v>
      </c>
      <c r="G40" s="74" t="s">
        <v>523</v>
      </c>
      <c r="H40" s="75" t="s">
        <v>618</v>
      </c>
      <c r="I40" s="76"/>
      <c r="J40" s="112" t="s">
        <v>1305</v>
      </c>
      <c r="K40" s="112" t="s">
        <v>1306</v>
      </c>
      <c r="L40" s="112" t="s">
        <v>1307</v>
      </c>
      <c r="M40" s="112" t="s">
        <v>1308</v>
      </c>
      <c r="N40" s="78">
        <v>45202</v>
      </c>
      <c r="O40" s="112" t="s">
        <v>950</v>
      </c>
      <c r="P40" s="113" t="s">
        <v>1282</v>
      </c>
      <c r="Q40" s="111" t="s">
        <v>388</v>
      </c>
      <c r="R40" s="114" t="s">
        <v>305</v>
      </c>
      <c r="S40" s="114" t="s">
        <v>661</v>
      </c>
    </row>
    <row r="41" spans="1:19" s="64" customFormat="1" ht="30" hidden="1">
      <c r="A41" s="63">
        <v>40</v>
      </c>
      <c r="B41" s="74" t="s">
        <v>214</v>
      </c>
      <c r="C41" s="74" t="s">
        <v>214</v>
      </c>
      <c r="D41" s="74" t="s">
        <v>214</v>
      </c>
      <c r="E41" s="77">
        <v>44923</v>
      </c>
      <c r="F41" s="74" t="s">
        <v>641</v>
      </c>
      <c r="G41" s="74" t="s">
        <v>546</v>
      </c>
      <c r="H41" s="75" t="s">
        <v>619</v>
      </c>
      <c r="I41" s="76"/>
      <c r="J41" s="112" t="s">
        <v>915</v>
      </c>
      <c r="K41" s="112" t="s">
        <v>914</v>
      </c>
      <c r="L41" s="112" t="s">
        <v>915</v>
      </c>
      <c r="M41" s="112" t="s">
        <v>1308</v>
      </c>
      <c r="N41" s="78">
        <v>45202</v>
      </c>
      <c r="O41" s="112" t="s">
        <v>987</v>
      </c>
      <c r="P41" s="113" t="s">
        <v>1282</v>
      </c>
      <c r="Q41" s="111" t="s">
        <v>388</v>
      </c>
      <c r="R41" s="114" t="s">
        <v>305</v>
      </c>
      <c r="S41" s="114" t="s">
        <v>661</v>
      </c>
    </row>
    <row r="42" spans="1:19" s="64" customFormat="1" ht="45" hidden="1">
      <c r="A42" s="63">
        <v>41</v>
      </c>
      <c r="B42" s="74" t="s">
        <v>214</v>
      </c>
      <c r="C42" s="74" t="s">
        <v>214</v>
      </c>
      <c r="D42" s="74" t="s">
        <v>214</v>
      </c>
      <c r="E42" s="77">
        <v>44923</v>
      </c>
      <c r="F42" s="74" t="s">
        <v>642</v>
      </c>
      <c r="G42" s="74" t="s">
        <v>548</v>
      </c>
      <c r="H42" s="75" t="s">
        <v>620</v>
      </c>
      <c r="I42" s="76"/>
      <c r="J42" s="112" t="s">
        <v>916</v>
      </c>
      <c r="K42" s="112" t="s">
        <v>914</v>
      </c>
      <c r="L42" s="112" t="s">
        <v>916</v>
      </c>
      <c r="M42" s="112" t="s">
        <v>1308</v>
      </c>
      <c r="N42" s="78">
        <v>45202</v>
      </c>
      <c r="O42" s="112" t="s">
        <v>950</v>
      </c>
      <c r="P42" s="113" t="s">
        <v>1282</v>
      </c>
      <c r="Q42" s="111" t="s">
        <v>388</v>
      </c>
      <c r="R42" s="114" t="s">
        <v>305</v>
      </c>
      <c r="S42" s="114" t="s">
        <v>661</v>
      </c>
    </row>
    <row r="43" spans="1:19" s="64" customFormat="1" ht="60" hidden="1">
      <c r="A43" s="63">
        <v>42</v>
      </c>
      <c r="B43" s="74" t="s">
        <v>214</v>
      </c>
      <c r="C43" s="74" t="s">
        <v>214</v>
      </c>
      <c r="D43" s="74" t="s">
        <v>214</v>
      </c>
      <c r="E43" s="77">
        <v>44923</v>
      </c>
      <c r="F43" s="74" t="s">
        <v>643</v>
      </c>
      <c r="G43" s="74" t="s">
        <v>552</v>
      </c>
      <c r="H43" s="75" t="s">
        <v>557</v>
      </c>
      <c r="I43" s="76"/>
      <c r="J43" s="112" t="s">
        <v>1309</v>
      </c>
      <c r="K43" s="112" t="s">
        <v>914</v>
      </c>
      <c r="L43" s="112" t="s">
        <v>919</v>
      </c>
      <c r="M43" s="112" t="s">
        <v>1308</v>
      </c>
      <c r="N43" s="78">
        <v>45202</v>
      </c>
      <c r="O43" s="112" t="s">
        <v>950</v>
      </c>
      <c r="P43" s="113" t="s">
        <v>1282</v>
      </c>
      <c r="Q43" s="111" t="s">
        <v>388</v>
      </c>
      <c r="R43" s="114" t="s">
        <v>305</v>
      </c>
      <c r="S43" s="114" t="s">
        <v>661</v>
      </c>
    </row>
    <row r="44" spans="1:19" s="64" customFormat="1" ht="30">
      <c r="A44" s="63">
        <v>43</v>
      </c>
      <c r="B44" s="74" t="s">
        <v>214</v>
      </c>
      <c r="C44" s="74" t="s">
        <v>214</v>
      </c>
      <c r="D44" s="74" t="s">
        <v>214</v>
      </c>
      <c r="E44" s="77">
        <v>44923</v>
      </c>
      <c r="F44" s="74" t="s">
        <v>644</v>
      </c>
      <c r="G44" s="74" t="s">
        <v>581</v>
      </c>
      <c r="H44" s="75" t="s">
        <v>623</v>
      </c>
      <c r="I44" s="76" t="s">
        <v>230</v>
      </c>
      <c r="J44" s="112" t="s">
        <v>1310</v>
      </c>
      <c r="K44" s="112" t="s">
        <v>914</v>
      </c>
      <c r="L44" s="112" t="s">
        <v>1311</v>
      </c>
      <c r="M44" s="112" t="s">
        <v>1308</v>
      </c>
      <c r="N44" s="78">
        <v>45202</v>
      </c>
      <c r="O44" s="112" t="s">
        <v>987</v>
      </c>
      <c r="P44" s="113" t="s">
        <v>1282</v>
      </c>
      <c r="Q44" s="111" t="s">
        <v>388</v>
      </c>
      <c r="R44" s="114" t="s">
        <v>305</v>
      </c>
      <c r="S44" s="114" t="s">
        <v>661</v>
      </c>
    </row>
    <row r="45" spans="1:19" s="64" customFormat="1" ht="45" hidden="1">
      <c r="A45" s="63">
        <v>44</v>
      </c>
      <c r="B45" s="74" t="s">
        <v>214</v>
      </c>
      <c r="C45" s="74" t="s">
        <v>214</v>
      </c>
      <c r="D45" s="74" t="s">
        <v>214</v>
      </c>
      <c r="E45" s="77">
        <v>44923</v>
      </c>
      <c r="F45" s="74" t="s">
        <v>645</v>
      </c>
      <c r="G45" s="74" t="s">
        <v>550</v>
      </c>
      <c r="H45" s="75" t="s">
        <v>624</v>
      </c>
      <c r="I45" s="76"/>
      <c r="J45" s="112" t="s">
        <v>1312</v>
      </c>
      <c r="K45" s="112" t="s">
        <v>914</v>
      </c>
      <c r="L45" s="112" t="s">
        <v>1313</v>
      </c>
      <c r="M45" s="112" t="s">
        <v>1308</v>
      </c>
      <c r="N45" s="78">
        <v>45202</v>
      </c>
      <c r="O45" s="112" t="s">
        <v>987</v>
      </c>
      <c r="P45" s="113" t="s">
        <v>1282</v>
      </c>
      <c r="Q45" s="111" t="s">
        <v>388</v>
      </c>
      <c r="R45" s="114" t="s">
        <v>305</v>
      </c>
      <c r="S45" s="114" t="s">
        <v>661</v>
      </c>
    </row>
    <row r="46" spans="1:19" s="64" customFormat="1" ht="30" hidden="1">
      <c r="A46" s="63">
        <v>45</v>
      </c>
      <c r="B46" s="74" t="s">
        <v>214</v>
      </c>
      <c r="C46" s="74" t="s">
        <v>214</v>
      </c>
      <c r="D46" s="74" t="s">
        <v>214</v>
      </c>
      <c r="E46" s="77">
        <v>44923</v>
      </c>
      <c r="F46" s="74" t="s">
        <v>646</v>
      </c>
      <c r="G46" s="74" t="s">
        <v>360</v>
      </c>
      <c r="H46" s="75" t="s">
        <v>402</v>
      </c>
      <c r="I46" s="76"/>
      <c r="J46" s="112" t="s">
        <v>1314</v>
      </c>
      <c r="K46" s="112" t="s">
        <v>914</v>
      </c>
      <c r="L46" s="112" t="s">
        <v>1315</v>
      </c>
      <c r="M46" s="112" t="s">
        <v>1308</v>
      </c>
      <c r="N46" s="78">
        <v>45202</v>
      </c>
      <c r="O46" s="112" t="s">
        <v>987</v>
      </c>
      <c r="P46" s="113" t="s">
        <v>1282</v>
      </c>
      <c r="Q46" s="111" t="s">
        <v>388</v>
      </c>
      <c r="R46" s="114" t="s">
        <v>305</v>
      </c>
      <c r="S46" s="114" t="s">
        <v>661</v>
      </c>
    </row>
    <row r="47" spans="1:19" s="64" customFormat="1" ht="60" hidden="1">
      <c r="A47" s="63">
        <v>46</v>
      </c>
      <c r="B47" s="74" t="s">
        <v>214</v>
      </c>
      <c r="C47" s="74" t="s">
        <v>214</v>
      </c>
      <c r="D47" s="74" t="s">
        <v>214</v>
      </c>
      <c r="E47" s="77">
        <v>44923</v>
      </c>
      <c r="F47" s="74" t="s">
        <v>647</v>
      </c>
      <c r="G47" s="74" t="s">
        <v>625</v>
      </c>
      <c r="H47" s="75" t="s">
        <v>385</v>
      </c>
      <c r="I47" s="76" t="s">
        <v>228</v>
      </c>
      <c r="J47" s="112" t="s">
        <v>932</v>
      </c>
      <c r="K47" s="112" t="s">
        <v>914</v>
      </c>
      <c r="L47" s="112" t="s">
        <v>933</v>
      </c>
      <c r="M47" s="112" t="s">
        <v>1308</v>
      </c>
      <c r="N47" s="78">
        <v>45202</v>
      </c>
      <c r="O47" s="112" t="s">
        <v>987</v>
      </c>
      <c r="P47" s="113" t="s">
        <v>1282</v>
      </c>
      <c r="Q47" s="111" t="s">
        <v>388</v>
      </c>
      <c r="R47" s="114" t="s">
        <v>305</v>
      </c>
      <c r="S47" s="114" t="s">
        <v>661</v>
      </c>
    </row>
    <row r="48" spans="1:19" s="64" customFormat="1" ht="45" hidden="1">
      <c r="A48" s="63">
        <v>47</v>
      </c>
      <c r="B48" s="74" t="s">
        <v>214</v>
      </c>
      <c r="C48" s="74" t="s">
        <v>214</v>
      </c>
      <c r="D48" s="74" t="s">
        <v>214</v>
      </c>
      <c r="E48" s="77">
        <v>44923</v>
      </c>
      <c r="F48" s="74" t="s">
        <v>648</v>
      </c>
      <c r="G48" s="74" t="s">
        <v>629</v>
      </c>
      <c r="H48" s="75" t="s">
        <v>379</v>
      </c>
      <c r="I48" s="76" t="s">
        <v>228</v>
      </c>
      <c r="J48" s="112" t="s">
        <v>1316</v>
      </c>
      <c r="K48" s="112" t="s">
        <v>914</v>
      </c>
      <c r="L48" s="112" t="s">
        <v>935</v>
      </c>
      <c r="M48" s="112" t="s">
        <v>1308</v>
      </c>
      <c r="N48" s="78">
        <v>45202</v>
      </c>
      <c r="O48" s="112" t="s">
        <v>987</v>
      </c>
      <c r="P48" s="113" t="s">
        <v>1282</v>
      </c>
      <c r="Q48" s="111" t="s">
        <v>388</v>
      </c>
      <c r="R48" s="114" t="s">
        <v>305</v>
      </c>
      <c r="S48" s="114" t="s">
        <v>661</v>
      </c>
    </row>
    <row r="49" spans="1:19" s="64" customFormat="1" ht="60" hidden="1">
      <c r="A49" s="63">
        <v>48</v>
      </c>
      <c r="B49" s="74" t="s">
        <v>214</v>
      </c>
      <c r="C49" s="74" t="s">
        <v>214</v>
      </c>
      <c r="D49" s="74" t="s">
        <v>214</v>
      </c>
      <c r="E49" s="77">
        <v>44923</v>
      </c>
      <c r="F49" s="74" t="s">
        <v>649</v>
      </c>
      <c r="G49" s="74" t="s">
        <v>628</v>
      </c>
      <c r="H49" s="75" t="s">
        <v>387</v>
      </c>
      <c r="I49" s="76" t="s">
        <v>228</v>
      </c>
      <c r="J49" s="112" t="s">
        <v>1317</v>
      </c>
      <c r="K49" s="112" t="s">
        <v>914</v>
      </c>
      <c r="L49" s="112" t="s">
        <v>1318</v>
      </c>
      <c r="M49" s="112" t="s">
        <v>1308</v>
      </c>
      <c r="N49" s="78">
        <v>45202</v>
      </c>
      <c r="O49" s="112" t="s">
        <v>950</v>
      </c>
      <c r="P49" s="113" t="s">
        <v>1282</v>
      </c>
      <c r="Q49" s="111" t="s">
        <v>388</v>
      </c>
      <c r="R49" s="114" t="s">
        <v>305</v>
      </c>
      <c r="S49" s="114" t="s">
        <v>661</v>
      </c>
    </row>
    <row r="50" spans="1:19" s="64" customFormat="1" ht="30" hidden="1">
      <c r="A50" s="63">
        <v>49</v>
      </c>
      <c r="B50" s="74" t="s">
        <v>214</v>
      </c>
      <c r="C50" s="74" t="s">
        <v>214</v>
      </c>
      <c r="D50" s="74" t="s">
        <v>214</v>
      </c>
      <c r="E50" s="77">
        <v>44923</v>
      </c>
      <c r="F50" s="74" t="s">
        <v>650</v>
      </c>
      <c r="G50" s="74" t="s">
        <v>627</v>
      </c>
      <c r="H50" s="75" t="s">
        <v>399</v>
      </c>
      <c r="I50" s="76" t="s">
        <v>228</v>
      </c>
      <c r="J50" s="112" t="s">
        <v>1319</v>
      </c>
      <c r="K50" s="112" t="s">
        <v>914</v>
      </c>
      <c r="L50" s="112" t="s">
        <v>933</v>
      </c>
      <c r="M50" s="112" t="s">
        <v>1308</v>
      </c>
      <c r="N50" s="78">
        <v>45202</v>
      </c>
      <c r="O50" s="112" t="s">
        <v>950</v>
      </c>
      <c r="P50" s="113" t="s">
        <v>1282</v>
      </c>
      <c r="Q50" s="111" t="s">
        <v>388</v>
      </c>
      <c r="R50" s="114" t="s">
        <v>305</v>
      </c>
      <c r="S50" s="114" t="s">
        <v>661</v>
      </c>
    </row>
    <row r="51" spans="1:19" s="64" customFormat="1" ht="75" hidden="1">
      <c r="A51" s="63">
        <v>50</v>
      </c>
      <c r="B51" s="74" t="s">
        <v>214</v>
      </c>
      <c r="C51" s="74" t="s">
        <v>214</v>
      </c>
      <c r="D51" s="74" t="s">
        <v>214</v>
      </c>
      <c r="E51" s="77">
        <v>44923</v>
      </c>
      <c r="F51" s="74" t="s">
        <v>651</v>
      </c>
      <c r="G51" s="74" t="s">
        <v>631</v>
      </c>
      <c r="H51" s="75" t="s">
        <v>626</v>
      </c>
      <c r="I51" s="76" t="s">
        <v>228</v>
      </c>
      <c r="J51" s="112" t="s">
        <v>1320</v>
      </c>
      <c r="K51" s="112" t="s">
        <v>914</v>
      </c>
      <c r="L51" s="112" t="s">
        <v>939</v>
      </c>
      <c r="M51" s="112" t="s">
        <v>1308</v>
      </c>
      <c r="N51" s="78">
        <v>45202</v>
      </c>
      <c r="O51" s="112" t="s">
        <v>950</v>
      </c>
      <c r="P51" s="113" t="s">
        <v>1282</v>
      </c>
      <c r="Q51" s="111" t="s">
        <v>388</v>
      </c>
      <c r="R51" s="114" t="s">
        <v>305</v>
      </c>
      <c r="S51" s="114" t="s">
        <v>661</v>
      </c>
    </row>
    <row r="52" spans="1:19" s="64" customFormat="1" ht="60" hidden="1">
      <c r="A52" s="63">
        <v>51</v>
      </c>
      <c r="B52" s="74" t="s">
        <v>214</v>
      </c>
      <c r="C52" s="74" t="s">
        <v>214</v>
      </c>
      <c r="D52" s="74" t="s">
        <v>214</v>
      </c>
      <c r="E52" s="77">
        <v>44923</v>
      </c>
      <c r="F52" s="74" t="s">
        <v>652</v>
      </c>
      <c r="G52" s="74" t="s">
        <v>630</v>
      </c>
      <c r="H52" s="75" t="s">
        <v>382</v>
      </c>
      <c r="I52" s="76" t="s">
        <v>228</v>
      </c>
      <c r="J52" s="112" t="s">
        <v>940</v>
      </c>
      <c r="K52" s="112" t="s">
        <v>914</v>
      </c>
      <c r="L52" s="112" t="s">
        <v>1321</v>
      </c>
      <c r="M52" s="112" t="s">
        <v>1308</v>
      </c>
      <c r="N52" s="78">
        <v>45202</v>
      </c>
      <c r="O52" s="112" t="s">
        <v>950</v>
      </c>
      <c r="P52" s="113" t="s">
        <v>1282</v>
      </c>
      <c r="Q52" s="111" t="s">
        <v>388</v>
      </c>
      <c r="R52" s="114" t="s">
        <v>305</v>
      </c>
      <c r="S52" s="114" t="s">
        <v>661</v>
      </c>
    </row>
    <row r="53" spans="1:19" s="64" customFormat="1" ht="45" hidden="1">
      <c r="A53" s="63">
        <v>52</v>
      </c>
      <c r="B53" s="74" t="s">
        <v>214</v>
      </c>
      <c r="C53" s="74" t="s">
        <v>214</v>
      </c>
      <c r="D53" s="74" t="s">
        <v>214</v>
      </c>
      <c r="E53" s="77">
        <v>44923</v>
      </c>
      <c r="F53" s="74" t="s">
        <v>653</v>
      </c>
      <c r="G53" s="74" t="s">
        <v>632</v>
      </c>
      <c r="H53" s="75" t="s">
        <v>383</v>
      </c>
      <c r="I53" s="76" t="s">
        <v>228</v>
      </c>
      <c r="J53" s="112" t="s">
        <v>1322</v>
      </c>
      <c r="K53" s="112" t="s">
        <v>914</v>
      </c>
      <c r="L53" s="112" t="s">
        <v>1323</v>
      </c>
      <c r="M53" s="112" t="s">
        <v>1308</v>
      </c>
      <c r="N53" s="78">
        <v>45202</v>
      </c>
      <c r="O53" s="112" t="s">
        <v>1331</v>
      </c>
      <c r="P53" s="113" t="s">
        <v>1282</v>
      </c>
      <c r="Q53" s="111" t="s">
        <v>388</v>
      </c>
      <c r="R53" s="114" t="s">
        <v>305</v>
      </c>
      <c r="S53" s="114" t="s">
        <v>661</v>
      </c>
    </row>
    <row r="54" spans="1:19" s="64" customFormat="1" ht="60" hidden="1">
      <c r="A54" s="63">
        <v>53</v>
      </c>
      <c r="B54" s="74" t="s">
        <v>214</v>
      </c>
      <c r="C54" s="74" t="s">
        <v>214</v>
      </c>
      <c r="D54" s="74" t="s">
        <v>214</v>
      </c>
      <c r="E54" s="77">
        <v>44923</v>
      </c>
      <c r="F54" s="74" t="s">
        <v>654</v>
      </c>
      <c r="G54" s="74" t="s">
        <v>633</v>
      </c>
      <c r="H54" s="75" t="s">
        <v>384</v>
      </c>
      <c r="I54" s="76" t="s">
        <v>228</v>
      </c>
      <c r="J54" s="112" t="s">
        <v>1324</v>
      </c>
      <c r="K54" s="112" t="s">
        <v>914</v>
      </c>
      <c r="L54" s="112" t="s">
        <v>1325</v>
      </c>
      <c r="M54" s="112" t="s">
        <v>1308</v>
      </c>
      <c r="N54" s="78">
        <v>45202</v>
      </c>
      <c r="O54" s="112" t="s">
        <v>987</v>
      </c>
      <c r="P54" s="113" t="s">
        <v>1282</v>
      </c>
      <c r="Q54" s="111" t="s">
        <v>388</v>
      </c>
      <c r="R54" s="114" t="s">
        <v>305</v>
      </c>
      <c r="S54" s="114" t="s">
        <v>661</v>
      </c>
    </row>
    <row r="55" spans="1:19" s="64" customFormat="1" ht="45" hidden="1">
      <c r="A55" s="63">
        <v>54</v>
      </c>
      <c r="B55" s="74" t="s">
        <v>214</v>
      </c>
      <c r="C55" s="74" t="s">
        <v>214</v>
      </c>
      <c r="D55" s="74" t="s">
        <v>214</v>
      </c>
      <c r="E55" s="77">
        <v>44923</v>
      </c>
      <c r="F55" s="74" t="s">
        <v>655</v>
      </c>
      <c r="G55" s="74" t="s">
        <v>634</v>
      </c>
      <c r="H55" s="75" t="s">
        <v>401</v>
      </c>
      <c r="I55" s="76" t="s">
        <v>228</v>
      </c>
      <c r="J55" s="112" t="s">
        <v>944</v>
      </c>
      <c r="K55" s="112" t="s">
        <v>914</v>
      </c>
      <c r="L55" s="112" t="s">
        <v>945</v>
      </c>
      <c r="M55" s="112" t="s">
        <v>1308</v>
      </c>
      <c r="N55" s="78">
        <v>45202</v>
      </c>
      <c r="O55" s="112" t="s">
        <v>987</v>
      </c>
      <c r="P55" s="113" t="s">
        <v>1282</v>
      </c>
      <c r="Q55" s="111" t="s">
        <v>388</v>
      </c>
      <c r="R55" s="114" t="s">
        <v>305</v>
      </c>
      <c r="S55" s="114" t="s">
        <v>661</v>
      </c>
    </row>
    <row r="56" spans="1:19" s="64" customFormat="1" ht="30" hidden="1">
      <c r="A56" s="63">
        <v>55</v>
      </c>
      <c r="B56" s="74" t="s">
        <v>214</v>
      </c>
      <c r="C56" s="74" t="s">
        <v>214</v>
      </c>
      <c r="D56" s="74" t="s">
        <v>214</v>
      </c>
      <c r="E56" s="77">
        <v>44923</v>
      </c>
      <c r="F56" s="74" t="s">
        <v>656</v>
      </c>
      <c r="G56" s="74" t="s">
        <v>635</v>
      </c>
      <c r="H56" s="75" t="s">
        <v>390</v>
      </c>
      <c r="I56" s="76" t="s">
        <v>228</v>
      </c>
      <c r="J56" s="112" t="s">
        <v>1326</v>
      </c>
      <c r="K56" s="112" t="s">
        <v>914</v>
      </c>
      <c r="L56" s="112" t="s">
        <v>947</v>
      </c>
      <c r="M56" s="112" t="s">
        <v>1308</v>
      </c>
      <c r="N56" s="78">
        <v>45202</v>
      </c>
      <c r="O56" s="112" t="s">
        <v>987</v>
      </c>
      <c r="P56" s="113" t="s">
        <v>1282</v>
      </c>
      <c r="Q56" s="111" t="s">
        <v>388</v>
      </c>
      <c r="R56" s="114" t="s">
        <v>305</v>
      </c>
      <c r="S56" s="114" t="s">
        <v>661</v>
      </c>
    </row>
    <row r="57" spans="1:19" s="64" customFormat="1" ht="45" hidden="1">
      <c r="A57" s="63">
        <v>56</v>
      </c>
      <c r="B57" s="74" t="s">
        <v>214</v>
      </c>
      <c r="C57" s="74" t="s">
        <v>214</v>
      </c>
      <c r="D57" s="74" t="s">
        <v>214</v>
      </c>
      <c r="E57" s="77">
        <v>44923</v>
      </c>
      <c r="F57" s="74" t="s">
        <v>657</v>
      </c>
      <c r="G57" s="74" t="s">
        <v>636</v>
      </c>
      <c r="H57" s="75" t="s">
        <v>391</v>
      </c>
      <c r="I57" s="76" t="s">
        <v>228</v>
      </c>
      <c r="J57" s="112" t="s">
        <v>1327</v>
      </c>
      <c r="K57" s="112" t="s">
        <v>914</v>
      </c>
      <c r="L57" s="112" t="s">
        <v>933</v>
      </c>
      <c r="M57" s="112" t="s">
        <v>1308</v>
      </c>
      <c r="N57" s="78">
        <v>45202</v>
      </c>
      <c r="O57" s="112" t="s">
        <v>987</v>
      </c>
      <c r="P57" s="113" t="s">
        <v>1282</v>
      </c>
      <c r="Q57" s="111" t="s">
        <v>388</v>
      </c>
      <c r="R57" s="114" t="s">
        <v>305</v>
      </c>
      <c r="S57" s="114" t="s">
        <v>661</v>
      </c>
    </row>
    <row r="58" spans="1:19" s="64" customFormat="1" ht="45" hidden="1">
      <c r="A58" s="63">
        <v>57</v>
      </c>
      <c r="B58" s="74" t="s">
        <v>214</v>
      </c>
      <c r="C58" s="74" t="s">
        <v>214</v>
      </c>
      <c r="D58" s="74" t="s">
        <v>214</v>
      </c>
      <c r="E58" s="77">
        <v>44923</v>
      </c>
      <c r="F58" s="74" t="s">
        <v>658</v>
      </c>
      <c r="G58" s="74" t="s">
        <v>637</v>
      </c>
      <c r="H58" s="75" t="s">
        <v>393</v>
      </c>
      <c r="I58" s="76" t="s">
        <v>228</v>
      </c>
      <c r="J58" s="112" t="s">
        <v>1328</v>
      </c>
      <c r="K58" s="112" t="s">
        <v>914</v>
      </c>
      <c r="L58" s="112" t="s">
        <v>933</v>
      </c>
      <c r="M58" s="112" t="s">
        <v>1308</v>
      </c>
      <c r="N58" s="78">
        <v>45202</v>
      </c>
      <c r="O58" s="112" t="s">
        <v>950</v>
      </c>
      <c r="P58" s="113" t="s">
        <v>1282</v>
      </c>
      <c r="Q58" s="111" t="s">
        <v>388</v>
      </c>
      <c r="R58" s="114" t="s">
        <v>305</v>
      </c>
      <c r="S58" s="114" t="s">
        <v>661</v>
      </c>
    </row>
    <row r="59" spans="1:19" s="64" customFormat="1" ht="30" hidden="1">
      <c r="A59" s="63">
        <v>58</v>
      </c>
      <c r="B59" s="74" t="s">
        <v>214</v>
      </c>
      <c r="C59" s="74" t="s">
        <v>214</v>
      </c>
      <c r="D59" s="74" t="s">
        <v>214</v>
      </c>
      <c r="E59" s="77">
        <v>44923</v>
      </c>
      <c r="F59" s="74" t="s">
        <v>659</v>
      </c>
      <c r="G59" s="74" t="s">
        <v>638</v>
      </c>
      <c r="H59" s="75" t="s">
        <v>400</v>
      </c>
      <c r="I59" s="76" t="s">
        <v>228</v>
      </c>
      <c r="J59" s="112" t="s">
        <v>1329</v>
      </c>
      <c r="K59" s="112" t="s">
        <v>914</v>
      </c>
      <c r="L59" s="112" t="s">
        <v>933</v>
      </c>
      <c r="M59" s="112" t="s">
        <v>1308</v>
      </c>
      <c r="N59" s="78">
        <v>45202</v>
      </c>
      <c r="O59" s="112" t="s">
        <v>987</v>
      </c>
      <c r="P59" s="113" t="s">
        <v>1282</v>
      </c>
      <c r="Q59" s="111" t="s">
        <v>388</v>
      </c>
      <c r="R59" s="114" t="s">
        <v>305</v>
      </c>
      <c r="S59" s="114" t="s">
        <v>661</v>
      </c>
    </row>
    <row r="60" spans="1:19" s="64" customFormat="1" ht="30" hidden="1">
      <c r="A60" s="63">
        <v>59</v>
      </c>
      <c r="B60" s="74" t="s">
        <v>214</v>
      </c>
      <c r="C60" s="74" t="s">
        <v>214</v>
      </c>
      <c r="D60" s="74" t="s">
        <v>214</v>
      </c>
      <c r="E60" s="77">
        <v>44923</v>
      </c>
      <c r="F60" s="74" t="s">
        <v>660</v>
      </c>
      <c r="G60" s="74" t="s">
        <v>639</v>
      </c>
      <c r="H60" s="75" t="s">
        <v>398</v>
      </c>
      <c r="I60" s="76" t="s">
        <v>228</v>
      </c>
      <c r="J60" s="112" t="s">
        <v>1330</v>
      </c>
      <c r="K60" s="112" t="s">
        <v>914</v>
      </c>
      <c r="L60" s="112" t="s">
        <v>933</v>
      </c>
      <c r="M60" s="112" t="s">
        <v>1308</v>
      </c>
      <c r="N60" s="78">
        <v>45202</v>
      </c>
      <c r="O60" s="112" t="s">
        <v>950</v>
      </c>
      <c r="P60" s="113" t="s">
        <v>1282</v>
      </c>
      <c r="Q60" s="111" t="s">
        <v>388</v>
      </c>
      <c r="R60" s="114" t="s">
        <v>305</v>
      </c>
      <c r="S60" s="114" t="s">
        <v>661</v>
      </c>
    </row>
    <row r="61" spans="1:19" s="64" customFormat="1" ht="47.25" hidden="1">
      <c r="A61" s="63">
        <v>60</v>
      </c>
      <c r="B61" s="74" t="s">
        <v>232</v>
      </c>
      <c r="C61" s="74" t="s">
        <v>249</v>
      </c>
      <c r="D61" s="74" t="s">
        <v>250</v>
      </c>
      <c r="E61" s="77">
        <v>44947</v>
      </c>
      <c r="F61" s="74" t="s">
        <v>673</v>
      </c>
      <c r="G61" s="74" t="s">
        <v>674</v>
      </c>
      <c r="H61" s="75" t="s">
        <v>675</v>
      </c>
      <c r="I61" s="76" t="s">
        <v>228</v>
      </c>
      <c r="J61" s="83" t="s">
        <v>988</v>
      </c>
      <c r="K61" s="83" t="s">
        <v>989</v>
      </c>
      <c r="L61" s="84" t="s">
        <v>990</v>
      </c>
      <c r="M61" s="112"/>
      <c r="N61" s="112"/>
      <c r="O61" s="112" t="s">
        <v>950</v>
      </c>
      <c r="P61" s="113" t="s">
        <v>1012</v>
      </c>
      <c r="Q61" s="111" t="s">
        <v>388</v>
      </c>
      <c r="R61" s="114" t="s">
        <v>410</v>
      </c>
      <c r="S61" s="114" t="s">
        <v>251</v>
      </c>
    </row>
    <row r="62" spans="1:19" s="64" customFormat="1" ht="94.5" hidden="1">
      <c r="A62" s="63">
        <v>61</v>
      </c>
      <c r="B62" s="74" t="s">
        <v>232</v>
      </c>
      <c r="C62" s="74" t="s">
        <v>249</v>
      </c>
      <c r="D62" s="74" t="s">
        <v>250</v>
      </c>
      <c r="E62" s="77">
        <v>44947</v>
      </c>
      <c r="F62" s="74" t="s">
        <v>676</v>
      </c>
      <c r="G62" s="74" t="s">
        <v>409</v>
      </c>
      <c r="H62" s="75" t="s">
        <v>677</v>
      </c>
      <c r="I62" s="76" t="s">
        <v>228</v>
      </c>
      <c r="J62" s="83" t="s">
        <v>991</v>
      </c>
      <c r="K62" s="83" t="s">
        <v>992</v>
      </c>
      <c r="L62" s="84" t="s">
        <v>993</v>
      </c>
      <c r="M62" s="112"/>
      <c r="N62" s="112"/>
      <c r="O62" s="112" t="s">
        <v>987</v>
      </c>
      <c r="P62" s="113" t="s">
        <v>1012</v>
      </c>
      <c r="Q62" s="111" t="s">
        <v>388</v>
      </c>
      <c r="R62" s="114" t="s">
        <v>410</v>
      </c>
      <c r="S62" s="114" t="s">
        <v>251</v>
      </c>
    </row>
    <row r="63" spans="1:19" s="64" customFormat="1" ht="63" hidden="1">
      <c r="A63" s="63">
        <v>62</v>
      </c>
      <c r="B63" s="74" t="s">
        <v>232</v>
      </c>
      <c r="C63" s="74" t="s">
        <v>249</v>
      </c>
      <c r="D63" s="74" t="s">
        <v>250</v>
      </c>
      <c r="E63" s="77">
        <v>44947</v>
      </c>
      <c r="F63" s="74" t="s">
        <v>678</v>
      </c>
      <c r="G63" s="74" t="s">
        <v>665</v>
      </c>
      <c r="H63" s="75" t="s">
        <v>679</v>
      </c>
      <c r="I63" s="76" t="s">
        <v>228</v>
      </c>
      <c r="J63" s="83" t="s">
        <v>994</v>
      </c>
      <c r="K63" s="83" t="s">
        <v>994</v>
      </c>
      <c r="L63" s="84" t="s">
        <v>995</v>
      </c>
      <c r="M63" s="112"/>
      <c r="N63" s="112"/>
      <c r="O63" s="112" t="s">
        <v>950</v>
      </c>
      <c r="P63" s="113" t="s">
        <v>1012</v>
      </c>
      <c r="Q63" s="111" t="s">
        <v>388</v>
      </c>
      <c r="R63" s="114" t="s">
        <v>410</v>
      </c>
      <c r="S63" s="114" t="s">
        <v>251</v>
      </c>
    </row>
    <row r="64" spans="1:19" s="64" customFormat="1" ht="60" hidden="1">
      <c r="A64" s="63">
        <v>63</v>
      </c>
      <c r="B64" s="74" t="s">
        <v>232</v>
      </c>
      <c r="C64" s="74" t="s">
        <v>249</v>
      </c>
      <c r="D64" s="74" t="s">
        <v>250</v>
      </c>
      <c r="E64" s="77">
        <v>44947</v>
      </c>
      <c r="F64" s="74" t="s">
        <v>680</v>
      </c>
      <c r="G64" s="74" t="s">
        <v>411</v>
      </c>
      <c r="H64" s="75" t="s">
        <v>681</v>
      </c>
      <c r="I64" s="76" t="s">
        <v>228</v>
      </c>
      <c r="J64" s="83" t="s">
        <v>996</v>
      </c>
      <c r="K64" s="83" t="s">
        <v>997</v>
      </c>
      <c r="L64" s="84" t="s">
        <v>998</v>
      </c>
      <c r="M64" s="112"/>
      <c r="N64" s="112"/>
      <c r="O64" s="112" t="s">
        <v>950</v>
      </c>
      <c r="P64" s="113" t="s">
        <v>1012</v>
      </c>
      <c r="Q64" s="111" t="s">
        <v>388</v>
      </c>
      <c r="R64" s="114" t="s">
        <v>410</v>
      </c>
      <c r="S64" s="114" t="s">
        <v>251</v>
      </c>
    </row>
    <row r="65" spans="1:19" s="64" customFormat="1" ht="63" hidden="1">
      <c r="A65" s="63">
        <v>64</v>
      </c>
      <c r="B65" s="74" t="s">
        <v>232</v>
      </c>
      <c r="C65" s="74" t="s">
        <v>249</v>
      </c>
      <c r="D65" s="74" t="s">
        <v>250</v>
      </c>
      <c r="E65" s="77">
        <v>44947</v>
      </c>
      <c r="F65" s="74" t="s">
        <v>682</v>
      </c>
      <c r="G65" s="74" t="s">
        <v>412</v>
      </c>
      <c r="H65" s="75" t="s">
        <v>683</v>
      </c>
      <c r="I65" s="76" t="s">
        <v>228</v>
      </c>
      <c r="J65" s="82" t="s">
        <v>999</v>
      </c>
      <c r="K65" s="82" t="s">
        <v>1000</v>
      </c>
      <c r="L65" s="85" t="s">
        <v>1001</v>
      </c>
      <c r="M65" s="112"/>
      <c r="N65" s="112"/>
      <c r="O65" s="112" t="s">
        <v>950</v>
      </c>
      <c r="P65" s="113">
        <v>45172</v>
      </c>
      <c r="Q65" s="111" t="s">
        <v>388</v>
      </c>
      <c r="R65" s="114" t="s">
        <v>410</v>
      </c>
      <c r="S65" s="114" t="s">
        <v>251</v>
      </c>
    </row>
    <row r="66" spans="1:19" s="64" customFormat="1" ht="30" hidden="1">
      <c r="A66" s="63">
        <v>65</v>
      </c>
      <c r="B66" s="74" t="s">
        <v>232</v>
      </c>
      <c r="C66" s="74" t="s">
        <v>249</v>
      </c>
      <c r="D66" s="74" t="s">
        <v>250</v>
      </c>
      <c r="E66" s="77">
        <v>44947</v>
      </c>
      <c r="F66" s="74" t="s">
        <v>684</v>
      </c>
      <c r="G66" s="74" t="s">
        <v>372</v>
      </c>
      <c r="H66" s="75" t="s">
        <v>685</v>
      </c>
      <c r="I66" s="76" t="s">
        <v>228</v>
      </c>
      <c r="J66" s="81"/>
      <c r="K66" s="82"/>
      <c r="L66" s="85"/>
      <c r="M66" s="112"/>
      <c r="N66" s="112"/>
      <c r="O66" s="112" t="s">
        <v>950</v>
      </c>
      <c r="P66" s="113">
        <v>45172</v>
      </c>
      <c r="Q66" s="111" t="s">
        <v>388</v>
      </c>
      <c r="R66" s="114" t="s">
        <v>386</v>
      </c>
      <c r="S66" s="114" t="s">
        <v>251</v>
      </c>
    </row>
    <row r="67" spans="1:19" s="64" customFormat="1" ht="120" hidden="1">
      <c r="A67" s="63">
        <v>66</v>
      </c>
      <c r="B67" s="74" t="s">
        <v>232</v>
      </c>
      <c r="C67" s="74" t="s">
        <v>249</v>
      </c>
      <c r="D67" s="74" t="s">
        <v>250</v>
      </c>
      <c r="E67" s="77">
        <v>44947</v>
      </c>
      <c r="F67" s="74" t="s">
        <v>686</v>
      </c>
      <c r="G67" s="74" t="s">
        <v>370</v>
      </c>
      <c r="H67" s="75" t="s">
        <v>687</v>
      </c>
      <c r="I67" s="76" t="s">
        <v>228</v>
      </c>
      <c r="J67" s="81" t="s">
        <v>1002</v>
      </c>
      <c r="K67" s="82" t="s">
        <v>1003</v>
      </c>
      <c r="L67" s="85" t="s">
        <v>414</v>
      </c>
      <c r="M67" s="112"/>
      <c r="N67" s="112"/>
      <c r="O67" s="112" t="s">
        <v>1013</v>
      </c>
      <c r="P67" s="113" t="s">
        <v>1012</v>
      </c>
      <c r="Q67" s="111" t="s">
        <v>388</v>
      </c>
      <c r="R67" s="114" t="s">
        <v>386</v>
      </c>
      <c r="S67" s="114" t="s">
        <v>251</v>
      </c>
    </row>
    <row r="68" spans="1:19" s="64" customFormat="1" ht="15.75" hidden="1">
      <c r="A68" s="63">
        <v>67</v>
      </c>
      <c r="B68" s="74" t="s">
        <v>232</v>
      </c>
      <c r="C68" s="74" t="s">
        <v>249</v>
      </c>
      <c r="D68" s="74" t="s">
        <v>250</v>
      </c>
      <c r="E68" s="77">
        <v>44947</v>
      </c>
      <c r="F68" s="74" t="s">
        <v>688</v>
      </c>
      <c r="G68" s="74" t="s">
        <v>363</v>
      </c>
      <c r="H68" s="75" t="s">
        <v>689</v>
      </c>
      <c r="I68" s="76" t="s">
        <v>228</v>
      </c>
      <c r="J68" s="81" t="s">
        <v>1004</v>
      </c>
      <c r="K68" s="81" t="s">
        <v>1004</v>
      </c>
      <c r="L68" s="85" t="s">
        <v>414</v>
      </c>
      <c r="M68" s="112"/>
      <c r="N68" s="112"/>
      <c r="O68" s="112" t="s">
        <v>1013</v>
      </c>
      <c r="P68" s="113" t="s">
        <v>1012</v>
      </c>
      <c r="Q68" s="111" t="s">
        <v>388</v>
      </c>
      <c r="R68" s="114" t="s">
        <v>386</v>
      </c>
      <c r="S68" s="114" t="s">
        <v>251</v>
      </c>
    </row>
    <row r="69" spans="1:19" s="64" customFormat="1" ht="75" hidden="1">
      <c r="A69" s="63">
        <v>68</v>
      </c>
      <c r="B69" s="74" t="s">
        <v>232</v>
      </c>
      <c r="C69" s="74" t="s">
        <v>249</v>
      </c>
      <c r="D69" s="74" t="s">
        <v>250</v>
      </c>
      <c r="E69" s="77">
        <v>44947</v>
      </c>
      <c r="F69" s="74" t="s">
        <v>690</v>
      </c>
      <c r="G69" s="74" t="s">
        <v>381</v>
      </c>
      <c r="H69" s="75" t="s">
        <v>691</v>
      </c>
      <c r="I69" s="76" t="s">
        <v>228</v>
      </c>
      <c r="J69" s="81" t="s">
        <v>1005</v>
      </c>
      <c r="K69" s="82" t="s">
        <v>1006</v>
      </c>
      <c r="L69" s="85" t="s">
        <v>414</v>
      </c>
      <c r="M69" s="112"/>
      <c r="N69" s="112"/>
      <c r="O69" s="112" t="s">
        <v>950</v>
      </c>
      <c r="P69" s="113" t="s">
        <v>1012</v>
      </c>
      <c r="Q69" s="111" t="s">
        <v>388</v>
      </c>
      <c r="R69" s="114" t="s">
        <v>386</v>
      </c>
      <c r="S69" s="114" t="s">
        <v>251</v>
      </c>
    </row>
    <row r="70" spans="1:19" s="64" customFormat="1" ht="30" hidden="1">
      <c r="A70" s="63">
        <v>69</v>
      </c>
      <c r="B70" s="74" t="s">
        <v>232</v>
      </c>
      <c r="C70" s="74" t="s">
        <v>249</v>
      </c>
      <c r="D70" s="74" t="s">
        <v>250</v>
      </c>
      <c r="E70" s="77">
        <v>44947</v>
      </c>
      <c r="F70" s="74" t="s">
        <v>692</v>
      </c>
      <c r="G70" s="74" t="s">
        <v>374</v>
      </c>
      <c r="H70" s="75" t="s">
        <v>693</v>
      </c>
      <c r="I70" s="76" t="s">
        <v>228</v>
      </c>
      <c r="J70" s="81" t="s">
        <v>1007</v>
      </c>
      <c r="K70" s="81" t="s">
        <v>1007</v>
      </c>
      <c r="L70" s="85" t="s">
        <v>414</v>
      </c>
      <c r="M70" s="112"/>
      <c r="N70" s="112"/>
      <c r="O70" s="112" t="s">
        <v>950</v>
      </c>
      <c r="P70" s="113" t="s">
        <v>1012</v>
      </c>
      <c r="Q70" s="111" t="s">
        <v>388</v>
      </c>
      <c r="R70" s="114" t="s">
        <v>386</v>
      </c>
      <c r="S70" s="114" t="s">
        <v>251</v>
      </c>
    </row>
    <row r="71" spans="1:19" s="64" customFormat="1" ht="30" hidden="1">
      <c r="A71" s="63">
        <v>70</v>
      </c>
      <c r="B71" s="74" t="s">
        <v>232</v>
      </c>
      <c r="C71" s="74" t="s">
        <v>249</v>
      </c>
      <c r="D71" s="74" t="s">
        <v>250</v>
      </c>
      <c r="E71" s="77">
        <v>44947</v>
      </c>
      <c r="F71" s="74" t="s">
        <v>694</v>
      </c>
      <c r="G71" s="74" t="s">
        <v>695</v>
      </c>
      <c r="H71" s="75" t="s">
        <v>696</v>
      </c>
      <c r="I71" s="76" t="s">
        <v>228</v>
      </c>
      <c r="J71" s="81" t="s">
        <v>1008</v>
      </c>
      <c r="K71" s="81" t="s">
        <v>1008</v>
      </c>
      <c r="L71" s="85" t="s">
        <v>414</v>
      </c>
      <c r="M71" s="112"/>
      <c r="N71" s="112"/>
      <c r="O71" s="112" t="s">
        <v>950</v>
      </c>
      <c r="P71" s="113" t="s">
        <v>1012</v>
      </c>
      <c r="Q71" s="111" t="s">
        <v>388</v>
      </c>
      <c r="R71" s="114" t="s">
        <v>386</v>
      </c>
      <c r="S71" s="114" t="s">
        <v>251</v>
      </c>
    </row>
    <row r="72" spans="1:19" s="64" customFormat="1" ht="75" hidden="1">
      <c r="A72" s="63">
        <v>71</v>
      </c>
      <c r="B72" s="74" t="s">
        <v>232</v>
      </c>
      <c r="C72" s="74" t="s">
        <v>249</v>
      </c>
      <c r="D72" s="74" t="s">
        <v>250</v>
      </c>
      <c r="E72" s="77">
        <v>44947</v>
      </c>
      <c r="F72" s="74" t="s">
        <v>697</v>
      </c>
      <c r="G72" s="74" t="s">
        <v>698</v>
      </c>
      <c r="H72" s="75" t="s">
        <v>699</v>
      </c>
      <c r="I72" s="76" t="s">
        <v>228</v>
      </c>
      <c r="J72" s="81" t="s">
        <v>1009</v>
      </c>
      <c r="K72" s="82" t="s">
        <v>1010</v>
      </c>
      <c r="L72" s="85" t="s">
        <v>1011</v>
      </c>
      <c r="M72" s="112"/>
      <c r="N72" s="112"/>
      <c r="O72" s="112" t="s">
        <v>950</v>
      </c>
      <c r="P72" s="113" t="s">
        <v>1012</v>
      </c>
      <c r="Q72" s="111" t="s">
        <v>388</v>
      </c>
      <c r="R72" s="114" t="s">
        <v>386</v>
      </c>
      <c r="S72" s="114" t="s">
        <v>251</v>
      </c>
    </row>
    <row r="73" spans="1:19" s="64" customFormat="1" ht="15.75" hidden="1">
      <c r="A73" s="63">
        <v>72</v>
      </c>
      <c r="B73" s="74" t="s">
        <v>232</v>
      </c>
      <c r="C73" s="74" t="s">
        <v>249</v>
      </c>
      <c r="D73" s="74" t="s">
        <v>250</v>
      </c>
      <c r="E73" s="77">
        <v>44947</v>
      </c>
      <c r="F73" s="74" t="s">
        <v>700</v>
      </c>
      <c r="G73" s="74" t="s">
        <v>397</v>
      </c>
      <c r="H73" s="75" t="s">
        <v>701</v>
      </c>
      <c r="I73" s="76" t="s">
        <v>228</v>
      </c>
      <c r="J73" s="81" t="s">
        <v>1007</v>
      </c>
      <c r="K73" s="81" t="s">
        <v>1007</v>
      </c>
      <c r="L73" s="85"/>
      <c r="M73" s="112"/>
      <c r="N73" s="112"/>
      <c r="O73" s="112" t="s">
        <v>987</v>
      </c>
      <c r="P73" s="113" t="s">
        <v>1012</v>
      </c>
      <c r="Q73" s="111" t="s">
        <v>388</v>
      </c>
      <c r="R73" s="114" t="s">
        <v>386</v>
      </c>
      <c r="S73" s="114" t="s">
        <v>251</v>
      </c>
    </row>
    <row r="74" spans="1:19" s="64" customFormat="1" ht="60" hidden="1">
      <c r="A74" s="63">
        <v>73</v>
      </c>
      <c r="B74" s="74" t="s">
        <v>232</v>
      </c>
      <c r="C74" s="74" t="s">
        <v>257</v>
      </c>
      <c r="D74" s="74" t="s">
        <v>258</v>
      </c>
      <c r="E74" s="77" t="s">
        <v>711</v>
      </c>
      <c r="F74" s="74" t="s">
        <v>702</v>
      </c>
      <c r="G74" s="74" t="s">
        <v>665</v>
      </c>
      <c r="H74" s="75" t="s">
        <v>703</v>
      </c>
      <c r="I74" s="76" t="s">
        <v>228</v>
      </c>
      <c r="J74" s="112" t="s">
        <v>729</v>
      </c>
      <c r="K74" s="112" t="s">
        <v>730</v>
      </c>
      <c r="L74" s="112" t="s">
        <v>731</v>
      </c>
      <c r="M74" s="112" t="s">
        <v>732</v>
      </c>
      <c r="N74" s="112">
        <v>44972</v>
      </c>
      <c r="O74" s="112" t="s">
        <v>727</v>
      </c>
      <c r="P74" s="113" t="s">
        <v>736</v>
      </c>
      <c r="Q74" s="111" t="s">
        <v>388</v>
      </c>
      <c r="R74" s="114" t="s">
        <v>410</v>
      </c>
      <c r="S74" s="114" t="s">
        <v>259</v>
      </c>
    </row>
    <row r="75" spans="1:19" s="64" customFormat="1" ht="45" hidden="1">
      <c r="A75" s="63">
        <v>74</v>
      </c>
      <c r="B75" s="74" t="s">
        <v>232</v>
      </c>
      <c r="C75" s="74" t="s">
        <v>257</v>
      </c>
      <c r="D75" s="74" t="s">
        <v>258</v>
      </c>
      <c r="E75" s="77" t="s">
        <v>711</v>
      </c>
      <c r="F75" s="74" t="s">
        <v>704</v>
      </c>
      <c r="G75" s="74" t="s">
        <v>370</v>
      </c>
      <c r="H75" s="75" t="s">
        <v>379</v>
      </c>
      <c r="I75" s="76" t="s">
        <v>228</v>
      </c>
      <c r="J75" s="112" t="s">
        <v>733</v>
      </c>
      <c r="K75" s="112"/>
      <c r="L75" s="112"/>
      <c r="M75" s="112"/>
      <c r="N75" s="112"/>
      <c r="O75" s="112" t="s">
        <v>1338</v>
      </c>
      <c r="P75" s="113" t="s">
        <v>736</v>
      </c>
      <c r="Q75" s="111" t="s">
        <v>388</v>
      </c>
      <c r="R75" s="114" t="s">
        <v>386</v>
      </c>
      <c r="S75" s="114" t="s">
        <v>259</v>
      </c>
    </row>
    <row r="76" spans="1:19" s="64" customFormat="1" ht="30" hidden="1">
      <c r="A76" s="63">
        <v>75</v>
      </c>
      <c r="B76" s="74" t="s">
        <v>232</v>
      </c>
      <c r="C76" s="74" t="s">
        <v>257</v>
      </c>
      <c r="D76" s="74" t="s">
        <v>258</v>
      </c>
      <c r="E76" s="77" t="s">
        <v>711</v>
      </c>
      <c r="F76" s="74" t="s">
        <v>705</v>
      </c>
      <c r="G76" s="74" t="s">
        <v>374</v>
      </c>
      <c r="H76" s="75" t="s">
        <v>390</v>
      </c>
      <c r="I76" s="76" t="s">
        <v>228</v>
      </c>
      <c r="J76" s="112" t="s">
        <v>734</v>
      </c>
      <c r="K76" s="112"/>
      <c r="L76" s="112"/>
      <c r="M76" s="112"/>
      <c r="N76" s="112"/>
      <c r="O76" s="112" t="s">
        <v>1338</v>
      </c>
      <c r="P76" s="113" t="s">
        <v>736</v>
      </c>
      <c r="Q76" s="111" t="s">
        <v>388</v>
      </c>
      <c r="R76" s="114" t="s">
        <v>386</v>
      </c>
      <c r="S76" s="114" t="s">
        <v>259</v>
      </c>
    </row>
    <row r="77" spans="1:19" s="64" customFormat="1" ht="60" hidden="1">
      <c r="A77" s="63">
        <v>76</v>
      </c>
      <c r="B77" s="74" t="s">
        <v>232</v>
      </c>
      <c r="C77" s="74" t="s">
        <v>257</v>
      </c>
      <c r="D77" s="74" t="s">
        <v>258</v>
      </c>
      <c r="E77" s="77" t="s">
        <v>711</v>
      </c>
      <c r="F77" s="74" t="s">
        <v>706</v>
      </c>
      <c r="G77" s="74" t="s">
        <v>669</v>
      </c>
      <c r="H77" s="75" t="s">
        <v>376</v>
      </c>
      <c r="I77" s="76" t="s">
        <v>228</v>
      </c>
      <c r="J77" s="112" t="s">
        <v>729</v>
      </c>
      <c r="K77" s="112" t="s">
        <v>730</v>
      </c>
      <c r="L77" s="112" t="s">
        <v>731</v>
      </c>
      <c r="M77" s="112" t="s">
        <v>732</v>
      </c>
      <c r="N77" s="112">
        <v>44972</v>
      </c>
      <c r="O77" s="112" t="s">
        <v>727</v>
      </c>
      <c r="P77" s="113" t="s">
        <v>736</v>
      </c>
      <c r="Q77" s="111" t="s">
        <v>388</v>
      </c>
      <c r="R77" s="114" t="s">
        <v>386</v>
      </c>
      <c r="S77" s="114" t="s">
        <v>259</v>
      </c>
    </row>
    <row r="78" spans="1:19" s="64" customFormat="1" ht="30" hidden="1">
      <c r="A78" s="63">
        <v>77</v>
      </c>
      <c r="B78" s="74" t="s">
        <v>232</v>
      </c>
      <c r="C78" s="74" t="s">
        <v>257</v>
      </c>
      <c r="D78" s="74" t="s">
        <v>258</v>
      </c>
      <c r="E78" s="77" t="s">
        <v>711</v>
      </c>
      <c r="F78" s="74" t="s">
        <v>707</v>
      </c>
      <c r="G78" s="74" t="s">
        <v>392</v>
      </c>
      <c r="H78" s="75" t="s">
        <v>708</v>
      </c>
      <c r="I78" s="76" t="s">
        <v>229</v>
      </c>
      <c r="J78" s="112"/>
      <c r="K78" s="112"/>
      <c r="L78" s="112"/>
      <c r="M78" s="112"/>
      <c r="N78" s="112"/>
      <c r="O78" s="112" t="s">
        <v>987</v>
      </c>
      <c r="P78" s="113" t="s">
        <v>736</v>
      </c>
      <c r="Q78" s="111" t="s">
        <v>388</v>
      </c>
      <c r="R78" s="114" t="s">
        <v>386</v>
      </c>
      <c r="S78" s="114" t="s">
        <v>259</v>
      </c>
    </row>
    <row r="79" spans="1:19" s="64" customFormat="1" ht="45" hidden="1">
      <c r="A79" s="63">
        <v>78</v>
      </c>
      <c r="B79" s="74" t="s">
        <v>232</v>
      </c>
      <c r="C79" s="74" t="s">
        <v>257</v>
      </c>
      <c r="D79" s="74" t="s">
        <v>258</v>
      </c>
      <c r="E79" s="77" t="s">
        <v>711</v>
      </c>
      <c r="F79" s="74" t="s">
        <v>709</v>
      </c>
      <c r="G79" s="74" t="s">
        <v>397</v>
      </c>
      <c r="H79" s="75" t="s">
        <v>398</v>
      </c>
      <c r="I79" s="76" t="s">
        <v>228</v>
      </c>
      <c r="J79" s="112" t="s">
        <v>735</v>
      </c>
      <c r="K79" s="112"/>
      <c r="L79" s="112"/>
      <c r="M79" s="112"/>
      <c r="N79" s="112">
        <v>44972</v>
      </c>
      <c r="O79" s="112" t="s">
        <v>737</v>
      </c>
      <c r="P79" s="113" t="s">
        <v>736</v>
      </c>
      <c r="Q79" s="111" t="s">
        <v>388</v>
      </c>
      <c r="R79" s="114" t="s">
        <v>386</v>
      </c>
      <c r="S79" s="114" t="s">
        <v>259</v>
      </c>
    </row>
    <row r="80" spans="1:19" s="64" customFormat="1" ht="30" hidden="1">
      <c r="A80" s="63">
        <v>79</v>
      </c>
      <c r="B80" s="74" t="s">
        <v>232</v>
      </c>
      <c r="C80" s="74" t="s">
        <v>257</v>
      </c>
      <c r="D80" s="74" t="s">
        <v>258</v>
      </c>
      <c r="E80" s="77" t="s">
        <v>711</v>
      </c>
      <c r="F80" s="74" t="s">
        <v>710</v>
      </c>
      <c r="G80" s="74" t="s">
        <v>381</v>
      </c>
      <c r="H80" s="75" t="s">
        <v>671</v>
      </c>
      <c r="I80" s="76" t="s">
        <v>229</v>
      </c>
      <c r="J80" s="112"/>
      <c r="K80" s="112"/>
      <c r="L80" s="112"/>
      <c r="M80" s="112"/>
      <c r="N80" s="112"/>
      <c r="O80" s="112"/>
      <c r="P80" s="113"/>
      <c r="Q80" s="111" t="s">
        <v>388</v>
      </c>
      <c r="R80" s="114" t="s">
        <v>386</v>
      </c>
      <c r="S80" s="114" t="s">
        <v>259</v>
      </c>
    </row>
    <row r="81" spans="1:19" s="64" customFormat="1" ht="30" hidden="1">
      <c r="A81" s="63">
        <v>80</v>
      </c>
      <c r="B81" s="74" t="s">
        <v>232</v>
      </c>
      <c r="C81" s="74" t="s">
        <v>252</v>
      </c>
      <c r="D81" s="74" t="s">
        <v>253</v>
      </c>
      <c r="E81" s="77" t="s">
        <v>739</v>
      </c>
      <c r="F81" s="74" t="s">
        <v>719</v>
      </c>
      <c r="G81" s="74" t="s">
        <v>665</v>
      </c>
      <c r="H81" s="75" t="s">
        <v>666</v>
      </c>
      <c r="I81" s="76" t="s">
        <v>228</v>
      </c>
      <c r="J81" s="112" t="s">
        <v>712</v>
      </c>
      <c r="K81" s="112"/>
      <c r="L81" s="112"/>
      <c r="M81" s="112"/>
      <c r="N81" s="112"/>
      <c r="O81" s="112" t="s">
        <v>950</v>
      </c>
      <c r="P81" s="113" t="s">
        <v>1076</v>
      </c>
      <c r="Q81" s="111" t="s">
        <v>388</v>
      </c>
      <c r="R81" s="114" t="s">
        <v>410</v>
      </c>
      <c r="S81" s="114" t="s">
        <v>254</v>
      </c>
    </row>
    <row r="82" spans="1:19" s="64" customFormat="1" ht="30" hidden="1">
      <c r="A82" s="63">
        <v>81</v>
      </c>
      <c r="B82" s="74" t="s">
        <v>232</v>
      </c>
      <c r="C82" s="74" t="s">
        <v>252</v>
      </c>
      <c r="D82" s="74" t="s">
        <v>253</v>
      </c>
      <c r="E82" s="77" t="s">
        <v>739</v>
      </c>
      <c r="F82" s="74" t="s">
        <v>720</v>
      </c>
      <c r="G82" s="74" t="s">
        <v>667</v>
      </c>
      <c r="H82" s="75" t="s">
        <v>668</v>
      </c>
      <c r="I82" s="76" t="s">
        <v>228</v>
      </c>
      <c r="J82" s="112"/>
      <c r="K82" s="112"/>
      <c r="L82" s="112"/>
      <c r="M82" s="112"/>
      <c r="N82" s="112"/>
      <c r="O82" s="112" t="s">
        <v>950</v>
      </c>
      <c r="P82" s="113" t="s">
        <v>1076</v>
      </c>
      <c r="Q82" s="111" t="s">
        <v>388</v>
      </c>
      <c r="R82" s="114" t="s">
        <v>386</v>
      </c>
      <c r="S82" s="114" t="s">
        <v>254</v>
      </c>
    </row>
    <row r="83" spans="1:19" s="64" customFormat="1" ht="60" hidden="1">
      <c r="A83" s="63">
        <v>82</v>
      </c>
      <c r="B83" s="74" t="s">
        <v>232</v>
      </c>
      <c r="C83" s="74" t="s">
        <v>252</v>
      </c>
      <c r="D83" s="74" t="s">
        <v>253</v>
      </c>
      <c r="E83" s="77" t="s">
        <v>739</v>
      </c>
      <c r="F83" s="74" t="s">
        <v>721</v>
      </c>
      <c r="G83" s="74" t="s">
        <v>370</v>
      </c>
      <c r="H83" s="75" t="s">
        <v>379</v>
      </c>
      <c r="I83" s="76" t="s">
        <v>228</v>
      </c>
      <c r="J83" s="112" t="s">
        <v>713</v>
      </c>
      <c r="K83" s="112" t="s">
        <v>1077</v>
      </c>
      <c r="L83" s="112"/>
      <c r="M83" s="112"/>
      <c r="N83" s="112"/>
      <c r="O83" s="112" t="s">
        <v>987</v>
      </c>
      <c r="P83" s="113" t="s">
        <v>717</v>
      </c>
      <c r="Q83" s="111" t="s">
        <v>388</v>
      </c>
      <c r="R83" s="114" t="s">
        <v>386</v>
      </c>
      <c r="S83" s="114" t="s">
        <v>254</v>
      </c>
    </row>
    <row r="84" spans="1:19" s="64" customFormat="1" ht="30" hidden="1">
      <c r="A84" s="63">
        <v>83</v>
      </c>
      <c r="B84" s="74" t="s">
        <v>232</v>
      </c>
      <c r="C84" s="74" t="s">
        <v>252</v>
      </c>
      <c r="D84" s="74" t="s">
        <v>253</v>
      </c>
      <c r="E84" s="77" t="s">
        <v>739</v>
      </c>
      <c r="F84" s="74" t="s">
        <v>663</v>
      </c>
      <c r="G84" s="74" t="s">
        <v>374</v>
      </c>
      <c r="H84" s="75" t="s">
        <v>390</v>
      </c>
      <c r="I84" s="76" t="s">
        <v>228</v>
      </c>
      <c r="J84" s="112" t="s">
        <v>714</v>
      </c>
      <c r="K84" s="112"/>
      <c r="L84" s="112"/>
      <c r="M84" s="112"/>
      <c r="N84" s="112"/>
      <c r="O84" s="112" t="s">
        <v>950</v>
      </c>
      <c r="P84" s="113" t="s">
        <v>1076</v>
      </c>
      <c r="Q84" s="111" t="s">
        <v>388</v>
      </c>
      <c r="R84" s="114" t="s">
        <v>386</v>
      </c>
      <c r="S84" s="114" t="s">
        <v>254</v>
      </c>
    </row>
    <row r="85" spans="1:19" s="64" customFormat="1" ht="45" hidden="1">
      <c r="A85" s="63">
        <v>84</v>
      </c>
      <c r="B85" s="74" t="s">
        <v>232</v>
      </c>
      <c r="C85" s="74" t="s">
        <v>252</v>
      </c>
      <c r="D85" s="74" t="s">
        <v>253</v>
      </c>
      <c r="E85" s="77" t="s">
        <v>739</v>
      </c>
      <c r="F85" s="74" t="s">
        <v>664</v>
      </c>
      <c r="G85" s="74" t="s">
        <v>669</v>
      </c>
      <c r="H85" s="75" t="s">
        <v>376</v>
      </c>
      <c r="I85" s="76" t="s">
        <v>228</v>
      </c>
      <c r="J85" s="112" t="s">
        <v>715</v>
      </c>
      <c r="K85" s="112"/>
      <c r="L85" s="112"/>
      <c r="M85" s="112"/>
      <c r="N85" s="112"/>
      <c r="O85" s="112" t="s">
        <v>950</v>
      </c>
      <c r="P85" s="113" t="s">
        <v>1076</v>
      </c>
      <c r="Q85" s="111" t="s">
        <v>388</v>
      </c>
      <c r="R85" s="114" t="s">
        <v>386</v>
      </c>
      <c r="S85" s="114" t="s">
        <v>254</v>
      </c>
    </row>
    <row r="86" spans="1:19" s="64" customFormat="1" ht="30" hidden="1">
      <c r="A86" s="63">
        <v>85</v>
      </c>
      <c r="B86" s="74" t="s">
        <v>232</v>
      </c>
      <c r="C86" s="74" t="s">
        <v>252</v>
      </c>
      <c r="D86" s="74" t="s">
        <v>253</v>
      </c>
      <c r="E86" s="77" t="s">
        <v>739</v>
      </c>
      <c r="F86" s="74" t="s">
        <v>722</v>
      </c>
      <c r="G86" s="74" t="s">
        <v>392</v>
      </c>
      <c r="H86" s="75" t="s">
        <v>670</v>
      </c>
      <c r="I86" s="76" t="s">
        <v>228</v>
      </c>
      <c r="J86" s="112" t="s">
        <v>715</v>
      </c>
      <c r="K86" s="112"/>
      <c r="L86" s="112"/>
      <c r="M86" s="112"/>
      <c r="N86" s="112"/>
      <c r="O86" s="112" t="s">
        <v>950</v>
      </c>
      <c r="P86" s="113" t="s">
        <v>1076</v>
      </c>
      <c r="Q86" s="111" t="s">
        <v>388</v>
      </c>
      <c r="R86" s="114" t="s">
        <v>386</v>
      </c>
      <c r="S86" s="114" t="s">
        <v>254</v>
      </c>
    </row>
    <row r="87" spans="1:19" s="64" customFormat="1" hidden="1">
      <c r="A87" s="63">
        <v>86</v>
      </c>
      <c r="B87" s="74" t="s">
        <v>232</v>
      </c>
      <c r="C87" s="74" t="s">
        <v>252</v>
      </c>
      <c r="D87" s="74" t="s">
        <v>253</v>
      </c>
      <c r="E87" s="77" t="s">
        <v>739</v>
      </c>
      <c r="F87" s="74" t="s">
        <v>723</v>
      </c>
      <c r="G87" s="74" t="s">
        <v>397</v>
      </c>
      <c r="H87" s="75" t="s">
        <v>398</v>
      </c>
      <c r="I87" s="76" t="s">
        <v>228</v>
      </c>
      <c r="J87" s="112" t="s">
        <v>414</v>
      </c>
      <c r="K87" s="112"/>
      <c r="L87" s="112"/>
      <c r="M87" s="112"/>
      <c r="N87" s="112"/>
      <c r="O87" s="112" t="s">
        <v>716</v>
      </c>
      <c r="P87" s="113" t="s">
        <v>717</v>
      </c>
      <c r="Q87" s="111" t="s">
        <v>388</v>
      </c>
      <c r="R87" s="114" t="s">
        <v>386</v>
      </c>
      <c r="S87" s="114" t="s">
        <v>254</v>
      </c>
    </row>
    <row r="88" spans="1:19" s="64" customFormat="1" ht="30" hidden="1">
      <c r="A88" s="63">
        <v>87</v>
      </c>
      <c r="B88" s="74" t="s">
        <v>232</v>
      </c>
      <c r="C88" s="74" t="s">
        <v>252</v>
      </c>
      <c r="D88" s="74" t="s">
        <v>253</v>
      </c>
      <c r="E88" s="77" t="s">
        <v>739</v>
      </c>
      <c r="F88" s="74" t="s">
        <v>724</v>
      </c>
      <c r="G88" s="74" t="s">
        <v>395</v>
      </c>
      <c r="H88" s="75" t="s">
        <v>672</v>
      </c>
      <c r="I88" s="76" t="s">
        <v>228</v>
      </c>
      <c r="J88" s="112" t="s">
        <v>414</v>
      </c>
      <c r="K88" s="112"/>
      <c r="L88" s="112"/>
      <c r="M88" s="112"/>
      <c r="N88" s="112"/>
      <c r="O88" s="112" t="s">
        <v>718</v>
      </c>
      <c r="P88" s="113" t="s">
        <v>717</v>
      </c>
      <c r="Q88" s="111" t="s">
        <v>226</v>
      </c>
      <c r="R88" s="114" t="s">
        <v>386</v>
      </c>
      <c r="S88" s="114" t="s">
        <v>254</v>
      </c>
    </row>
    <row r="89" spans="1:19" s="64" customFormat="1" ht="30" hidden="1">
      <c r="A89" s="63">
        <v>88</v>
      </c>
      <c r="B89" s="74" t="s">
        <v>209</v>
      </c>
      <c r="C89" s="74" t="s">
        <v>209</v>
      </c>
      <c r="D89" s="74" t="s">
        <v>209</v>
      </c>
      <c r="E89" s="77">
        <v>45231</v>
      </c>
      <c r="F89" s="74" t="s">
        <v>726</v>
      </c>
      <c r="G89" s="74" t="s">
        <v>409</v>
      </c>
      <c r="H89" s="75" t="s">
        <v>725</v>
      </c>
      <c r="I89" s="76" t="s">
        <v>228</v>
      </c>
      <c r="J89" s="112"/>
      <c r="K89" s="112"/>
      <c r="L89" s="112"/>
      <c r="M89" s="112"/>
      <c r="N89" s="112"/>
      <c r="O89" s="112" t="s">
        <v>727</v>
      </c>
      <c r="P89" s="113" t="s">
        <v>728</v>
      </c>
      <c r="Q89" s="111" t="s">
        <v>388</v>
      </c>
      <c r="R89" s="114" t="s">
        <v>410</v>
      </c>
      <c r="S89" s="114" t="s">
        <v>377</v>
      </c>
    </row>
    <row r="90" spans="1:19" s="64" customFormat="1" ht="45">
      <c r="A90" s="63">
        <v>89</v>
      </c>
      <c r="B90" s="74" t="s">
        <v>210</v>
      </c>
      <c r="C90" s="74" t="s">
        <v>210</v>
      </c>
      <c r="D90" s="74" t="s">
        <v>210</v>
      </c>
      <c r="E90" s="77">
        <v>45018</v>
      </c>
      <c r="F90" s="74" t="s">
        <v>740</v>
      </c>
      <c r="G90" s="74" t="s">
        <v>756</v>
      </c>
      <c r="H90" s="75" t="s">
        <v>741</v>
      </c>
      <c r="I90" s="76" t="s">
        <v>230</v>
      </c>
      <c r="J90" s="116" t="s">
        <v>1405</v>
      </c>
      <c r="K90" s="116" t="s">
        <v>1406</v>
      </c>
      <c r="L90" s="116" t="s">
        <v>1407</v>
      </c>
      <c r="M90" s="116" t="s">
        <v>1408</v>
      </c>
      <c r="N90" s="118">
        <v>44930</v>
      </c>
      <c r="O90" s="112" t="s">
        <v>950</v>
      </c>
      <c r="P90" s="113">
        <v>44989</v>
      </c>
      <c r="Q90" s="111" t="s">
        <v>388</v>
      </c>
      <c r="R90" s="114" t="s">
        <v>305</v>
      </c>
      <c r="S90" s="114" t="s">
        <v>786</v>
      </c>
    </row>
    <row r="91" spans="1:19" s="64" customFormat="1" ht="75">
      <c r="A91" s="63">
        <v>90</v>
      </c>
      <c r="B91" s="74" t="s">
        <v>210</v>
      </c>
      <c r="C91" s="74" t="s">
        <v>210</v>
      </c>
      <c r="D91" s="74" t="s">
        <v>210</v>
      </c>
      <c r="E91" s="77">
        <v>45018</v>
      </c>
      <c r="F91" s="74" t="s">
        <v>767</v>
      </c>
      <c r="G91" s="74" t="s">
        <v>755</v>
      </c>
      <c r="H91" s="75" t="s">
        <v>742</v>
      </c>
      <c r="I91" s="76" t="s">
        <v>230</v>
      </c>
      <c r="J91" s="116" t="s">
        <v>1409</v>
      </c>
      <c r="K91" s="116" t="s">
        <v>1406</v>
      </c>
      <c r="L91" s="116" t="s">
        <v>1410</v>
      </c>
      <c r="M91" s="116" t="s">
        <v>1408</v>
      </c>
      <c r="N91" s="118">
        <v>44930</v>
      </c>
      <c r="O91" s="112" t="s">
        <v>950</v>
      </c>
      <c r="P91" s="113">
        <v>44989</v>
      </c>
      <c r="Q91" s="111" t="s">
        <v>388</v>
      </c>
      <c r="R91" s="114" t="s">
        <v>305</v>
      </c>
      <c r="S91" s="114" t="s">
        <v>786</v>
      </c>
    </row>
    <row r="92" spans="1:19" s="64" customFormat="1" ht="60" hidden="1">
      <c r="A92" s="63">
        <v>91</v>
      </c>
      <c r="B92" s="74" t="s">
        <v>210</v>
      </c>
      <c r="C92" s="74" t="s">
        <v>210</v>
      </c>
      <c r="D92" s="74" t="s">
        <v>210</v>
      </c>
      <c r="E92" s="77">
        <v>45018</v>
      </c>
      <c r="F92" s="74" t="s">
        <v>768</v>
      </c>
      <c r="G92" s="74" t="s">
        <v>551</v>
      </c>
      <c r="H92" s="75" t="s">
        <v>743</v>
      </c>
      <c r="I92" s="76" t="s">
        <v>228</v>
      </c>
      <c r="J92" s="116" t="s">
        <v>1411</v>
      </c>
      <c r="K92" s="116" t="s">
        <v>1412</v>
      </c>
      <c r="L92" s="116" t="s">
        <v>1413</v>
      </c>
      <c r="M92" s="116" t="s">
        <v>1408</v>
      </c>
      <c r="N92" s="118">
        <v>44930</v>
      </c>
      <c r="O92" s="112" t="s">
        <v>950</v>
      </c>
      <c r="P92" s="113">
        <v>44989</v>
      </c>
      <c r="Q92" s="111" t="s">
        <v>388</v>
      </c>
      <c r="R92" s="114" t="s">
        <v>305</v>
      </c>
      <c r="S92" s="114" t="s">
        <v>786</v>
      </c>
    </row>
    <row r="93" spans="1:19" s="64" customFormat="1" ht="60">
      <c r="A93" s="63">
        <v>92</v>
      </c>
      <c r="B93" s="74" t="s">
        <v>210</v>
      </c>
      <c r="C93" s="74" t="s">
        <v>210</v>
      </c>
      <c r="D93" s="74" t="s">
        <v>210</v>
      </c>
      <c r="E93" s="77">
        <v>45018</v>
      </c>
      <c r="F93" s="74" t="s">
        <v>769</v>
      </c>
      <c r="G93" s="74" t="s">
        <v>754</v>
      </c>
      <c r="H93" s="75" t="s">
        <v>744</v>
      </c>
      <c r="I93" s="76" t="s">
        <v>230</v>
      </c>
      <c r="J93" s="116" t="s">
        <v>1414</v>
      </c>
      <c r="K93" s="116" t="s">
        <v>1415</v>
      </c>
      <c r="L93" s="116" t="s">
        <v>1416</v>
      </c>
      <c r="M93" s="116" t="s">
        <v>1408</v>
      </c>
      <c r="N93" s="118">
        <v>44930</v>
      </c>
      <c r="O93" s="112" t="s">
        <v>1382</v>
      </c>
      <c r="P93" s="113">
        <v>44989</v>
      </c>
      <c r="Q93" s="111" t="s">
        <v>388</v>
      </c>
      <c r="R93" s="114" t="s">
        <v>305</v>
      </c>
      <c r="S93" s="114" t="s">
        <v>786</v>
      </c>
    </row>
    <row r="94" spans="1:19" s="64" customFormat="1" ht="60" hidden="1">
      <c r="A94" s="63">
        <v>93</v>
      </c>
      <c r="B94" s="74" t="s">
        <v>210</v>
      </c>
      <c r="C94" s="74" t="s">
        <v>210</v>
      </c>
      <c r="D94" s="74" t="s">
        <v>210</v>
      </c>
      <c r="E94" s="77">
        <v>45018</v>
      </c>
      <c r="F94" s="74" t="s">
        <v>770</v>
      </c>
      <c r="G94" s="74" t="s">
        <v>523</v>
      </c>
      <c r="H94" s="75" t="s">
        <v>751</v>
      </c>
      <c r="I94" s="76" t="s">
        <v>228</v>
      </c>
      <c r="J94" s="116" t="s">
        <v>1417</v>
      </c>
      <c r="K94" s="116" t="s">
        <v>1417</v>
      </c>
      <c r="L94" s="116" t="s">
        <v>1417</v>
      </c>
      <c r="M94" s="116" t="s">
        <v>1408</v>
      </c>
      <c r="N94" s="118">
        <v>44930</v>
      </c>
      <c r="O94" s="112"/>
      <c r="P94" s="113"/>
      <c r="Q94" s="111" t="s">
        <v>226</v>
      </c>
      <c r="R94" s="114" t="s">
        <v>305</v>
      </c>
      <c r="S94" s="114" t="s">
        <v>786</v>
      </c>
    </row>
    <row r="95" spans="1:19" s="64" customFormat="1" ht="30" hidden="1">
      <c r="A95" s="63">
        <v>94</v>
      </c>
      <c r="B95" s="74" t="s">
        <v>210</v>
      </c>
      <c r="C95" s="74" t="s">
        <v>210</v>
      </c>
      <c r="D95" s="74" t="s">
        <v>210</v>
      </c>
      <c r="E95" s="77">
        <v>45018</v>
      </c>
      <c r="F95" s="74" t="s">
        <v>771</v>
      </c>
      <c r="G95" s="74" t="s">
        <v>745</v>
      </c>
      <c r="H95" s="75" t="s">
        <v>746</v>
      </c>
      <c r="I95" s="76" t="s">
        <v>228</v>
      </c>
      <c r="J95" s="116" t="s">
        <v>1418</v>
      </c>
      <c r="K95" s="116" t="s">
        <v>1406</v>
      </c>
      <c r="L95" s="116" t="s">
        <v>1413</v>
      </c>
      <c r="M95" s="116" t="s">
        <v>1408</v>
      </c>
      <c r="N95" s="118">
        <v>44930</v>
      </c>
      <c r="O95" s="112" t="s">
        <v>950</v>
      </c>
      <c r="P95" s="113">
        <v>44989</v>
      </c>
      <c r="Q95" s="111" t="s">
        <v>388</v>
      </c>
      <c r="R95" s="114" t="s">
        <v>305</v>
      </c>
      <c r="S95" s="114" t="s">
        <v>786</v>
      </c>
    </row>
    <row r="96" spans="1:19" s="64" customFormat="1" ht="60">
      <c r="A96" s="63">
        <v>95</v>
      </c>
      <c r="B96" s="74" t="s">
        <v>210</v>
      </c>
      <c r="C96" s="74" t="s">
        <v>210</v>
      </c>
      <c r="D96" s="74" t="s">
        <v>210</v>
      </c>
      <c r="E96" s="77">
        <v>45018</v>
      </c>
      <c r="F96" s="74" t="s">
        <v>772</v>
      </c>
      <c r="G96" s="74" t="s">
        <v>752</v>
      </c>
      <c r="H96" s="75" t="s">
        <v>753</v>
      </c>
      <c r="I96" s="76" t="s">
        <v>230</v>
      </c>
      <c r="J96" s="116" t="s">
        <v>1418</v>
      </c>
      <c r="K96" s="116" t="s">
        <v>1406</v>
      </c>
      <c r="L96" s="116" t="s">
        <v>1413</v>
      </c>
      <c r="M96" s="116" t="s">
        <v>1408</v>
      </c>
      <c r="N96" s="118">
        <v>44930</v>
      </c>
      <c r="O96" s="112" t="s">
        <v>950</v>
      </c>
      <c r="P96" s="113">
        <v>44989</v>
      </c>
      <c r="Q96" s="111" t="s">
        <v>388</v>
      </c>
      <c r="R96" s="114" t="s">
        <v>305</v>
      </c>
      <c r="S96" s="114" t="s">
        <v>786</v>
      </c>
    </row>
    <row r="97" spans="1:19" s="64" customFormat="1" ht="45">
      <c r="A97" s="63">
        <v>96</v>
      </c>
      <c r="B97" s="74" t="s">
        <v>210</v>
      </c>
      <c r="C97" s="74" t="s">
        <v>210</v>
      </c>
      <c r="D97" s="74" t="s">
        <v>210</v>
      </c>
      <c r="E97" s="77">
        <v>45018</v>
      </c>
      <c r="F97" s="74" t="s">
        <v>773</v>
      </c>
      <c r="G97" s="74" t="s">
        <v>747</v>
      </c>
      <c r="H97" s="75" t="s">
        <v>748</v>
      </c>
      <c r="I97" s="76" t="s">
        <v>230</v>
      </c>
      <c r="J97" s="116" t="s">
        <v>1418</v>
      </c>
      <c r="K97" s="116" t="s">
        <v>1419</v>
      </c>
      <c r="L97" s="116" t="s">
        <v>1420</v>
      </c>
      <c r="M97" s="116" t="s">
        <v>1408</v>
      </c>
      <c r="N97" s="118">
        <v>44930</v>
      </c>
      <c r="O97" s="112" t="s">
        <v>950</v>
      </c>
      <c r="P97" s="113">
        <v>44989</v>
      </c>
      <c r="Q97" s="111" t="s">
        <v>388</v>
      </c>
      <c r="R97" s="114" t="s">
        <v>305</v>
      </c>
      <c r="S97" s="114" t="s">
        <v>786</v>
      </c>
    </row>
    <row r="98" spans="1:19" s="64" customFormat="1" ht="30" hidden="1">
      <c r="A98" s="63">
        <v>97</v>
      </c>
      <c r="B98" s="74" t="s">
        <v>210</v>
      </c>
      <c r="C98" s="74" t="s">
        <v>210</v>
      </c>
      <c r="D98" s="74" t="s">
        <v>210</v>
      </c>
      <c r="E98" s="77">
        <v>45018</v>
      </c>
      <c r="F98" s="74" t="s">
        <v>774</v>
      </c>
      <c r="G98" s="74" t="s">
        <v>581</v>
      </c>
      <c r="H98" s="75" t="s">
        <v>749</v>
      </c>
      <c r="I98" s="76" t="s">
        <v>228</v>
      </c>
      <c r="J98" s="116" t="s">
        <v>1421</v>
      </c>
      <c r="K98" s="116" t="s">
        <v>1406</v>
      </c>
      <c r="L98" s="116" t="s">
        <v>414</v>
      </c>
      <c r="M98" s="116" t="s">
        <v>1408</v>
      </c>
      <c r="N98" s="118">
        <v>44930</v>
      </c>
      <c r="O98" s="112" t="s">
        <v>950</v>
      </c>
      <c r="P98" s="113">
        <v>44989</v>
      </c>
      <c r="Q98" s="111" t="s">
        <v>388</v>
      </c>
      <c r="R98" s="114" t="s">
        <v>305</v>
      </c>
      <c r="S98" s="114" t="s">
        <v>786</v>
      </c>
    </row>
    <row r="99" spans="1:19" s="64" customFormat="1" ht="30" hidden="1">
      <c r="A99" s="63">
        <v>98</v>
      </c>
      <c r="B99" s="74" t="s">
        <v>210</v>
      </c>
      <c r="C99" s="74" t="s">
        <v>210</v>
      </c>
      <c r="D99" s="74" t="s">
        <v>210</v>
      </c>
      <c r="E99" s="77">
        <v>45018</v>
      </c>
      <c r="F99" s="74" t="s">
        <v>775</v>
      </c>
      <c r="G99" s="74" t="s">
        <v>375</v>
      </c>
      <c r="H99" s="75" t="s">
        <v>750</v>
      </c>
      <c r="I99" s="76" t="s">
        <v>228</v>
      </c>
      <c r="J99" s="116" t="s">
        <v>1418</v>
      </c>
      <c r="K99" s="116" t="s">
        <v>1406</v>
      </c>
      <c r="L99" s="116" t="s">
        <v>1413</v>
      </c>
      <c r="M99" s="116"/>
      <c r="N99" s="116"/>
      <c r="O99" s="112" t="s">
        <v>950</v>
      </c>
      <c r="P99" s="113">
        <v>44989</v>
      </c>
      <c r="Q99" s="111" t="s">
        <v>388</v>
      </c>
      <c r="R99" s="114" t="s">
        <v>305</v>
      </c>
      <c r="S99" s="114" t="s">
        <v>786</v>
      </c>
    </row>
    <row r="100" spans="1:19" s="64" customFormat="1" ht="60" hidden="1">
      <c r="A100" s="63">
        <v>99</v>
      </c>
      <c r="B100" s="74" t="s">
        <v>210</v>
      </c>
      <c r="C100" s="74" t="s">
        <v>210</v>
      </c>
      <c r="D100" s="74" t="s">
        <v>210</v>
      </c>
      <c r="E100" s="77">
        <v>45018</v>
      </c>
      <c r="F100" s="74" t="s">
        <v>776</v>
      </c>
      <c r="G100" s="74" t="s">
        <v>757</v>
      </c>
      <c r="H100" s="75" t="s">
        <v>385</v>
      </c>
      <c r="I100" s="76" t="s">
        <v>228</v>
      </c>
      <c r="J100" s="116" t="s">
        <v>1418</v>
      </c>
      <c r="K100" s="116" t="s">
        <v>1406</v>
      </c>
      <c r="L100" s="116" t="s">
        <v>1413</v>
      </c>
      <c r="M100" s="116" t="s">
        <v>1408</v>
      </c>
      <c r="N100" s="118">
        <v>44930</v>
      </c>
      <c r="O100" s="112" t="s">
        <v>1427</v>
      </c>
      <c r="P100" s="113">
        <v>44989</v>
      </c>
      <c r="Q100" s="111" t="s">
        <v>388</v>
      </c>
      <c r="R100" s="114" t="s">
        <v>305</v>
      </c>
      <c r="S100" s="114" t="s">
        <v>786</v>
      </c>
    </row>
    <row r="101" spans="1:19" s="64" customFormat="1" ht="60" hidden="1">
      <c r="A101" s="63">
        <v>100</v>
      </c>
      <c r="B101" s="74" t="s">
        <v>210</v>
      </c>
      <c r="C101" s="74" t="s">
        <v>210</v>
      </c>
      <c r="D101" s="74" t="s">
        <v>210</v>
      </c>
      <c r="E101" s="77">
        <v>45018</v>
      </c>
      <c r="F101" s="74" t="s">
        <v>777</v>
      </c>
      <c r="G101" s="74" t="s">
        <v>758</v>
      </c>
      <c r="H101" s="75" t="s">
        <v>382</v>
      </c>
      <c r="I101" s="76" t="s">
        <v>228</v>
      </c>
      <c r="J101" s="116" t="s">
        <v>1418</v>
      </c>
      <c r="K101" s="116" t="s">
        <v>1406</v>
      </c>
      <c r="L101" s="116" t="s">
        <v>1422</v>
      </c>
      <c r="M101" s="116" t="s">
        <v>1408</v>
      </c>
      <c r="N101" s="118">
        <v>44930</v>
      </c>
      <c r="O101" s="112" t="s">
        <v>950</v>
      </c>
      <c r="P101" s="113">
        <v>44989</v>
      </c>
      <c r="Q101" s="111" t="s">
        <v>388</v>
      </c>
      <c r="R101" s="114" t="s">
        <v>305</v>
      </c>
      <c r="S101" s="114" t="s">
        <v>786</v>
      </c>
    </row>
    <row r="102" spans="1:19" s="64" customFormat="1" ht="45" hidden="1">
      <c r="A102" s="63">
        <v>101</v>
      </c>
      <c r="B102" s="74" t="s">
        <v>210</v>
      </c>
      <c r="C102" s="74" t="s">
        <v>210</v>
      </c>
      <c r="D102" s="74" t="s">
        <v>210</v>
      </c>
      <c r="E102" s="77">
        <v>45018</v>
      </c>
      <c r="F102" s="74" t="s">
        <v>778</v>
      </c>
      <c r="G102" s="74" t="s">
        <v>759</v>
      </c>
      <c r="H102" s="75" t="s">
        <v>383</v>
      </c>
      <c r="I102" s="76" t="s">
        <v>228</v>
      </c>
      <c r="J102" s="116" t="s">
        <v>1418</v>
      </c>
      <c r="K102" s="116" t="s">
        <v>1406</v>
      </c>
      <c r="L102" s="116" t="s">
        <v>1413</v>
      </c>
      <c r="M102" s="116" t="s">
        <v>1408</v>
      </c>
      <c r="N102" s="118">
        <v>44930</v>
      </c>
      <c r="O102" s="112"/>
      <c r="P102" s="113"/>
      <c r="Q102" s="111" t="s">
        <v>226</v>
      </c>
      <c r="R102" s="114" t="s">
        <v>305</v>
      </c>
      <c r="S102" s="114" t="s">
        <v>786</v>
      </c>
    </row>
    <row r="103" spans="1:19" s="64" customFormat="1" ht="45" hidden="1">
      <c r="A103" s="63">
        <v>102</v>
      </c>
      <c r="B103" s="74" t="s">
        <v>210</v>
      </c>
      <c r="C103" s="74" t="s">
        <v>210</v>
      </c>
      <c r="D103" s="74" t="s">
        <v>210</v>
      </c>
      <c r="E103" s="77">
        <v>45018</v>
      </c>
      <c r="F103" s="74" t="s">
        <v>779</v>
      </c>
      <c r="G103" s="74" t="s">
        <v>760</v>
      </c>
      <c r="H103" s="75" t="s">
        <v>373</v>
      </c>
      <c r="I103" s="76" t="s">
        <v>228</v>
      </c>
      <c r="J103" s="116" t="s">
        <v>1421</v>
      </c>
      <c r="K103" s="116" t="s">
        <v>1423</v>
      </c>
      <c r="L103" s="116" t="s">
        <v>414</v>
      </c>
      <c r="M103" s="116" t="s">
        <v>1408</v>
      </c>
      <c r="N103" s="118">
        <v>44930</v>
      </c>
      <c r="O103" s="112"/>
      <c r="P103" s="113"/>
      <c r="Q103" s="111" t="s">
        <v>226</v>
      </c>
      <c r="R103" s="114" t="s">
        <v>305</v>
      </c>
      <c r="S103" s="114" t="s">
        <v>786</v>
      </c>
    </row>
    <row r="104" spans="1:19" s="64" customFormat="1" ht="30" hidden="1">
      <c r="A104" s="63">
        <v>103</v>
      </c>
      <c r="B104" s="74" t="s">
        <v>210</v>
      </c>
      <c r="C104" s="74" t="s">
        <v>210</v>
      </c>
      <c r="D104" s="74" t="s">
        <v>210</v>
      </c>
      <c r="E104" s="77">
        <v>45018</v>
      </c>
      <c r="F104" s="74" t="s">
        <v>780</v>
      </c>
      <c r="G104" s="74" t="s">
        <v>761</v>
      </c>
      <c r="H104" s="75" t="s">
        <v>390</v>
      </c>
      <c r="I104" s="76" t="s">
        <v>228</v>
      </c>
      <c r="J104" s="116" t="s">
        <v>1418</v>
      </c>
      <c r="K104" s="116" t="s">
        <v>1424</v>
      </c>
      <c r="L104" s="116" t="s">
        <v>1413</v>
      </c>
      <c r="M104" s="116" t="s">
        <v>1408</v>
      </c>
      <c r="N104" s="118">
        <v>44930</v>
      </c>
      <c r="O104" s="112" t="s">
        <v>950</v>
      </c>
      <c r="P104" s="113">
        <v>44989</v>
      </c>
      <c r="Q104" s="111" t="s">
        <v>388</v>
      </c>
      <c r="R104" s="114" t="s">
        <v>305</v>
      </c>
      <c r="S104" s="114" t="s">
        <v>786</v>
      </c>
    </row>
    <row r="105" spans="1:19" s="64" customFormat="1" ht="45" hidden="1">
      <c r="A105" s="63">
        <v>104</v>
      </c>
      <c r="B105" s="74" t="s">
        <v>210</v>
      </c>
      <c r="C105" s="74" t="s">
        <v>210</v>
      </c>
      <c r="D105" s="74" t="s">
        <v>210</v>
      </c>
      <c r="E105" s="77">
        <v>45018</v>
      </c>
      <c r="F105" s="74" t="s">
        <v>781</v>
      </c>
      <c r="G105" s="74" t="s">
        <v>762</v>
      </c>
      <c r="H105" s="75" t="s">
        <v>393</v>
      </c>
      <c r="I105" s="76" t="s">
        <v>228</v>
      </c>
      <c r="J105" s="116" t="s">
        <v>1418</v>
      </c>
      <c r="K105" s="116" t="s">
        <v>1406</v>
      </c>
      <c r="L105" s="116" t="s">
        <v>1413</v>
      </c>
      <c r="M105" s="116" t="s">
        <v>1408</v>
      </c>
      <c r="N105" s="118">
        <v>44930</v>
      </c>
      <c r="O105" s="112" t="s">
        <v>950</v>
      </c>
      <c r="P105" s="113">
        <v>44989</v>
      </c>
      <c r="Q105" s="111" t="s">
        <v>388</v>
      </c>
      <c r="R105" s="114" t="s">
        <v>305</v>
      </c>
      <c r="S105" s="114" t="s">
        <v>786</v>
      </c>
    </row>
    <row r="106" spans="1:19" s="64" customFormat="1" ht="45" hidden="1">
      <c r="A106" s="63">
        <v>105</v>
      </c>
      <c r="B106" s="74" t="s">
        <v>210</v>
      </c>
      <c r="C106" s="74" t="s">
        <v>210</v>
      </c>
      <c r="D106" s="74" t="s">
        <v>210</v>
      </c>
      <c r="E106" s="77">
        <v>45018</v>
      </c>
      <c r="F106" s="74" t="s">
        <v>782</v>
      </c>
      <c r="G106" s="74" t="s">
        <v>763</v>
      </c>
      <c r="H106" s="75" t="s">
        <v>394</v>
      </c>
      <c r="I106" s="76" t="s">
        <v>228</v>
      </c>
      <c r="J106" s="119" t="s">
        <v>1428</v>
      </c>
      <c r="K106" s="119" t="s">
        <v>1429</v>
      </c>
      <c r="L106" s="119" t="s">
        <v>1425</v>
      </c>
      <c r="M106" s="119" t="s">
        <v>1408</v>
      </c>
      <c r="N106" s="120">
        <v>44930</v>
      </c>
      <c r="O106" s="112" t="s">
        <v>950</v>
      </c>
      <c r="P106" s="113">
        <v>44989</v>
      </c>
      <c r="Q106" s="111" t="s">
        <v>388</v>
      </c>
      <c r="R106" s="114" t="s">
        <v>305</v>
      </c>
      <c r="S106" s="114" t="s">
        <v>786</v>
      </c>
    </row>
    <row r="107" spans="1:19" s="64" customFormat="1" ht="45" hidden="1">
      <c r="A107" s="63">
        <v>106</v>
      </c>
      <c r="B107" s="74" t="s">
        <v>210</v>
      </c>
      <c r="C107" s="74" t="s">
        <v>210</v>
      </c>
      <c r="D107" s="74" t="s">
        <v>210</v>
      </c>
      <c r="E107" s="77">
        <v>45018</v>
      </c>
      <c r="F107" s="74" t="s">
        <v>783</v>
      </c>
      <c r="G107" s="74" t="s">
        <v>764</v>
      </c>
      <c r="H107" s="75" t="s">
        <v>378</v>
      </c>
      <c r="I107" s="76" t="s">
        <v>228</v>
      </c>
      <c r="J107" s="116" t="s">
        <v>1418</v>
      </c>
      <c r="K107" s="116" t="s">
        <v>1406</v>
      </c>
      <c r="L107" s="116" t="s">
        <v>1413</v>
      </c>
      <c r="M107" s="116" t="s">
        <v>1408</v>
      </c>
      <c r="N107" s="118">
        <v>44930</v>
      </c>
      <c r="O107" s="112" t="s">
        <v>950</v>
      </c>
      <c r="P107" s="113">
        <v>44989</v>
      </c>
      <c r="Q107" s="111" t="s">
        <v>388</v>
      </c>
      <c r="R107" s="114" t="s">
        <v>305</v>
      </c>
      <c r="S107" s="114" t="s">
        <v>786</v>
      </c>
    </row>
    <row r="108" spans="1:19" s="64" customFormat="1" ht="45" hidden="1">
      <c r="A108" s="63">
        <v>107</v>
      </c>
      <c r="B108" s="74" t="s">
        <v>210</v>
      </c>
      <c r="C108" s="74" t="s">
        <v>210</v>
      </c>
      <c r="D108" s="74" t="s">
        <v>210</v>
      </c>
      <c r="E108" s="77">
        <v>45018</v>
      </c>
      <c r="F108" s="74" t="s">
        <v>784</v>
      </c>
      <c r="G108" s="74" t="s">
        <v>765</v>
      </c>
      <c r="H108" s="75" t="s">
        <v>396</v>
      </c>
      <c r="I108" s="76" t="s">
        <v>230</v>
      </c>
      <c r="J108" s="116" t="s">
        <v>1426</v>
      </c>
      <c r="K108" s="116" t="s">
        <v>1406</v>
      </c>
      <c r="L108" s="116" t="s">
        <v>414</v>
      </c>
      <c r="M108" s="116" t="s">
        <v>1408</v>
      </c>
      <c r="N108" s="118">
        <v>44930</v>
      </c>
      <c r="O108" s="112"/>
      <c r="P108" s="113"/>
      <c r="Q108" s="111" t="s">
        <v>226</v>
      </c>
      <c r="R108" s="114" t="s">
        <v>305</v>
      </c>
      <c r="S108" s="114" t="s">
        <v>786</v>
      </c>
    </row>
    <row r="109" spans="1:19" s="64" customFormat="1" ht="30" hidden="1">
      <c r="A109" s="63">
        <v>108</v>
      </c>
      <c r="B109" s="74" t="s">
        <v>210</v>
      </c>
      <c r="C109" s="74" t="s">
        <v>210</v>
      </c>
      <c r="D109" s="74" t="s">
        <v>210</v>
      </c>
      <c r="E109" s="77">
        <v>45018</v>
      </c>
      <c r="F109" s="74" t="s">
        <v>785</v>
      </c>
      <c r="G109" s="74" t="s">
        <v>766</v>
      </c>
      <c r="H109" s="75" t="s">
        <v>398</v>
      </c>
      <c r="I109" s="76" t="s">
        <v>228</v>
      </c>
      <c r="J109" s="116" t="s">
        <v>1418</v>
      </c>
      <c r="K109" s="116" t="s">
        <v>1418</v>
      </c>
      <c r="L109" s="116" t="s">
        <v>1413</v>
      </c>
      <c r="M109" s="116" t="s">
        <v>1408</v>
      </c>
      <c r="N109" s="118">
        <v>44930</v>
      </c>
      <c r="O109" s="112"/>
      <c r="P109" s="113"/>
      <c r="Q109" s="111" t="s">
        <v>226</v>
      </c>
      <c r="R109" s="114" t="s">
        <v>305</v>
      </c>
      <c r="S109" s="114" t="s">
        <v>786</v>
      </c>
    </row>
    <row r="110" spans="1:19" s="64" customFormat="1" ht="90" hidden="1">
      <c r="A110" s="63">
        <v>109</v>
      </c>
      <c r="B110" s="74" t="s">
        <v>212</v>
      </c>
      <c r="C110" s="74" t="s">
        <v>212</v>
      </c>
      <c r="D110" s="74" t="s">
        <v>212</v>
      </c>
      <c r="E110" s="77">
        <v>45201</v>
      </c>
      <c r="F110" s="74" t="s">
        <v>787</v>
      </c>
      <c r="G110" s="74" t="s">
        <v>788</v>
      </c>
      <c r="H110" s="75" t="s">
        <v>789</v>
      </c>
      <c r="I110" s="76" t="s">
        <v>228</v>
      </c>
      <c r="J110" s="112" t="s">
        <v>1383</v>
      </c>
      <c r="K110" s="112"/>
      <c r="L110" s="112"/>
      <c r="M110" s="112"/>
      <c r="N110" s="112"/>
      <c r="O110" s="112" t="s">
        <v>1382</v>
      </c>
      <c r="P110" s="113">
        <v>45019</v>
      </c>
      <c r="Q110" s="111" t="s">
        <v>388</v>
      </c>
      <c r="R110" s="114" t="s">
        <v>305</v>
      </c>
      <c r="S110" s="114" t="s">
        <v>805</v>
      </c>
    </row>
    <row r="111" spans="1:19" s="64" customFormat="1" ht="60" hidden="1">
      <c r="A111" s="63">
        <v>110</v>
      </c>
      <c r="B111" s="74" t="s">
        <v>212</v>
      </c>
      <c r="C111" s="74" t="s">
        <v>212</v>
      </c>
      <c r="D111" s="74" t="s">
        <v>212</v>
      </c>
      <c r="E111" s="77">
        <v>45201</v>
      </c>
      <c r="F111" s="74" t="s">
        <v>821</v>
      </c>
      <c r="G111" s="74" t="s">
        <v>551</v>
      </c>
      <c r="H111" s="75" t="s">
        <v>790</v>
      </c>
      <c r="I111" s="76" t="s">
        <v>228</v>
      </c>
      <c r="J111" s="112" t="s">
        <v>1370</v>
      </c>
      <c r="K111" s="112" t="s">
        <v>1371</v>
      </c>
      <c r="L111" s="112"/>
      <c r="M111" s="112"/>
      <c r="N111" s="112"/>
      <c r="O111" s="112" t="s">
        <v>950</v>
      </c>
      <c r="P111" s="113">
        <v>45009</v>
      </c>
      <c r="Q111" s="111" t="s">
        <v>388</v>
      </c>
      <c r="R111" s="114" t="s">
        <v>305</v>
      </c>
      <c r="S111" s="114" t="s">
        <v>806</v>
      </c>
    </row>
    <row r="112" spans="1:19" s="64" customFormat="1" ht="90" hidden="1">
      <c r="A112" s="63">
        <v>111</v>
      </c>
      <c r="B112" s="74" t="s">
        <v>212</v>
      </c>
      <c r="C112" s="74" t="s">
        <v>212</v>
      </c>
      <c r="D112" s="74" t="s">
        <v>212</v>
      </c>
      <c r="E112" s="77">
        <v>45201</v>
      </c>
      <c r="F112" s="74" t="s">
        <v>822</v>
      </c>
      <c r="G112" s="74" t="s">
        <v>791</v>
      </c>
      <c r="H112" s="75" t="s">
        <v>792</v>
      </c>
      <c r="I112" s="76" t="s">
        <v>228</v>
      </c>
      <c r="J112" s="112" t="s">
        <v>1372</v>
      </c>
      <c r="K112" s="112" t="s">
        <v>1371</v>
      </c>
      <c r="L112" s="112"/>
      <c r="M112" s="112"/>
      <c r="N112" s="112"/>
      <c r="O112" s="112" t="s">
        <v>950</v>
      </c>
      <c r="P112" s="113">
        <v>45009</v>
      </c>
      <c r="Q112" s="111" t="s">
        <v>388</v>
      </c>
      <c r="R112" s="114" t="s">
        <v>305</v>
      </c>
      <c r="S112" s="114" t="s">
        <v>806</v>
      </c>
    </row>
    <row r="113" spans="1:19" s="64" customFormat="1" ht="90">
      <c r="A113" s="63">
        <v>112</v>
      </c>
      <c r="B113" s="74" t="s">
        <v>212</v>
      </c>
      <c r="C113" s="74" t="s">
        <v>212</v>
      </c>
      <c r="D113" s="74" t="s">
        <v>212</v>
      </c>
      <c r="E113" s="77">
        <v>45201</v>
      </c>
      <c r="F113" s="74" t="s">
        <v>823</v>
      </c>
      <c r="G113" s="74" t="s">
        <v>747</v>
      </c>
      <c r="H113" s="75" t="s">
        <v>793</v>
      </c>
      <c r="I113" s="76" t="s">
        <v>230</v>
      </c>
      <c r="J113" s="112" t="s">
        <v>1373</v>
      </c>
      <c r="K113" s="112" t="s">
        <v>1371</v>
      </c>
      <c r="L113" s="112"/>
      <c r="M113" s="112"/>
      <c r="N113" s="112"/>
      <c r="O113" s="112" t="s">
        <v>1374</v>
      </c>
      <c r="P113" s="113">
        <v>45009</v>
      </c>
      <c r="Q113" s="111" t="s">
        <v>388</v>
      </c>
      <c r="R113" s="114" t="s">
        <v>305</v>
      </c>
      <c r="S113" s="114" t="s">
        <v>807</v>
      </c>
    </row>
    <row r="114" spans="1:19" s="64" customFormat="1" ht="60" hidden="1">
      <c r="A114" s="63">
        <v>113</v>
      </c>
      <c r="B114" s="74" t="s">
        <v>212</v>
      </c>
      <c r="C114" s="74" t="s">
        <v>212</v>
      </c>
      <c r="D114" s="74" t="s">
        <v>212</v>
      </c>
      <c r="E114" s="77">
        <v>45201</v>
      </c>
      <c r="F114" s="74" t="s">
        <v>824</v>
      </c>
      <c r="G114" s="74" t="s">
        <v>794</v>
      </c>
      <c r="H114" s="75" t="s">
        <v>795</v>
      </c>
      <c r="I114" s="76" t="s">
        <v>228</v>
      </c>
      <c r="J114" s="112" t="s">
        <v>1384</v>
      </c>
      <c r="K114" s="112"/>
      <c r="L114" s="112"/>
      <c r="M114" s="112"/>
      <c r="N114" s="112"/>
      <c r="O114" s="112" t="s">
        <v>950</v>
      </c>
      <c r="P114" s="113">
        <v>44989</v>
      </c>
      <c r="Q114" s="111" t="s">
        <v>388</v>
      </c>
      <c r="R114" s="114" t="s">
        <v>305</v>
      </c>
      <c r="S114" s="114" t="s">
        <v>806</v>
      </c>
    </row>
    <row r="115" spans="1:19" s="64" customFormat="1" ht="75" hidden="1">
      <c r="A115" s="63">
        <v>114</v>
      </c>
      <c r="B115" s="74" t="s">
        <v>212</v>
      </c>
      <c r="C115" s="74" t="s">
        <v>212</v>
      </c>
      <c r="D115" s="74" t="s">
        <v>212</v>
      </c>
      <c r="E115" s="77">
        <v>45201</v>
      </c>
      <c r="F115" s="74" t="s">
        <v>825</v>
      </c>
      <c r="G115" s="74" t="s">
        <v>796</v>
      </c>
      <c r="H115" s="75" t="s">
        <v>803</v>
      </c>
      <c r="I115" s="76" t="s">
        <v>228</v>
      </c>
      <c r="J115" s="112" t="s">
        <v>1375</v>
      </c>
      <c r="K115" s="112" t="s">
        <v>1371</v>
      </c>
      <c r="L115" s="112"/>
      <c r="M115" s="112"/>
      <c r="N115" s="112"/>
      <c r="O115" s="112" t="s">
        <v>950</v>
      </c>
      <c r="P115" s="113">
        <v>45009</v>
      </c>
      <c r="Q115" s="111" t="s">
        <v>388</v>
      </c>
      <c r="R115" s="114" t="s">
        <v>305</v>
      </c>
      <c r="S115" s="114" t="s">
        <v>808</v>
      </c>
    </row>
    <row r="116" spans="1:19" s="64" customFormat="1" ht="45" hidden="1">
      <c r="A116" s="63">
        <v>115</v>
      </c>
      <c r="B116" s="74" t="s">
        <v>212</v>
      </c>
      <c r="C116" s="74" t="s">
        <v>212</v>
      </c>
      <c r="D116" s="74" t="s">
        <v>212</v>
      </c>
      <c r="E116" s="77">
        <v>45201</v>
      </c>
      <c r="F116" s="74" t="s">
        <v>826</v>
      </c>
      <c r="G116" s="74" t="s">
        <v>797</v>
      </c>
      <c r="H116" s="75" t="s">
        <v>798</v>
      </c>
      <c r="I116" s="76" t="s">
        <v>228</v>
      </c>
      <c r="J116" s="112" t="s">
        <v>1385</v>
      </c>
      <c r="K116" s="112" t="s">
        <v>1431</v>
      </c>
      <c r="L116" s="112"/>
      <c r="M116" s="112"/>
      <c r="N116" s="112"/>
      <c r="O116" s="112" t="s">
        <v>950</v>
      </c>
      <c r="P116" s="113">
        <v>45020</v>
      </c>
      <c r="Q116" s="111" t="s">
        <v>388</v>
      </c>
      <c r="R116" s="114" t="s">
        <v>305</v>
      </c>
      <c r="S116" s="114" t="s">
        <v>809</v>
      </c>
    </row>
    <row r="117" spans="1:19" s="64" customFormat="1" ht="60" hidden="1">
      <c r="A117" s="63">
        <v>116</v>
      </c>
      <c r="B117" s="74" t="s">
        <v>212</v>
      </c>
      <c r="C117" s="74" t="s">
        <v>212</v>
      </c>
      <c r="D117" s="74" t="s">
        <v>212</v>
      </c>
      <c r="E117" s="77">
        <v>45201</v>
      </c>
      <c r="F117" s="74" t="s">
        <v>827</v>
      </c>
      <c r="G117" s="74" t="s">
        <v>523</v>
      </c>
      <c r="H117" s="75" t="s">
        <v>799</v>
      </c>
      <c r="I117" s="76" t="s">
        <v>228</v>
      </c>
      <c r="J117" s="112" t="s">
        <v>1386</v>
      </c>
      <c r="K117" s="110" t="s">
        <v>1390</v>
      </c>
      <c r="L117" s="112"/>
      <c r="M117" s="112"/>
      <c r="N117" s="112"/>
      <c r="O117" s="112" t="s">
        <v>413</v>
      </c>
      <c r="P117" s="113">
        <v>45019</v>
      </c>
      <c r="Q117" s="111" t="s">
        <v>388</v>
      </c>
      <c r="R117" s="114" t="s">
        <v>305</v>
      </c>
      <c r="S117" s="114" t="s">
        <v>806</v>
      </c>
    </row>
    <row r="118" spans="1:19" s="64" customFormat="1" ht="30" hidden="1">
      <c r="A118" s="63">
        <v>117</v>
      </c>
      <c r="B118" s="74" t="s">
        <v>212</v>
      </c>
      <c r="C118" s="74" t="s">
        <v>212</v>
      </c>
      <c r="D118" s="74" t="s">
        <v>212</v>
      </c>
      <c r="E118" s="77">
        <v>45201</v>
      </c>
      <c r="F118" s="74" t="s">
        <v>828</v>
      </c>
      <c r="G118" s="74" t="s">
        <v>587</v>
      </c>
      <c r="H118" s="75" t="s">
        <v>800</v>
      </c>
      <c r="I118" s="76" t="s">
        <v>228</v>
      </c>
      <c r="J118" s="112"/>
      <c r="K118" s="112"/>
      <c r="L118" s="112"/>
      <c r="M118" s="112"/>
      <c r="N118" s="112"/>
      <c r="O118" s="112"/>
      <c r="P118" s="113"/>
      <c r="Q118" s="111" t="s">
        <v>226</v>
      </c>
      <c r="R118" s="114" t="s">
        <v>305</v>
      </c>
      <c r="S118" s="114" t="s">
        <v>806</v>
      </c>
    </row>
    <row r="119" spans="1:19" s="64" customFormat="1" ht="120">
      <c r="A119" s="63">
        <v>118</v>
      </c>
      <c r="B119" s="74" t="s">
        <v>212</v>
      </c>
      <c r="C119" s="74" t="s">
        <v>212</v>
      </c>
      <c r="D119" s="74" t="s">
        <v>212</v>
      </c>
      <c r="E119" s="77">
        <v>45201</v>
      </c>
      <c r="F119" s="74" t="s">
        <v>829</v>
      </c>
      <c r="G119" s="74" t="s">
        <v>801</v>
      </c>
      <c r="H119" s="75" t="s">
        <v>802</v>
      </c>
      <c r="I119" s="76" t="s">
        <v>230</v>
      </c>
      <c r="J119" s="112" t="s">
        <v>1376</v>
      </c>
      <c r="K119" s="112" t="s">
        <v>1371</v>
      </c>
      <c r="L119" s="112"/>
      <c r="M119" s="112"/>
      <c r="N119" s="112"/>
      <c r="O119" s="112" t="s">
        <v>1377</v>
      </c>
      <c r="P119" s="113">
        <v>45009</v>
      </c>
      <c r="Q119" s="111" t="s">
        <v>388</v>
      </c>
      <c r="R119" s="114" t="s">
        <v>305</v>
      </c>
      <c r="S119" s="114" t="s">
        <v>806</v>
      </c>
    </row>
    <row r="120" spans="1:19" s="64" customFormat="1" ht="60" hidden="1">
      <c r="A120" s="63">
        <v>119</v>
      </c>
      <c r="B120" s="74" t="s">
        <v>212</v>
      </c>
      <c r="C120" s="74" t="s">
        <v>212</v>
      </c>
      <c r="D120" s="74" t="s">
        <v>212</v>
      </c>
      <c r="E120" s="77">
        <v>45201</v>
      </c>
      <c r="F120" s="74" t="s">
        <v>830</v>
      </c>
      <c r="G120" s="74" t="s">
        <v>455</v>
      </c>
      <c r="H120" s="75" t="s">
        <v>804</v>
      </c>
      <c r="I120" s="76" t="s">
        <v>228</v>
      </c>
      <c r="J120" s="112" t="s">
        <v>1387</v>
      </c>
      <c r="K120" s="112"/>
      <c r="L120" s="112"/>
      <c r="M120" s="112"/>
      <c r="N120" s="112"/>
      <c r="O120" s="112" t="s">
        <v>950</v>
      </c>
      <c r="P120" s="113">
        <v>45020</v>
      </c>
      <c r="Q120" s="111" t="s">
        <v>388</v>
      </c>
      <c r="R120" s="114" t="s">
        <v>305</v>
      </c>
      <c r="S120" s="114" t="s">
        <v>806</v>
      </c>
    </row>
    <row r="121" spans="1:19" s="64" customFormat="1" ht="45" hidden="1">
      <c r="A121" s="63">
        <v>120</v>
      </c>
      <c r="B121" s="74" t="s">
        <v>212</v>
      </c>
      <c r="C121" s="74" t="s">
        <v>212</v>
      </c>
      <c r="D121" s="74" t="s">
        <v>212</v>
      </c>
      <c r="E121" s="77">
        <v>45201</v>
      </c>
      <c r="F121" s="74" t="s">
        <v>831</v>
      </c>
      <c r="G121" s="74" t="s">
        <v>810</v>
      </c>
      <c r="H121" s="75" t="s">
        <v>469</v>
      </c>
      <c r="I121" s="76" t="s">
        <v>228</v>
      </c>
      <c r="J121" s="112" t="s">
        <v>1388</v>
      </c>
      <c r="K121" s="112"/>
      <c r="L121" s="112"/>
      <c r="M121" s="112"/>
      <c r="N121" s="112"/>
      <c r="O121" s="112" t="s">
        <v>950</v>
      </c>
      <c r="P121" s="113">
        <v>45019</v>
      </c>
      <c r="Q121" s="111" t="s">
        <v>388</v>
      </c>
      <c r="R121" s="114" t="s">
        <v>305</v>
      </c>
      <c r="S121" s="114" t="s">
        <v>468</v>
      </c>
    </row>
    <row r="122" spans="1:19" s="64" customFormat="1" ht="60" hidden="1">
      <c r="A122" s="63">
        <v>121</v>
      </c>
      <c r="B122" s="74" t="s">
        <v>212</v>
      </c>
      <c r="C122" s="74" t="s">
        <v>212</v>
      </c>
      <c r="D122" s="74" t="s">
        <v>212</v>
      </c>
      <c r="E122" s="77">
        <v>45201</v>
      </c>
      <c r="F122" s="74" t="s">
        <v>832</v>
      </c>
      <c r="G122" s="74" t="s">
        <v>811</v>
      </c>
      <c r="H122" s="75" t="s">
        <v>470</v>
      </c>
      <c r="I122" s="76" t="s">
        <v>228</v>
      </c>
      <c r="J122" s="112"/>
      <c r="K122" s="112"/>
      <c r="L122" s="112"/>
      <c r="M122" s="112"/>
      <c r="N122" s="112"/>
      <c r="O122" s="112"/>
      <c r="P122" s="113"/>
      <c r="Q122" s="111" t="s">
        <v>226</v>
      </c>
      <c r="R122" s="114" t="s">
        <v>305</v>
      </c>
      <c r="S122" s="114" t="s">
        <v>468</v>
      </c>
    </row>
    <row r="123" spans="1:19" s="64" customFormat="1" ht="60" hidden="1">
      <c r="A123" s="63">
        <v>122</v>
      </c>
      <c r="B123" s="74" t="s">
        <v>212</v>
      </c>
      <c r="C123" s="74" t="s">
        <v>212</v>
      </c>
      <c r="D123" s="74" t="s">
        <v>212</v>
      </c>
      <c r="E123" s="77">
        <v>45201</v>
      </c>
      <c r="F123" s="74" t="s">
        <v>833</v>
      </c>
      <c r="G123" s="74" t="s">
        <v>812</v>
      </c>
      <c r="H123" s="75" t="s">
        <v>471</v>
      </c>
      <c r="I123" s="76" t="s">
        <v>228</v>
      </c>
      <c r="J123" s="112" t="s">
        <v>1389</v>
      </c>
      <c r="K123" s="112"/>
      <c r="L123" s="112"/>
      <c r="M123" s="112"/>
      <c r="N123" s="112"/>
      <c r="O123" s="112"/>
      <c r="P123" s="113"/>
      <c r="Q123" s="111" t="s">
        <v>226</v>
      </c>
      <c r="R123" s="114" t="s">
        <v>305</v>
      </c>
      <c r="S123" s="114" t="s">
        <v>472</v>
      </c>
    </row>
    <row r="124" spans="1:19" s="64" customFormat="1" ht="135" hidden="1">
      <c r="A124" s="63">
        <v>123</v>
      </c>
      <c r="B124" s="74" t="s">
        <v>212</v>
      </c>
      <c r="C124" s="74" t="s">
        <v>212</v>
      </c>
      <c r="D124" s="74" t="s">
        <v>212</v>
      </c>
      <c r="E124" s="77">
        <v>45201</v>
      </c>
      <c r="F124" s="74" t="s">
        <v>834</v>
      </c>
      <c r="G124" s="74" t="s">
        <v>813</v>
      </c>
      <c r="H124" s="75" t="s">
        <v>473</v>
      </c>
      <c r="I124" s="76" t="s">
        <v>228</v>
      </c>
      <c r="J124" s="112" t="s">
        <v>1391</v>
      </c>
      <c r="K124" s="112" t="s">
        <v>1392</v>
      </c>
      <c r="L124" s="112" t="s">
        <v>1393</v>
      </c>
      <c r="M124" s="112"/>
      <c r="N124" s="112"/>
      <c r="O124" s="112" t="s">
        <v>950</v>
      </c>
      <c r="P124" s="113">
        <v>45019</v>
      </c>
      <c r="Q124" s="111" t="s">
        <v>388</v>
      </c>
      <c r="R124" s="114" t="s">
        <v>305</v>
      </c>
      <c r="S124" s="114" t="s">
        <v>472</v>
      </c>
    </row>
    <row r="125" spans="1:19" s="64" customFormat="1" ht="45" hidden="1">
      <c r="A125" s="63">
        <v>124</v>
      </c>
      <c r="B125" s="74" t="s">
        <v>212</v>
      </c>
      <c r="C125" s="74" t="s">
        <v>212</v>
      </c>
      <c r="D125" s="74" t="s">
        <v>212</v>
      </c>
      <c r="E125" s="77">
        <v>45201</v>
      </c>
      <c r="F125" s="74" t="s">
        <v>835</v>
      </c>
      <c r="G125" s="74" t="s">
        <v>814</v>
      </c>
      <c r="H125" s="75" t="s">
        <v>474</v>
      </c>
      <c r="I125" s="76" t="s">
        <v>228</v>
      </c>
      <c r="J125" s="115" t="s">
        <v>1399</v>
      </c>
      <c r="K125" s="112" t="s">
        <v>1400</v>
      </c>
      <c r="L125" s="112"/>
      <c r="M125" s="112"/>
      <c r="N125" s="112"/>
      <c r="O125" s="112" t="s">
        <v>950</v>
      </c>
      <c r="P125" s="113">
        <v>45019</v>
      </c>
      <c r="Q125" s="111" t="s">
        <v>388</v>
      </c>
      <c r="R125" s="114" t="s">
        <v>305</v>
      </c>
      <c r="S125" s="114" t="s">
        <v>472</v>
      </c>
    </row>
    <row r="126" spans="1:19" s="64" customFormat="1" ht="60" hidden="1">
      <c r="A126" s="63">
        <v>125</v>
      </c>
      <c r="B126" s="74" t="s">
        <v>212</v>
      </c>
      <c r="C126" s="74" t="s">
        <v>212</v>
      </c>
      <c r="D126" s="74" t="s">
        <v>212</v>
      </c>
      <c r="E126" s="77">
        <v>45201</v>
      </c>
      <c r="F126" s="74" t="s">
        <v>836</v>
      </c>
      <c r="G126" s="74" t="s">
        <v>815</v>
      </c>
      <c r="H126" s="75" t="s">
        <v>475</v>
      </c>
      <c r="I126" s="76" t="s">
        <v>228</v>
      </c>
      <c r="J126" s="112" t="s">
        <v>1394</v>
      </c>
      <c r="K126" s="112"/>
      <c r="L126" s="112"/>
      <c r="M126" s="112"/>
      <c r="N126" s="112"/>
      <c r="O126" s="112" t="s">
        <v>987</v>
      </c>
      <c r="P126" s="113">
        <v>44989</v>
      </c>
      <c r="Q126" s="111" t="s">
        <v>388</v>
      </c>
      <c r="R126" s="114" t="s">
        <v>305</v>
      </c>
      <c r="S126" s="114" t="s">
        <v>472</v>
      </c>
    </row>
    <row r="127" spans="1:19" s="64" customFormat="1" ht="60" hidden="1">
      <c r="A127" s="63">
        <v>126</v>
      </c>
      <c r="B127" s="74" t="s">
        <v>212</v>
      </c>
      <c r="C127" s="74" t="s">
        <v>212</v>
      </c>
      <c r="D127" s="74" t="s">
        <v>212</v>
      </c>
      <c r="E127" s="77">
        <v>45201</v>
      </c>
      <c r="F127" s="74" t="s">
        <v>837</v>
      </c>
      <c r="G127" s="74" t="s">
        <v>816</v>
      </c>
      <c r="H127" s="75" t="s">
        <v>476</v>
      </c>
      <c r="I127" s="76" t="s">
        <v>228</v>
      </c>
      <c r="J127" s="112" t="s">
        <v>1395</v>
      </c>
      <c r="K127" s="112"/>
      <c r="L127" s="112"/>
      <c r="M127" s="112"/>
      <c r="N127" s="112"/>
      <c r="O127" s="112" t="s">
        <v>950</v>
      </c>
      <c r="P127" s="113">
        <v>44989</v>
      </c>
      <c r="Q127" s="111" t="s">
        <v>388</v>
      </c>
      <c r="R127" s="114" t="s">
        <v>305</v>
      </c>
      <c r="S127" s="114" t="s">
        <v>472</v>
      </c>
    </row>
    <row r="128" spans="1:19" s="64" customFormat="1" ht="75" hidden="1">
      <c r="A128" s="63">
        <v>127</v>
      </c>
      <c r="B128" s="74" t="s">
        <v>212</v>
      </c>
      <c r="C128" s="74" t="s">
        <v>212</v>
      </c>
      <c r="D128" s="74" t="s">
        <v>212</v>
      </c>
      <c r="E128" s="77">
        <v>45201</v>
      </c>
      <c r="F128" s="74" t="s">
        <v>838</v>
      </c>
      <c r="G128" s="74" t="s">
        <v>817</v>
      </c>
      <c r="H128" s="75" t="s">
        <v>478</v>
      </c>
      <c r="I128" s="76" t="s">
        <v>228</v>
      </c>
      <c r="J128" s="112" t="s">
        <v>1396</v>
      </c>
      <c r="K128" s="112" t="s">
        <v>1430</v>
      </c>
      <c r="L128" s="112"/>
      <c r="M128" s="112"/>
      <c r="N128" s="112"/>
      <c r="O128" s="112" t="s">
        <v>987</v>
      </c>
      <c r="P128" s="113">
        <v>45020</v>
      </c>
      <c r="Q128" s="111" t="s">
        <v>388</v>
      </c>
      <c r="R128" s="114" t="s">
        <v>305</v>
      </c>
      <c r="S128" s="114" t="s">
        <v>472</v>
      </c>
    </row>
    <row r="129" spans="1:19" s="64" customFormat="1" ht="120" hidden="1">
      <c r="A129" s="63">
        <v>128</v>
      </c>
      <c r="B129" s="74" t="s">
        <v>212</v>
      </c>
      <c r="C129" s="74" t="s">
        <v>212</v>
      </c>
      <c r="D129" s="74" t="s">
        <v>212</v>
      </c>
      <c r="E129" s="77">
        <v>45201</v>
      </c>
      <c r="F129" s="74" t="s">
        <v>839</v>
      </c>
      <c r="G129" s="74" t="s">
        <v>818</v>
      </c>
      <c r="H129" s="75" t="s">
        <v>479</v>
      </c>
      <c r="I129" s="76" t="s">
        <v>228</v>
      </c>
      <c r="J129" s="112" t="s">
        <v>1397</v>
      </c>
      <c r="K129" s="112"/>
      <c r="L129" s="112"/>
      <c r="M129" s="112"/>
      <c r="N129" s="112"/>
      <c r="O129" s="112" t="s">
        <v>987</v>
      </c>
      <c r="P129" s="113">
        <v>44989</v>
      </c>
      <c r="Q129" s="111" t="s">
        <v>388</v>
      </c>
      <c r="R129" s="114" t="s">
        <v>305</v>
      </c>
      <c r="S129" s="114" t="s">
        <v>472</v>
      </c>
    </row>
    <row r="130" spans="1:19" s="64" customFormat="1" ht="45" hidden="1">
      <c r="A130" s="63">
        <v>129</v>
      </c>
      <c r="B130" s="74" t="s">
        <v>212</v>
      </c>
      <c r="C130" s="74" t="s">
        <v>212</v>
      </c>
      <c r="D130" s="74" t="s">
        <v>212</v>
      </c>
      <c r="E130" s="77">
        <v>45201</v>
      </c>
      <c r="F130" s="74" t="s">
        <v>840</v>
      </c>
      <c r="G130" s="74" t="s">
        <v>819</v>
      </c>
      <c r="H130" s="75" t="s">
        <v>480</v>
      </c>
      <c r="I130" s="76" t="s">
        <v>228</v>
      </c>
      <c r="J130" s="112" t="s">
        <v>1398</v>
      </c>
      <c r="K130" s="112" t="s">
        <v>1371</v>
      </c>
      <c r="L130" s="112"/>
      <c r="M130" s="112"/>
      <c r="N130" s="112"/>
      <c r="O130" s="112" t="s">
        <v>950</v>
      </c>
      <c r="P130" s="113">
        <v>44989</v>
      </c>
      <c r="Q130" s="111" t="s">
        <v>388</v>
      </c>
      <c r="R130" s="114" t="s">
        <v>305</v>
      </c>
      <c r="S130" s="114" t="s">
        <v>820</v>
      </c>
    </row>
    <row r="131" spans="1:19" s="64" customFormat="1" ht="75" hidden="1">
      <c r="A131" s="63">
        <v>130</v>
      </c>
      <c r="B131" s="74" t="s">
        <v>232</v>
      </c>
      <c r="C131" s="74" t="s">
        <v>358</v>
      </c>
      <c r="D131" s="74" t="s">
        <v>841</v>
      </c>
      <c r="E131" s="77" t="s">
        <v>738</v>
      </c>
      <c r="F131" s="74" t="s">
        <v>842</v>
      </c>
      <c r="G131" s="74" t="s">
        <v>546</v>
      </c>
      <c r="H131" s="75" t="s">
        <v>619</v>
      </c>
      <c r="I131" s="76" t="s">
        <v>228</v>
      </c>
      <c r="J131" s="106" t="s">
        <v>1285</v>
      </c>
      <c r="K131" s="106" t="s">
        <v>1286</v>
      </c>
      <c r="L131" s="106" t="s">
        <v>1285</v>
      </c>
      <c r="M131" s="106"/>
      <c r="N131" s="107">
        <v>44998</v>
      </c>
      <c r="O131" s="112" t="s">
        <v>987</v>
      </c>
      <c r="P131" s="113" t="s">
        <v>1282</v>
      </c>
      <c r="Q131" s="111" t="s">
        <v>388</v>
      </c>
      <c r="R131" s="114" t="s">
        <v>305</v>
      </c>
      <c r="S131" s="114" t="s">
        <v>843</v>
      </c>
    </row>
    <row r="132" spans="1:19" s="64" customFormat="1" hidden="1">
      <c r="A132" s="63">
        <v>131</v>
      </c>
      <c r="B132" s="74" t="s">
        <v>232</v>
      </c>
      <c r="C132" s="74" t="s">
        <v>358</v>
      </c>
      <c r="D132" s="74" t="s">
        <v>841</v>
      </c>
      <c r="E132" s="77" t="s">
        <v>738</v>
      </c>
      <c r="F132" s="74" t="s">
        <v>856</v>
      </c>
      <c r="G132" s="74" t="s">
        <v>548</v>
      </c>
      <c r="H132" s="75" t="s">
        <v>620</v>
      </c>
      <c r="I132" s="76" t="s">
        <v>228</v>
      </c>
      <c r="J132" s="106" t="s">
        <v>1332</v>
      </c>
      <c r="K132" s="106" t="s">
        <v>1333</v>
      </c>
      <c r="L132" s="106" t="s">
        <v>1334</v>
      </c>
      <c r="M132" s="106"/>
      <c r="N132" s="113">
        <v>45000</v>
      </c>
      <c r="O132" s="112" t="s">
        <v>1299</v>
      </c>
      <c r="P132" s="113" t="s">
        <v>1335</v>
      </c>
      <c r="Q132" s="111" t="s">
        <v>388</v>
      </c>
      <c r="R132" s="114" t="s">
        <v>305</v>
      </c>
      <c r="S132" s="114" t="s">
        <v>843</v>
      </c>
    </row>
    <row r="133" spans="1:19" s="64" customFormat="1" ht="45" hidden="1">
      <c r="A133" s="63">
        <v>132</v>
      </c>
      <c r="B133" s="74" t="s">
        <v>232</v>
      </c>
      <c r="C133" s="74" t="s">
        <v>358</v>
      </c>
      <c r="D133" s="74" t="s">
        <v>841</v>
      </c>
      <c r="E133" s="77" t="s">
        <v>738</v>
      </c>
      <c r="F133" s="74" t="s">
        <v>857</v>
      </c>
      <c r="G133" s="74" t="s">
        <v>523</v>
      </c>
      <c r="H133" s="75" t="s">
        <v>844</v>
      </c>
      <c r="I133" s="76" t="s">
        <v>228</v>
      </c>
      <c r="J133" s="106" t="s">
        <v>1287</v>
      </c>
      <c r="K133" s="106" t="s">
        <v>1288</v>
      </c>
      <c r="L133" s="105" t="s">
        <v>1287</v>
      </c>
      <c r="M133" s="105"/>
      <c r="N133" s="113">
        <v>44998</v>
      </c>
      <c r="O133" s="112" t="s">
        <v>1299</v>
      </c>
      <c r="P133" s="113" t="s">
        <v>1282</v>
      </c>
      <c r="Q133" s="111" t="s">
        <v>388</v>
      </c>
      <c r="R133" s="114" t="s">
        <v>305</v>
      </c>
      <c r="S133" s="114" t="s">
        <v>843</v>
      </c>
    </row>
    <row r="134" spans="1:19" s="64" customFormat="1" hidden="1">
      <c r="A134" s="63">
        <v>133</v>
      </c>
      <c r="B134" s="74" t="s">
        <v>232</v>
      </c>
      <c r="C134" s="74" t="s">
        <v>358</v>
      </c>
      <c r="D134" s="74" t="s">
        <v>841</v>
      </c>
      <c r="E134" s="77" t="s">
        <v>738</v>
      </c>
      <c r="F134" s="74" t="s">
        <v>858</v>
      </c>
      <c r="G134" s="74" t="s">
        <v>846</v>
      </c>
      <c r="H134" s="75" t="s">
        <v>845</v>
      </c>
      <c r="I134" s="76" t="s">
        <v>228</v>
      </c>
      <c r="J134" s="106"/>
      <c r="K134" s="106"/>
      <c r="L134" s="106"/>
      <c r="M134" s="106"/>
      <c r="N134" s="113">
        <v>45008</v>
      </c>
      <c r="O134" s="112" t="s">
        <v>987</v>
      </c>
      <c r="P134" s="113" t="s">
        <v>1335</v>
      </c>
      <c r="Q134" s="111" t="s">
        <v>388</v>
      </c>
      <c r="R134" s="114" t="s">
        <v>305</v>
      </c>
      <c r="S134" s="114" t="s">
        <v>843</v>
      </c>
    </row>
    <row r="135" spans="1:19" s="64" customFormat="1" ht="30" hidden="1">
      <c r="A135" s="63">
        <v>134</v>
      </c>
      <c r="B135" s="74" t="s">
        <v>232</v>
      </c>
      <c r="C135" s="74" t="s">
        <v>358</v>
      </c>
      <c r="D135" s="74" t="s">
        <v>841</v>
      </c>
      <c r="E135" s="77" t="s">
        <v>738</v>
      </c>
      <c r="F135" s="74" t="s">
        <v>859</v>
      </c>
      <c r="G135" s="74" t="s">
        <v>847</v>
      </c>
      <c r="H135" s="75" t="s">
        <v>798</v>
      </c>
      <c r="I135" s="76" t="s">
        <v>228</v>
      </c>
      <c r="J135" s="106" t="s">
        <v>1289</v>
      </c>
      <c r="K135" s="106" t="s">
        <v>1290</v>
      </c>
      <c r="L135" s="105" t="s">
        <v>1289</v>
      </c>
      <c r="M135" s="105"/>
      <c r="N135" s="108">
        <v>44998</v>
      </c>
      <c r="O135" s="112" t="s">
        <v>987</v>
      </c>
      <c r="P135" s="113" t="s">
        <v>1282</v>
      </c>
      <c r="Q135" s="111" t="s">
        <v>388</v>
      </c>
      <c r="R135" s="114" t="s">
        <v>305</v>
      </c>
      <c r="S135" s="114" t="s">
        <v>843</v>
      </c>
    </row>
    <row r="136" spans="1:19" s="64" customFormat="1" ht="30" hidden="1">
      <c r="A136" s="63">
        <v>135</v>
      </c>
      <c r="B136" s="74" t="s">
        <v>232</v>
      </c>
      <c r="C136" s="74" t="s">
        <v>358</v>
      </c>
      <c r="D136" s="74" t="s">
        <v>841</v>
      </c>
      <c r="E136" s="77" t="s">
        <v>738</v>
      </c>
      <c r="F136" s="74" t="s">
        <v>860</v>
      </c>
      <c r="G136" s="74" t="s">
        <v>848</v>
      </c>
      <c r="H136" s="75" t="s">
        <v>849</v>
      </c>
      <c r="I136" s="76" t="s">
        <v>228</v>
      </c>
      <c r="J136" s="106" t="s">
        <v>1291</v>
      </c>
      <c r="K136" s="106" t="s">
        <v>1290</v>
      </c>
      <c r="L136" s="106" t="s">
        <v>1291</v>
      </c>
      <c r="M136" s="106"/>
      <c r="N136" s="108">
        <v>44998</v>
      </c>
      <c r="O136" s="112" t="s">
        <v>987</v>
      </c>
      <c r="P136" s="113" t="s">
        <v>1282</v>
      </c>
      <c r="Q136" s="111" t="s">
        <v>388</v>
      </c>
      <c r="R136" s="114" t="s">
        <v>305</v>
      </c>
      <c r="S136" s="114" t="s">
        <v>843</v>
      </c>
    </row>
    <row r="137" spans="1:19" s="64" customFormat="1" ht="30" hidden="1">
      <c r="A137" s="63">
        <v>136</v>
      </c>
      <c r="B137" s="74" t="s">
        <v>232</v>
      </c>
      <c r="C137" s="74" t="s">
        <v>358</v>
      </c>
      <c r="D137" s="74" t="s">
        <v>841</v>
      </c>
      <c r="E137" s="77" t="s">
        <v>738</v>
      </c>
      <c r="F137" s="74" t="s">
        <v>861</v>
      </c>
      <c r="G137" s="74" t="s">
        <v>850</v>
      </c>
      <c r="H137" s="75" t="s">
        <v>851</v>
      </c>
      <c r="I137" s="76" t="s">
        <v>228</v>
      </c>
      <c r="J137" s="106" t="s">
        <v>1292</v>
      </c>
      <c r="K137" s="106" t="s">
        <v>1290</v>
      </c>
      <c r="L137" s="106" t="s">
        <v>1292</v>
      </c>
      <c r="M137" s="106"/>
      <c r="N137" s="108">
        <v>44998</v>
      </c>
      <c r="O137" s="112" t="s">
        <v>987</v>
      </c>
      <c r="P137" s="113" t="s">
        <v>1282</v>
      </c>
      <c r="Q137" s="111" t="s">
        <v>388</v>
      </c>
      <c r="R137" s="114" t="s">
        <v>305</v>
      </c>
      <c r="S137" s="114" t="s">
        <v>843</v>
      </c>
    </row>
    <row r="138" spans="1:19" s="64" customFormat="1" ht="60" hidden="1">
      <c r="A138" s="63">
        <v>137</v>
      </c>
      <c r="B138" s="74" t="s">
        <v>232</v>
      </c>
      <c r="C138" s="74" t="s">
        <v>358</v>
      </c>
      <c r="D138" s="74" t="s">
        <v>841</v>
      </c>
      <c r="E138" s="77" t="s">
        <v>738</v>
      </c>
      <c r="F138" s="74" t="s">
        <v>862</v>
      </c>
      <c r="G138" s="74" t="s">
        <v>852</v>
      </c>
      <c r="H138" s="75" t="s">
        <v>403</v>
      </c>
      <c r="I138" s="76" t="s">
        <v>228</v>
      </c>
      <c r="J138" s="106" t="s">
        <v>1293</v>
      </c>
      <c r="K138" s="106" t="s">
        <v>1294</v>
      </c>
      <c r="L138" s="106" t="s">
        <v>1293</v>
      </c>
      <c r="M138" s="106"/>
      <c r="N138" s="108">
        <v>44998</v>
      </c>
      <c r="O138" s="112" t="s">
        <v>1299</v>
      </c>
      <c r="P138" s="113" t="s">
        <v>1282</v>
      </c>
      <c r="Q138" s="111" t="s">
        <v>388</v>
      </c>
      <c r="R138" s="114" t="s">
        <v>305</v>
      </c>
      <c r="S138" s="114" t="s">
        <v>843</v>
      </c>
    </row>
    <row r="139" spans="1:19" s="64" customFormat="1" ht="60" hidden="1">
      <c r="A139" s="63">
        <v>138</v>
      </c>
      <c r="B139" s="74" t="s">
        <v>232</v>
      </c>
      <c r="C139" s="74" t="s">
        <v>358</v>
      </c>
      <c r="D139" s="74" t="s">
        <v>841</v>
      </c>
      <c r="E139" s="77" t="s">
        <v>738</v>
      </c>
      <c r="F139" s="74" t="s">
        <v>863</v>
      </c>
      <c r="G139" s="74" t="s">
        <v>853</v>
      </c>
      <c r="H139" s="75" t="s">
        <v>404</v>
      </c>
      <c r="I139" s="76" t="s">
        <v>228</v>
      </c>
      <c r="J139" s="106" t="s">
        <v>1295</v>
      </c>
      <c r="K139" s="106" t="s">
        <v>1296</v>
      </c>
      <c r="L139" s="106" t="s">
        <v>1295</v>
      </c>
      <c r="M139" s="106"/>
      <c r="N139" s="108">
        <v>44998</v>
      </c>
      <c r="O139" s="112" t="s">
        <v>987</v>
      </c>
      <c r="P139" s="113" t="s">
        <v>1282</v>
      </c>
      <c r="Q139" s="111" t="s">
        <v>388</v>
      </c>
      <c r="R139" s="114" t="s">
        <v>305</v>
      </c>
      <c r="S139" s="114" t="s">
        <v>843</v>
      </c>
    </row>
    <row r="140" spans="1:19" s="64" customFormat="1" ht="45" hidden="1">
      <c r="A140" s="63">
        <v>139</v>
      </c>
      <c r="B140" s="74" t="s">
        <v>232</v>
      </c>
      <c r="C140" s="74" t="s">
        <v>358</v>
      </c>
      <c r="D140" s="74" t="s">
        <v>841</v>
      </c>
      <c r="E140" s="77" t="s">
        <v>738</v>
      </c>
      <c r="F140" s="74" t="s">
        <v>864</v>
      </c>
      <c r="G140" s="74" t="s">
        <v>854</v>
      </c>
      <c r="H140" s="75" t="s">
        <v>405</v>
      </c>
      <c r="I140" s="76" t="s">
        <v>228</v>
      </c>
      <c r="J140" s="106" t="s">
        <v>1336</v>
      </c>
      <c r="K140" s="106" t="s">
        <v>1290</v>
      </c>
      <c r="L140" s="106" t="s">
        <v>1337</v>
      </c>
      <c r="M140" s="106"/>
      <c r="N140" s="113">
        <v>45008</v>
      </c>
      <c r="O140" s="112" t="s">
        <v>1299</v>
      </c>
      <c r="P140" s="113" t="s">
        <v>1335</v>
      </c>
      <c r="Q140" s="111" t="s">
        <v>388</v>
      </c>
      <c r="R140" s="114" t="s">
        <v>305</v>
      </c>
      <c r="S140" s="114" t="s">
        <v>843</v>
      </c>
    </row>
    <row r="141" spans="1:19" s="64" customFormat="1" ht="105" hidden="1">
      <c r="A141" s="63">
        <v>140</v>
      </c>
      <c r="B141" s="74" t="s">
        <v>232</v>
      </c>
      <c r="C141" s="74" t="s">
        <v>358</v>
      </c>
      <c r="D141" s="74" t="s">
        <v>841</v>
      </c>
      <c r="E141" s="77" t="s">
        <v>738</v>
      </c>
      <c r="F141" s="74" t="s">
        <v>865</v>
      </c>
      <c r="G141" s="74" t="s">
        <v>855</v>
      </c>
      <c r="H141" s="75" t="s">
        <v>406</v>
      </c>
      <c r="I141" s="76" t="s">
        <v>228</v>
      </c>
      <c r="J141" s="106" t="s">
        <v>1297</v>
      </c>
      <c r="K141" s="106" t="s">
        <v>1298</v>
      </c>
      <c r="L141" s="106" t="s">
        <v>1297</v>
      </c>
      <c r="M141" s="106"/>
      <c r="N141" s="108">
        <v>44998</v>
      </c>
      <c r="O141" s="112" t="s">
        <v>1299</v>
      </c>
      <c r="P141" s="113" t="s">
        <v>1282</v>
      </c>
      <c r="Q141" s="111" t="s">
        <v>388</v>
      </c>
      <c r="R141" s="114" t="s">
        <v>305</v>
      </c>
      <c r="S141" s="114" t="s">
        <v>843</v>
      </c>
    </row>
    <row r="142" spans="1:19" s="64" customFormat="1" ht="60" hidden="1">
      <c r="A142" s="63">
        <v>141</v>
      </c>
      <c r="B142" s="74" t="s">
        <v>232</v>
      </c>
      <c r="C142" s="74" t="s">
        <v>216</v>
      </c>
      <c r="D142" s="74" t="s">
        <v>236</v>
      </c>
      <c r="E142" s="77">
        <v>44632</v>
      </c>
      <c r="F142" s="74" t="s">
        <v>866</v>
      </c>
      <c r="G142" s="74" t="s">
        <v>867</v>
      </c>
      <c r="H142" s="75" t="s">
        <v>868</v>
      </c>
      <c r="I142" s="76" t="s">
        <v>228</v>
      </c>
      <c r="J142" s="112" t="s">
        <v>882</v>
      </c>
      <c r="K142" s="112"/>
      <c r="L142" s="112"/>
      <c r="M142" s="112"/>
      <c r="N142" s="112"/>
      <c r="O142" s="112" t="s">
        <v>883</v>
      </c>
      <c r="P142" s="113" t="s">
        <v>884</v>
      </c>
      <c r="Q142" s="111" t="s">
        <v>388</v>
      </c>
      <c r="R142" s="114" t="s">
        <v>410</v>
      </c>
      <c r="S142" s="114" t="s">
        <v>869</v>
      </c>
    </row>
    <row r="143" spans="1:19" s="64" customFormat="1" ht="60" hidden="1">
      <c r="A143" s="63">
        <v>142</v>
      </c>
      <c r="B143" s="74" t="s">
        <v>232</v>
      </c>
      <c r="C143" s="74" t="s">
        <v>216</v>
      </c>
      <c r="D143" s="74" t="s">
        <v>236</v>
      </c>
      <c r="E143" s="77">
        <v>44632</v>
      </c>
      <c r="F143" s="74" t="s">
        <v>870</v>
      </c>
      <c r="G143" s="74" t="s">
        <v>871</v>
      </c>
      <c r="H143" s="75" t="s">
        <v>872</v>
      </c>
      <c r="I143" s="76" t="s">
        <v>228</v>
      </c>
      <c r="J143" s="112" t="s">
        <v>882</v>
      </c>
      <c r="K143" s="112"/>
      <c r="L143" s="112"/>
      <c r="M143" s="112"/>
      <c r="N143" s="112"/>
      <c r="O143" s="112" t="s">
        <v>883</v>
      </c>
      <c r="P143" s="113" t="s">
        <v>884</v>
      </c>
      <c r="Q143" s="111" t="s">
        <v>388</v>
      </c>
      <c r="R143" s="114" t="s">
        <v>410</v>
      </c>
      <c r="S143" s="114" t="s">
        <v>869</v>
      </c>
    </row>
    <row r="144" spans="1:19" s="64" customFormat="1" ht="60" hidden="1">
      <c r="A144" s="63">
        <v>143</v>
      </c>
      <c r="B144" s="74" t="s">
        <v>232</v>
      </c>
      <c r="C144" s="74" t="s">
        <v>216</v>
      </c>
      <c r="D144" s="74" t="s">
        <v>236</v>
      </c>
      <c r="E144" s="77">
        <v>44632</v>
      </c>
      <c r="F144" s="74" t="s">
        <v>873</v>
      </c>
      <c r="G144" s="74" t="s">
        <v>674</v>
      </c>
      <c r="H144" s="75" t="s">
        <v>874</v>
      </c>
      <c r="I144" s="76" t="s">
        <v>228</v>
      </c>
      <c r="J144" s="112" t="s">
        <v>882</v>
      </c>
      <c r="K144" s="112"/>
      <c r="L144" s="112"/>
      <c r="M144" s="112"/>
      <c r="N144" s="112"/>
      <c r="O144" s="112" t="s">
        <v>883</v>
      </c>
      <c r="P144" s="113" t="s">
        <v>884</v>
      </c>
      <c r="Q144" s="111" t="s">
        <v>388</v>
      </c>
      <c r="R144" s="114" t="s">
        <v>410</v>
      </c>
      <c r="S144" s="114" t="s">
        <v>869</v>
      </c>
    </row>
    <row r="145" spans="1:19" s="64" customFormat="1" hidden="1">
      <c r="A145" s="63">
        <v>144</v>
      </c>
      <c r="B145" s="74" t="s">
        <v>232</v>
      </c>
      <c r="C145" s="74" t="s">
        <v>216</v>
      </c>
      <c r="D145" s="74" t="s">
        <v>236</v>
      </c>
      <c r="E145" s="77">
        <v>44632</v>
      </c>
      <c r="F145" s="74" t="s">
        <v>875</v>
      </c>
      <c r="G145" s="74" t="s">
        <v>665</v>
      </c>
      <c r="H145" s="75" t="s">
        <v>666</v>
      </c>
      <c r="I145" s="76" t="s">
        <v>228</v>
      </c>
      <c r="J145" s="112" t="s">
        <v>1339</v>
      </c>
      <c r="K145" s="112"/>
      <c r="L145" s="112"/>
      <c r="M145" s="112"/>
      <c r="N145" s="112"/>
      <c r="O145" s="112" t="s">
        <v>1340</v>
      </c>
      <c r="P145" s="113">
        <v>45002</v>
      </c>
      <c r="Q145" s="111" t="s">
        <v>388</v>
      </c>
      <c r="R145" s="114" t="s">
        <v>410</v>
      </c>
      <c r="S145" s="114" t="s">
        <v>869</v>
      </c>
    </row>
    <row r="146" spans="1:19" s="64" customFormat="1" ht="45" hidden="1">
      <c r="A146" s="63">
        <v>145</v>
      </c>
      <c r="B146" s="74" t="s">
        <v>232</v>
      </c>
      <c r="C146" s="74" t="s">
        <v>216</v>
      </c>
      <c r="D146" s="74" t="s">
        <v>236</v>
      </c>
      <c r="E146" s="77">
        <v>44632</v>
      </c>
      <c r="F146" s="74" t="s">
        <v>876</v>
      </c>
      <c r="G146" s="74" t="s">
        <v>370</v>
      </c>
      <c r="H146" s="75" t="s">
        <v>379</v>
      </c>
      <c r="I146" s="76" t="s">
        <v>228</v>
      </c>
      <c r="J146" s="112" t="s">
        <v>1281</v>
      </c>
      <c r="K146" s="112"/>
      <c r="L146" s="112"/>
      <c r="M146" s="112"/>
      <c r="N146" s="112"/>
      <c r="O146" s="112" t="s">
        <v>987</v>
      </c>
      <c r="P146" s="113" t="s">
        <v>1282</v>
      </c>
      <c r="Q146" s="111" t="s">
        <v>388</v>
      </c>
      <c r="R146" s="114" t="s">
        <v>386</v>
      </c>
      <c r="S146" s="114" t="s">
        <v>869</v>
      </c>
    </row>
    <row r="147" spans="1:19" s="64" customFormat="1" ht="60" hidden="1">
      <c r="A147" s="63">
        <v>146</v>
      </c>
      <c r="B147" s="74" t="s">
        <v>232</v>
      </c>
      <c r="C147" s="74" t="s">
        <v>216</v>
      </c>
      <c r="D147" s="74" t="s">
        <v>236</v>
      </c>
      <c r="E147" s="77">
        <v>44632</v>
      </c>
      <c r="F147" s="74" t="s">
        <v>877</v>
      </c>
      <c r="G147" s="74" t="s">
        <v>381</v>
      </c>
      <c r="H147" s="75" t="s">
        <v>382</v>
      </c>
      <c r="I147" s="76" t="s">
        <v>228</v>
      </c>
      <c r="J147" s="112" t="s">
        <v>885</v>
      </c>
      <c r="K147" s="112"/>
      <c r="L147" s="112"/>
      <c r="M147" s="112"/>
      <c r="N147" s="112"/>
      <c r="O147" s="112" t="s">
        <v>886</v>
      </c>
      <c r="P147" s="113" t="s">
        <v>884</v>
      </c>
      <c r="Q147" s="111" t="s">
        <v>388</v>
      </c>
      <c r="R147" s="114" t="s">
        <v>386</v>
      </c>
      <c r="S147" s="114" t="s">
        <v>869</v>
      </c>
    </row>
    <row r="148" spans="1:19" s="64" customFormat="1" ht="30" hidden="1">
      <c r="A148" s="63">
        <v>147</v>
      </c>
      <c r="B148" s="74" t="s">
        <v>232</v>
      </c>
      <c r="C148" s="74" t="s">
        <v>216</v>
      </c>
      <c r="D148" s="74" t="s">
        <v>236</v>
      </c>
      <c r="E148" s="77">
        <v>44632</v>
      </c>
      <c r="F148" s="74" t="s">
        <v>878</v>
      </c>
      <c r="G148" s="74" t="s">
        <v>879</v>
      </c>
      <c r="H148" s="75" t="s">
        <v>384</v>
      </c>
      <c r="I148" s="76" t="s">
        <v>228</v>
      </c>
      <c r="J148" s="112" t="s">
        <v>1283</v>
      </c>
      <c r="K148" s="112"/>
      <c r="L148" s="112"/>
      <c r="M148" s="112"/>
      <c r="N148" s="112"/>
      <c r="O148" s="112" t="s">
        <v>1340</v>
      </c>
      <c r="P148" s="113">
        <v>45002</v>
      </c>
      <c r="Q148" s="111" t="s">
        <v>388</v>
      </c>
      <c r="R148" s="114" t="s">
        <v>386</v>
      </c>
      <c r="S148" s="114" t="s">
        <v>869</v>
      </c>
    </row>
    <row r="149" spans="1:19" s="64" customFormat="1" ht="45" hidden="1">
      <c r="A149" s="63">
        <v>148</v>
      </c>
      <c r="B149" s="74" t="s">
        <v>232</v>
      </c>
      <c r="C149" s="74" t="s">
        <v>216</v>
      </c>
      <c r="D149" s="74" t="s">
        <v>236</v>
      </c>
      <c r="E149" s="77">
        <v>44632</v>
      </c>
      <c r="F149" s="74" t="s">
        <v>880</v>
      </c>
      <c r="G149" s="74" t="s">
        <v>374</v>
      </c>
      <c r="H149" s="75" t="s">
        <v>390</v>
      </c>
      <c r="I149" s="76" t="s">
        <v>228</v>
      </c>
      <c r="J149" s="112" t="s">
        <v>1284</v>
      </c>
      <c r="K149" s="112"/>
      <c r="L149" s="112"/>
      <c r="M149" s="112"/>
      <c r="N149" s="112"/>
      <c r="O149" s="112" t="s">
        <v>987</v>
      </c>
      <c r="P149" s="113" t="s">
        <v>1282</v>
      </c>
      <c r="Q149" s="111" t="s">
        <v>388</v>
      </c>
      <c r="R149" s="114" t="s">
        <v>386</v>
      </c>
      <c r="S149" s="114" t="s">
        <v>869</v>
      </c>
    </row>
    <row r="150" spans="1:19" s="64" customFormat="1" hidden="1">
      <c r="A150" s="63">
        <v>149</v>
      </c>
      <c r="B150" s="74" t="s">
        <v>232</v>
      </c>
      <c r="C150" s="74" t="s">
        <v>216</v>
      </c>
      <c r="D150" s="74" t="s">
        <v>236</v>
      </c>
      <c r="E150" s="77">
        <v>44632</v>
      </c>
      <c r="F150" s="74" t="s">
        <v>881</v>
      </c>
      <c r="G150" s="74" t="s">
        <v>397</v>
      </c>
      <c r="H150" s="75" t="s">
        <v>398</v>
      </c>
      <c r="I150" s="76" t="s">
        <v>228</v>
      </c>
      <c r="J150" s="112" t="s">
        <v>887</v>
      </c>
      <c r="K150" s="112"/>
      <c r="L150" s="112"/>
      <c r="M150" s="112"/>
      <c r="N150" s="112"/>
      <c r="O150" s="112" t="s">
        <v>888</v>
      </c>
      <c r="P150" s="113" t="s">
        <v>884</v>
      </c>
      <c r="Q150" s="111" t="s">
        <v>388</v>
      </c>
      <c r="R150" s="114" t="s">
        <v>386</v>
      </c>
      <c r="S150" s="114" t="s">
        <v>869</v>
      </c>
    </row>
    <row r="151" spans="1:19" s="64" customFormat="1" hidden="1">
      <c r="A151" s="63">
        <v>150</v>
      </c>
      <c r="B151" s="74" t="s">
        <v>213</v>
      </c>
      <c r="C151" s="74" t="s">
        <v>213</v>
      </c>
      <c r="D151" s="74" t="s">
        <v>213</v>
      </c>
      <c r="E151" s="77" t="s">
        <v>889</v>
      </c>
      <c r="F151" s="74" t="s">
        <v>890</v>
      </c>
      <c r="G151" s="74" t="s">
        <v>665</v>
      </c>
      <c r="H151" s="75" t="s">
        <v>666</v>
      </c>
      <c r="I151" s="76" t="s">
        <v>228</v>
      </c>
      <c r="J151" s="69" t="s">
        <v>1228</v>
      </c>
      <c r="K151" s="69" t="s">
        <v>1229</v>
      </c>
      <c r="L151" s="69" t="s">
        <v>1230</v>
      </c>
      <c r="M151" s="95"/>
      <c r="N151" s="96">
        <v>45172</v>
      </c>
      <c r="O151" s="112" t="s">
        <v>1247</v>
      </c>
      <c r="P151" s="96">
        <v>45172</v>
      </c>
      <c r="Q151" s="111" t="s">
        <v>388</v>
      </c>
      <c r="R151" s="114" t="s">
        <v>410</v>
      </c>
      <c r="S151" s="114" t="s">
        <v>891</v>
      </c>
    </row>
    <row r="152" spans="1:19" s="64" customFormat="1" ht="30" hidden="1">
      <c r="A152" s="63">
        <v>151</v>
      </c>
      <c r="B152" s="74" t="s">
        <v>213</v>
      </c>
      <c r="C152" s="74" t="s">
        <v>213</v>
      </c>
      <c r="D152" s="74" t="s">
        <v>213</v>
      </c>
      <c r="E152" s="77" t="s">
        <v>889</v>
      </c>
      <c r="F152" s="74" t="s">
        <v>892</v>
      </c>
      <c r="G152" s="74" t="s">
        <v>893</v>
      </c>
      <c r="H152" s="75" t="s">
        <v>894</v>
      </c>
      <c r="I152" s="76" t="s">
        <v>228</v>
      </c>
      <c r="J152" s="69" t="s">
        <v>1231</v>
      </c>
      <c r="K152" s="69" t="s">
        <v>1232</v>
      </c>
      <c r="L152" s="69" t="s">
        <v>1233</v>
      </c>
      <c r="M152" s="95"/>
      <c r="N152" s="96">
        <v>45172</v>
      </c>
      <c r="O152" s="112" t="s">
        <v>1247</v>
      </c>
      <c r="P152" s="96">
        <v>45172</v>
      </c>
      <c r="Q152" s="111" t="s">
        <v>388</v>
      </c>
      <c r="R152" s="114" t="s">
        <v>410</v>
      </c>
      <c r="S152" s="114" t="s">
        <v>891</v>
      </c>
    </row>
    <row r="153" spans="1:19" s="64" customFormat="1" ht="45" hidden="1">
      <c r="A153" s="63">
        <v>152</v>
      </c>
      <c r="B153" s="74" t="s">
        <v>213</v>
      </c>
      <c r="C153" s="74" t="s">
        <v>213</v>
      </c>
      <c r="D153" s="74" t="s">
        <v>213</v>
      </c>
      <c r="E153" s="77" t="s">
        <v>889</v>
      </c>
      <c r="F153" s="74" t="s">
        <v>895</v>
      </c>
      <c r="G153" s="74" t="s">
        <v>412</v>
      </c>
      <c r="H153" s="75" t="s">
        <v>896</v>
      </c>
      <c r="I153" s="76" t="s">
        <v>228</v>
      </c>
      <c r="J153" s="69" t="s">
        <v>456</v>
      </c>
      <c r="K153" s="69" t="s">
        <v>457</v>
      </c>
      <c r="L153" s="69" t="s">
        <v>458</v>
      </c>
      <c r="M153" s="97"/>
      <c r="N153" s="96">
        <v>45172</v>
      </c>
      <c r="O153" s="112" t="s">
        <v>1247</v>
      </c>
      <c r="P153" s="96">
        <v>45172</v>
      </c>
      <c r="Q153" s="111" t="s">
        <v>388</v>
      </c>
      <c r="R153" s="114" t="s">
        <v>410</v>
      </c>
      <c r="S153" s="114" t="s">
        <v>891</v>
      </c>
    </row>
    <row r="154" spans="1:19" s="64" customFormat="1" ht="45" hidden="1">
      <c r="A154" s="63">
        <v>153</v>
      </c>
      <c r="B154" s="74" t="s">
        <v>213</v>
      </c>
      <c r="C154" s="74" t="s">
        <v>213</v>
      </c>
      <c r="D154" s="74" t="s">
        <v>213</v>
      </c>
      <c r="E154" s="77" t="s">
        <v>889</v>
      </c>
      <c r="F154" s="74" t="s">
        <v>897</v>
      </c>
      <c r="G154" s="74" t="s">
        <v>667</v>
      </c>
      <c r="H154" s="75" t="s">
        <v>898</v>
      </c>
      <c r="I154" s="76" t="s">
        <v>228</v>
      </c>
      <c r="J154" s="69" t="s">
        <v>459</v>
      </c>
      <c r="K154" s="69" t="s">
        <v>460</v>
      </c>
      <c r="L154" s="69" t="s">
        <v>461</v>
      </c>
      <c r="M154" s="98"/>
      <c r="N154" s="96">
        <v>45172</v>
      </c>
      <c r="O154" s="112" t="s">
        <v>987</v>
      </c>
      <c r="P154" s="96">
        <v>45172</v>
      </c>
      <c r="Q154" s="111" t="s">
        <v>388</v>
      </c>
      <c r="R154" s="114" t="s">
        <v>386</v>
      </c>
      <c r="S154" s="114" t="s">
        <v>891</v>
      </c>
    </row>
    <row r="155" spans="1:19" s="64" customFormat="1" ht="60" hidden="1">
      <c r="A155" s="63">
        <v>154</v>
      </c>
      <c r="B155" s="74" t="s">
        <v>213</v>
      </c>
      <c r="C155" s="74" t="s">
        <v>213</v>
      </c>
      <c r="D155" s="74" t="s">
        <v>213</v>
      </c>
      <c r="E155" s="77" t="s">
        <v>889</v>
      </c>
      <c r="F155" s="74" t="s">
        <v>899</v>
      </c>
      <c r="G155" s="74" t="s">
        <v>370</v>
      </c>
      <c r="H155" s="75" t="s">
        <v>379</v>
      </c>
      <c r="I155" s="76" t="s">
        <v>228</v>
      </c>
      <c r="J155" s="69" t="s">
        <v>462</v>
      </c>
      <c r="K155" s="99" t="s">
        <v>463</v>
      </c>
      <c r="L155" s="99" t="s">
        <v>464</v>
      </c>
      <c r="M155" s="98"/>
      <c r="N155" s="96">
        <v>45172</v>
      </c>
      <c r="O155" s="112" t="s">
        <v>987</v>
      </c>
      <c r="P155" s="96">
        <v>45172</v>
      </c>
      <c r="Q155" s="111" t="s">
        <v>388</v>
      </c>
      <c r="R155" s="114" t="s">
        <v>386</v>
      </c>
      <c r="S155" s="114" t="s">
        <v>891</v>
      </c>
    </row>
    <row r="156" spans="1:19" s="64" customFormat="1" ht="30" hidden="1">
      <c r="A156" s="63">
        <v>155</v>
      </c>
      <c r="B156" s="74" t="s">
        <v>213</v>
      </c>
      <c r="C156" s="74" t="s">
        <v>213</v>
      </c>
      <c r="D156" s="74" t="s">
        <v>213</v>
      </c>
      <c r="E156" s="77" t="s">
        <v>889</v>
      </c>
      <c r="F156" s="74" t="s">
        <v>900</v>
      </c>
      <c r="G156" s="74" t="s">
        <v>363</v>
      </c>
      <c r="H156" s="75" t="s">
        <v>901</v>
      </c>
      <c r="I156" s="76" t="s">
        <v>228</v>
      </c>
      <c r="J156" s="69" t="s">
        <v>465</v>
      </c>
      <c r="K156" s="69" t="s">
        <v>466</v>
      </c>
      <c r="L156" s="69" t="s">
        <v>467</v>
      </c>
      <c r="M156" s="69"/>
      <c r="N156" s="96">
        <v>45172</v>
      </c>
      <c r="O156" s="112" t="s">
        <v>987</v>
      </c>
      <c r="P156" s="96">
        <v>45172</v>
      </c>
      <c r="Q156" s="111" t="s">
        <v>388</v>
      </c>
      <c r="R156" s="114" t="s">
        <v>386</v>
      </c>
      <c r="S156" s="114" t="s">
        <v>891</v>
      </c>
    </row>
    <row r="157" spans="1:19" s="64" customFormat="1" ht="30" hidden="1">
      <c r="A157" s="63">
        <v>156</v>
      </c>
      <c r="B157" s="74" t="s">
        <v>213</v>
      </c>
      <c r="C157" s="74" t="s">
        <v>213</v>
      </c>
      <c r="D157" s="74" t="s">
        <v>213</v>
      </c>
      <c r="E157" s="77" t="s">
        <v>889</v>
      </c>
      <c r="F157" s="74" t="s">
        <v>902</v>
      </c>
      <c r="G157" s="74" t="s">
        <v>389</v>
      </c>
      <c r="H157" s="75" t="s">
        <v>903</v>
      </c>
      <c r="I157" s="76" t="s">
        <v>228</v>
      </c>
      <c r="J157" s="69" t="s">
        <v>1234</v>
      </c>
      <c r="K157" s="99"/>
      <c r="L157" s="69" t="s">
        <v>1235</v>
      </c>
      <c r="M157" s="98"/>
      <c r="N157" s="96">
        <v>45172</v>
      </c>
      <c r="O157" s="112" t="s">
        <v>1247</v>
      </c>
      <c r="P157" s="96">
        <v>45172</v>
      </c>
      <c r="Q157" s="111" t="s">
        <v>388</v>
      </c>
      <c r="R157" s="114" t="s">
        <v>386</v>
      </c>
      <c r="S157" s="114" t="s">
        <v>891</v>
      </c>
    </row>
    <row r="158" spans="1:19" s="64" customFormat="1" ht="30" hidden="1">
      <c r="A158" s="63">
        <v>157</v>
      </c>
      <c r="B158" s="74" t="s">
        <v>213</v>
      </c>
      <c r="C158" s="74" t="s">
        <v>213</v>
      </c>
      <c r="D158" s="74" t="s">
        <v>213</v>
      </c>
      <c r="E158" s="77" t="s">
        <v>889</v>
      </c>
      <c r="F158" s="74" t="s">
        <v>904</v>
      </c>
      <c r="G158" s="74" t="s">
        <v>374</v>
      </c>
      <c r="H158" s="75" t="s">
        <v>390</v>
      </c>
      <c r="I158" s="76" t="s">
        <v>228</v>
      </c>
      <c r="J158" s="69" t="s">
        <v>1236</v>
      </c>
      <c r="K158" s="99" t="s">
        <v>1237</v>
      </c>
      <c r="L158" s="69" t="s">
        <v>1235</v>
      </c>
      <c r="M158" s="98"/>
      <c r="N158" s="96">
        <v>45172</v>
      </c>
      <c r="O158" s="112" t="s">
        <v>1247</v>
      </c>
      <c r="P158" s="96">
        <v>45172</v>
      </c>
      <c r="Q158" s="111" t="s">
        <v>388</v>
      </c>
      <c r="R158" s="114" t="s">
        <v>386</v>
      </c>
      <c r="S158" s="114" t="s">
        <v>891</v>
      </c>
    </row>
    <row r="159" spans="1:19" s="64" customFormat="1" ht="30" hidden="1">
      <c r="A159" s="63">
        <v>158</v>
      </c>
      <c r="B159" s="74" t="s">
        <v>213</v>
      </c>
      <c r="C159" s="74" t="s">
        <v>213</v>
      </c>
      <c r="D159" s="74" t="s">
        <v>213</v>
      </c>
      <c r="E159" s="77" t="s">
        <v>889</v>
      </c>
      <c r="F159" s="74" t="s">
        <v>905</v>
      </c>
      <c r="G159" s="74" t="s">
        <v>362</v>
      </c>
      <c r="H159" s="75" t="s">
        <v>906</v>
      </c>
      <c r="I159" s="76" t="s">
        <v>228</v>
      </c>
      <c r="J159" s="69" t="s">
        <v>1238</v>
      </c>
      <c r="K159" s="99" t="s">
        <v>1239</v>
      </c>
      <c r="L159" s="69" t="s">
        <v>1235</v>
      </c>
      <c r="M159" s="98"/>
      <c r="N159" s="96">
        <v>45172</v>
      </c>
      <c r="O159" s="112" t="s">
        <v>1247</v>
      </c>
      <c r="P159" s="96">
        <v>45172</v>
      </c>
      <c r="Q159" s="111" t="s">
        <v>388</v>
      </c>
      <c r="R159" s="114" t="s">
        <v>386</v>
      </c>
      <c r="S159" s="114" t="s">
        <v>891</v>
      </c>
    </row>
    <row r="160" spans="1:19" s="64" customFormat="1" ht="30" hidden="1">
      <c r="A160" s="63">
        <v>159</v>
      </c>
      <c r="B160" s="74" t="s">
        <v>213</v>
      </c>
      <c r="C160" s="74" t="s">
        <v>213</v>
      </c>
      <c r="D160" s="74" t="s">
        <v>213</v>
      </c>
      <c r="E160" s="77" t="s">
        <v>889</v>
      </c>
      <c r="F160" s="74" t="s">
        <v>907</v>
      </c>
      <c r="G160" s="74" t="s">
        <v>397</v>
      </c>
      <c r="H160" s="75" t="s">
        <v>398</v>
      </c>
      <c r="I160" s="76" t="s">
        <v>228</v>
      </c>
      <c r="J160" s="69" t="s">
        <v>1240</v>
      </c>
      <c r="K160" s="99" t="s">
        <v>1241</v>
      </c>
      <c r="L160" s="69" t="s">
        <v>1235</v>
      </c>
      <c r="M160" s="97"/>
      <c r="N160" s="96">
        <v>45172</v>
      </c>
      <c r="O160" s="112" t="s">
        <v>1247</v>
      </c>
      <c r="P160" s="96">
        <v>45172</v>
      </c>
      <c r="Q160" s="111" t="s">
        <v>388</v>
      </c>
      <c r="R160" s="114" t="s">
        <v>386</v>
      </c>
      <c r="S160" s="114" t="s">
        <v>891</v>
      </c>
    </row>
    <row r="161" spans="1:19" s="64" customFormat="1" ht="30" hidden="1">
      <c r="A161" s="63">
        <v>160</v>
      </c>
      <c r="B161" s="74" t="s">
        <v>213</v>
      </c>
      <c r="C161" s="74" t="s">
        <v>213</v>
      </c>
      <c r="D161" s="74" t="s">
        <v>213</v>
      </c>
      <c r="E161" s="77" t="s">
        <v>889</v>
      </c>
      <c r="F161" s="74" t="s">
        <v>908</v>
      </c>
      <c r="G161" s="74" t="s">
        <v>366</v>
      </c>
      <c r="H161" s="75" t="s">
        <v>909</v>
      </c>
      <c r="I161" s="76" t="s">
        <v>228</v>
      </c>
      <c r="J161" s="69" t="s">
        <v>1242</v>
      </c>
      <c r="K161" s="99" t="s">
        <v>1243</v>
      </c>
      <c r="L161" s="69" t="s">
        <v>1244</v>
      </c>
      <c r="M161" s="98"/>
      <c r="N161" s="96">
        <v>45172</v>
      </c>
      <c r="O161" s="112" t="s">
        <v>1247</v>
      </c>
      <c r="P161" s="96">
        <v>45172</v>
      </c>
      <c r="Q161" s="111" t="s">
        <v>388</v>
      </c>
      <c r="R161" s="114" t="s">
        <v>386</v>
      </c>
      <c r="S161" s="114" t="s">
        <v>891</v>
      </c>
    </row>
    <row r="162" spans="1:19" s="64" customFormat="1" ht="30" hidden="1">
      <c r="A162" s="63">
        <v>161</v>
      </c>
      <c r="B162" s="74" t="s">
        <v>213</v>
      </c>
      <c r="C162" s="74" t="s">
        <v>213</v>
      </c>
      <c r="D162" s="74" t="s">
        <v>213</v>
      </c>
      <c r="E162" s="77" t="s">
        <v>889</v>
      </c>
      <c r="F162" s="74" t="s">
        <v>910</v>
      </c>
      <c r="G162" s="74" t="s">
        <v>911</v>
      </c>
      <c r="H162" s="75" t="s">
        <v>912</v>
      </c>
      <c r="I162" s="76" t="s">
        <v>228</v>
      </c>
      <c r="J162" s="69" t="s">
        <v>1245</v>
      </c>
      <c r="K162" s="99" t="s">
        <v>1246</v>
      </c>
      <c r="L162" s="69" t="s">
        <v>1235</v>
      </c>
      <c r="M162" s="97"/>
      <c r="N162" s="96">
        <v>45172</v>
      </c>
      <c r="O162" s="112" t="s">
        <v>1247</v>
      </c>
      <c r="P162" s="96">
        <v>45172</v>
      </c>
      <c r="Q162" s="111" t="s">
        <v>388</v>
      </c>
      <c r="R162" s="114" t="s">
        <v>386</v>
      </c>
      <c r="S162" s="114" t="s">
        <v>891</v>
      </c>
    </row>
    <row r="163" spans="1:19" s="64" customFormat="1" ht="90" hidden="1">
      <c r="A163" s="63">
        <v>162</v>
      </c>
      <c r="B163" s="74" t="s">
        <v>211</v>
      </c>
      <c r="C163" s="74" t="s">
        <v>211</v>
      </c>
      <c r="D163" s="74" t="s">
        <v>211</v>
      </c>
      <c r="E163" s="77">
        <v>44967</v>
      </c>
      <c r="F163" s="74" t="s">
        <v>1014</v>
      </c>
      <c r="G163" s="74" t="s">
        <v>1015</v>
      </c>
      <c r="H163" s="75" t="s">
        <v>1016</v>
      </c>
      <c r="I163" s="76" t="s">
        <v>228</v>
      </c>
      <c r="J163" s="88" t="s">
        <v>1080</v>
      </c>
      <c r="K163" s="88" t="s">
        <v>1081</v>
      </c>
      <c r="L163" s="88" t="s">
        <v>1082</v>
      </c>
      <c r="M163" s="88" t="s">
        <v>1083</v>
      </c>
      <c r="N163" s="89">
        <v>44995</v>
      </c>
      <c r="O163" s="112" t="s">
        <v>950</v>
      </c>
      <c r="P163" s="80">
        <v>45005</v>
      </c>
      <c r="Q163" s="114" t="s">
        <v>388</v>
      </c>
      <c r="R163" s="114" t="s">
        <v>175</v>
      </c>
      <c r="S163" s="114" t="s">
        <v>1017</v>
      </c>
    </row>
    <row r="164" spans="1:19" s="64" customFormat="1" ht="75" hidden="1">
      <c r="A164" s="63">
        <v>163</v>
      </c>
      <c r="B164" s="74" t="s">
        <v>211</v>
      </c>
      <c r="C164" s="74" t="s">
        <v>211</v>
      </c>
      <c r="D164" s="74" t="s">
        <v>211</v>
      </c>
      <c r="E164" s="77">
        <v>44967</v>
      </c>
      <c r="F164" s="74" t="s">
        <v>1018</v>
      </c>
      <c r="G164" s="74" t="s">
        <v>1019</v>
      </c>
      <c r="H164" s="75" t="s">
        <v>1020</v>
      </c>
      <c r="I164" s="76" t="s">
        <v>228</v>
      </c>
      <c r="J164" s="88" t="s">
        <v>1084</v>
      </c>
      <c r="K164" s="88" t="s">
        <v>1085</v>
      </c>
      <c r="L164" s="88" t="s">
        <v>1086</v>
      </c>
      <c r="M164" s="88" t="s">
        <v>1083</v>
      </c>
      <c r="N164" s="76" t="s">
        <v>303</v>
      </c>
      <c r="O164" s="112" t="s">
        <v>1146</v>
      </c>
      <c r="P164" s="80">
        <v>44988</v>
      </c>
      <c r="Q164" s="114" t="s">
        <v>388</v>
      </c>
      <c r="R164" s="114" t="s">
        <v>175</v>
      </c>
      <c r="S164" s="114" t="s">
        <v>1017</v>
      </c>
    </row>
    <row r="165" spans="1:19" s="64" customFormat="1" ht="60">
      <c r="A165" s="63">
        <v>164</v>
      </c>
      <c r="B165" s="74" t="s">
        <v>211</v>
      </c>
      <c r="C165" s="74" t="s">
        <v>211</v>
      </c>
      <c r="D165" s="74" t="s">
        <v>211</v>
      </c>
      <c r="E165" s="77">
        <v>44967</v>
      </c>
      <c r="F165" s="74" t="s">
        <v>1021</v>
      </c>
      <c r="G165" s="79" t="s">
        <v>1022</v>
      </c>
      <c r="H165" s="79" t="s">
        <v>1023</v>
      </c>
      <c r="I165" s="79" t="s">
        <v>230</v>
      </c>
      <c r="J165" s="93" t="s">
        <v>1087</v>
      </c>
      <c r="K165" s="90" t="s">
        <v>1088</v>
      </c>
      <c r="L165" s="93" t="s">
        <v>1089</v>
      </c>
      <c r="M165" s="90" t="s">
        <v>1083</v>
      </c>
      <c r="N165" s="76" t="s">
        <v>414</v>
      </c>
      <c r="O165" s="87" t="s">
        <v>1265</v>
      </c>
      <c r="P165" s="80">
        <v>44988</v>
      </c>
      <c r="Q165" s="114" t="s">
        <v>388</v>
      </c>
      <c r="R165" s="114" t="s">
        <v>175</v>
      </c>
      <c r="S165" s="114" t="s">
        <v>1017</v>
      </c>
    </row>
    <row r="166" spans="1:19" s="64" customFormat="1" ht="180">
      <c r="A166" s="63">
        <v>165</v>
      </c>
      <c r="B166" s="74" t="s">
        <v>211</v>
      </c>
      <c r="C166" s="74" t="s">
        <v>211</v>
      </c>
      <c r="D166" s="74" t="s">
        <v>211</v>
      </c>
      <c r="E166" s="77">
        <v>44967</v>
      </c>
      <c r="F166" s="74" t="s">
        <v>1024</v>
      </c>
      <c r="G166" s="86"/>
      <c r="H166" s="79" t="s">
        <v>1025</v>
      </c>
      <c r="I166" s="79" t="s">
        <v>230</v>
      </c>
      <c r="J166" s="93" t="s">
        <v>1090</v>
      </c>
      <c r="K166" s="90" t="s">
        <v>1088</v>
      </c>
      <c r="L166" s="90" t="s">
        <v>1091</v>
      </c>
      <c r="M166" s="90" t="s">
        <v>1083</v>
      </c>
      <c r="N166" s="76" t="s">
        <v>303</v>
      </c>
      <c r="O166" s="112" t="s">
        <v>1145</v>
      </c>
      <c r="P166" s="80">
        <v>44988</v>
      </c>
      <c r="Q166" s="114" t="s">
        <v>388</v>
      </c>
      <c r="R166" s="114" t="s">
        <v>175</v>
      </c>
      <c r="S166" s="114" t="s">
        <v>1017</v>
      </c>
    </row>
    <row r="167" spans="1:19" s="64" customFormat="1" ht="60" hidden="1">
      <c r="A167" s="63">
        <v>166</v>
      </c>
      <c r="B167" s="74" t="s">
        <v>211</v>
      </c>
      <c r="C167" s="74" t="s">
        <v>211</v>
      </c>
      <c r="D167" s="74" t="s">
        <v>211</v>
      </c>
      <c r="E167" s="77">
        <v>44967</v>
      </c>
      <c r="F167" s="74" t="s">
        <v>1026</v>
      </c>
      <c r="G167" s="79" t="s">
        <v>1027</v>
      </c>
      <c r="H167" s="79" t="s">
        <v>1028</v>
      </c>
      <c r="I167" s="79" t="s">
        <v>228</v>
      </c>
      <c r="J167" s="93" t="s">
        <v>1092</v>
      </c>
      <c r="K167" s="90" t="s">
        <v>1088</v>
      </c>
      <c r="L167" s="93" t="s">
        <v>1093</v>
      </c>
      <c r="M167" s="90" t="s">
        <v>1083</v>
      </c>
      <c r="N167" s="91">
        <v>44985</v>
      </c>
      <c r="O167" s="112" t="s">
        <v>1147</v>
      </c>
      <c r="P167" s="80">
        <v>44988</v>
      </c>
      <c r="Q167" s="114" t="s">
        <v>388</v>
      </c>
      <c r="R167" s="114" t="s">
        <v>175</v>
      </c>
      <c r="S167" s="114" t="s">
        <v>1017</v>
      </c>
    </row>
    <row r="168" spans="1:19" s="64" customFormat="1" ht="45" hidden="1">
      <c r="A168" s="63">
        <v>167</v>
      </c>
      <c r="B168" s="74" t="s">
        <v>211</v>
      </c>
      <c r="C168" s="74" t="s">
        <v>211</v>
      </c>
      <c r="D168" s="74" t="s">
        <v>211</v>
      </c>
      <c r="E168" s="77">
        <v>44967</v>
      </c>
      <c r="F168" s="74" t="s">
        <v>1029</v>
      </c>
      <c r="G168" s="79" t="s">
        <v>1030</v>
      </c>
      <c r="H168" s="79" t="s">
        <v>1031</v>
      </c>
      <c r="I168" s="79" t="s">
        <v>228</v>
      </c>
      <c r="J168" s="93" t="s">
        <v>1094</v>
      </c>
      <c r="K168" s="90" t="s">
        <v>1095</v>
      </c>
      <c r="L168" s="93" t="s">
        <v>1096</v>
      </c>
      <c r="M168" s="90" t="s">
        <v>1083</v>
      </c>
      <c r="N168" s="76" t="s">
        <v>303</v>
      </c>
      <c r="O168" s="112" t="s">
        <v>950</v>
      </c>
      <c r="P168" s="80">
        <v>45005</v>
      </c>
      <c r="Q168" s="114" t="s">
        <v>388</v>
      </c>
      <c r="R168" s="114" t="s">
        <v>175</v>
      </c>
      <c r="S168" s="114" t="s">
        <v>1017</v>
      </c>
    </row>
    <row r="169" spans="1:19" s="64" customFormat="1" ht="90" hidden="1">
      <c r="A169" s="63">
        <v>168</v>
      </c>
      <c r="B169" s="74" t="s">
        <v>211</v>
      </c>
      <c r="C169" s="74" t="s">
        <v>211</v>
      </c>
      <c r="D169" s="74" t="s">
        <v>211</v>
      </c>
      <c r="E169" s="77">
        <v>44967</v>
      </c>
      <c r="F169" s="74" t="s">
        <v>1032</v>
      </c>
      <c r="G169" s="86"/>
      <c r="H169" s="79" t="s">
        <v>1033</v>
      </c>
      <c r="I169" s="79" t="s">
        <v>228</v>
      </c>
      <c r="J169" s="117" t="s">
        <v>1401</v>
      </c>
      <c r="K169" s="90" t="s">
        <v>1097</v>
      </c>
      <c r="L169" s="93" t="s">
        <v>1098</v>
      </c>
      <c r="M169" s="90" t="s">
        <v>1099</v>
      </c>
      <c r="N169" s="91">
        <v>44987</v>
      </c>
      <c r="O169" s="87" t="s">
        <v>987</v>
      </c>
      <c r="P169" s="92">
        <v>44989</v>
      </c>
      <c r="Q169" s="114" t="s">
        <v>388</v>
      </c>
      <c r="R169" s="114" t="s">
        <v>175</v>
      </c>
      <c r="S169" s="114" t="s">
        <v>1017</v>
      </c>
    </row>
    <row r="170" spans="1:19" s="64" customFormat="1" ht="90" hidden="1">
      <c r="A170" s="63">
        <v>169</v>
      </c>
      <c r="B170" s="74" t="s">
        <v>211</v>
      </c>
      <c r="C170" s="74" t="s">
        <v>211</v>
      </c>
      <c r="D170" s="74" t="s">
        <v>211</v>
      </c>
      <c r="E170" s="77">
        <v>44967</v>
      </c>
      <c r="F170" s="74" t="s">
        <v>1034</v>
      </c>
      <c r="G170" s="79" t="s">
        <v>1035</v>
      </c>
      <c r="H170" s="79" t="s">
        <v>1036</v>
      </c>
      <c r="I170" s="79" t="s">
        <v>228</v>
      </c>
      <c r="J170" s="93" t="s">
        <v>1100</v>
      </c>
      <c r="K170" s="93" t="s">
        <v>1101</v>
      </c>
      <c r="L170" s="93" t="s">
        <v>1102</v>
      </c>
      <c r="M170" s="90" t="s">
        <v>302</v>
      </c>
      <c r="N170" s="91">
        <v>44985</v>
      </c>
      <c r="O170" s="87" t="s">
        <v>987</v>
      </c>
      <c r="P170" s="92">
        <v>44988</v>
      </c>
      <c r="Q170" s="114" t="s">
        <v>388</v>
      </c>
      <c r="R170" s="114" t="s">
        <v>175</v>
      </c>
      <c r="S170" s="114" t="s">
        <v>1017</v>
      </c>
    </row>
    <row r="171" spans="1:19" s="64" customFormat="1" ht="60" hidden="1">
      <c r="A171" s="63">
        <v>170</v>
      </c>
      <c r="B171" s="74" t="s">
        <v>211</v>
      </c>
      <c r="C171" s="74" t="s">
        <v>211</v>
      </c>
      <c r="D171" s="74" t="s">
        <v>211</v>
      </c>
      <c r="E171" s="77">
        <v>44967</v>
      </c>
      <c r="F171" s="74" t="s">
        <v>1037</v>
      </c>
      <c r="G171" s="79" t="s">
        <v>1038</v>
      </c>
      <c r="H171" s="79" t="s">
        <v>1039</v>
      </c>
      <c r="I171" s="79" t="s">
        <v>228</v>
      </c>
      <c r="J171" s="93" t="s">
        <v>1103</v>
      </c>
      <c r="K171" s="93" t="s">
        <v>1104</v>
      </c>
      <c r="L171" s="90" t="s">
        <v>1105</v>
      </c>
      <c r="M171" s="90" t="s">
        <v>1083</v>
      </c>
      <c r="N171" s="91">
        <v>44985</v>
      </c>
      <c r="O171" s="87" t="s">
        <v>987</v>
      </c>
      <c r="P171" s="80">
        <v>45005</v>
      </c>
      <c r="Q171" s="114" t="s">
        <v>388</v>
      </c>
      <c r="R171" s="114" t="s">
        <v>175</v>
      </c>
      <c r="S171" s="114" t="s">
        <v>1017</v>
      </c>
    </row>
    <row r="172" spans="1:19" s="64" customFormat="1" ht="120" hidden="1">
      <c r="A172" s="63">
        <v>171</v>
      </c>
      <c r="B172" s="74" t="s">
        <v>211</v>
      </c>
      <c r="C172" s="74" t="s">
        <v>211</v>
      </c>
      <c r="D172" s="74" t="s">
        <v>211</v>
      </c>
      <c r="E172" s="77">
        <v>44967</v>
      </c>
      <c r="F172" s="74" t="s">
        <v>1040</v>
      </c>
      <c r="G172" s="86"/>
      <c r="H172" s="79" t="s">
        <v>1041</v>
      </c>
      <c r="I172" s="79" t="s">
        <v>228</v>
      </c>
      <c r="J172" s="93" t="s">
        <v>1106</v>
      </c>
      <c r="K172" s="90" t="s">
        <v>1107</v>
      </c>
      <c r="L172" s="93" t="s">
        <v>1108</v>
      </c>
      <c r="M172" s="90" t="s">
        <v>1083</v>
      </c>
      <c r="N172" s="91">
        <v>44985</v>
      </c>
      <c r="O172" s="87" t="s">
        <v>987</v>
      </c>
      <c r="P172" s="80">
        <v>45005</v>
      </c>
      <c r="Q172" s="114" t="s">
        <v>388</v>
      </c>
      <c r="R172" s="114" t="s">
        <v>175</v>
      </c>
      <c r="S172" s="114" t="s">
        <v>1017</v>
      </c>
    </row>
    <row r="173" spans="1:19" s="64" customFormat="1" ht="60" hidden="1">
      <c r="A173" s="63">
        <v>172</v>
      </c>
      <c r="B173" s="74" t="s">
        <v>211</v>
      </c>
      <c r="C173" s="74" t="s">
        <v>211</v>
      </c>
      <c r="D173" s="74" t="s">
        <v>211</v>
      </c>
      <c r="E173" s="77">
        <v>44967</v>
      </c>
      <c r="F173" s="74" t="s">
        <v>1042</v>
      </c>
      <c r="G173" s="79" t="s">
        <v>1038</v>
      </c>
      <c r="H173" s="79" t="s">
        <v>1043</v>
      </c>
      <c r="I173" s="79" t="s">
        <v>228</v>
      </c>
      <c r="J173" s="93" t="s">
        <v>1109</v>
      </c>
      <c r="K173" s="93" t="s">
        <v>1110</v>
      </c>
      <c r="L173" s="90" t="s">
        <v>1111</v>
      </c>
      <c r="M173" s="90" t="s">
        <v>1083</v>
      </c>
      <c r="N173" s="91">
        <v>45000</v>
      </c>
      <c r="O173" s="87" t="s">
        <v>987</v>
      </c>
      <c r="P173" s="80">
        <v>45005</v>
      </c>
      <c r="Q173" s="114" t="s">
        <v>388</v>
      </c>
      <c r="R173" s="114" t="s">
        <v>175</v>
      </c>
      <c r="S173" s="114" t="s">
        <v>1017</v>
      </c>
    </row>
    <row r="174" spans="1:19" s="64" customFormat="1" ht="60">
      <c r="A174" s="63">
        <v>173</v>
      </c>
      <c r="B174" s="74" t="s">
        <v>211</v>
      </c>
      <c r="C174" s="74" t="s">
        <v>211</v>
      </c>
      <c r="D174" s="74" t="s">
        <v>211</v>
      </c>
      <c r="E174" s="77">
        <v>44967</v>
      </c>
      <c r="F174" s="74" t="s">
        <v>1044</v>
      </c>
      <c r="G174" s="79" t="s">
        <v>1045</v>
      </c>
      <c r="H174" s="79" t="s">
        <v>1046</v>
      </c>
      <c r="I174" s="79" t="s">
        <v>230</v>
      </c>
      <c r="J174" s="93" t="s">
        <v>1112</v>
      </c>
      <c r="K174" s="93" t="s">
        <v>1113</v>
      </c>
      <c r="L174" s="93" t="s">
        <v>1402</v>
      </c>
      <c r="M174" s="90" t="s">
        <v>1099</v>
      </c>
      <c r="N174" s="91">
        <v>44990</v>
      </c>
      <c r="O174" s="87" t="s">
        <v>950</v>
      </c>
      <c r="P174" s="80">
        <v>45005</v>
      </c>
      <c r="Q174" s="114" t="s">
        <v>388</v>
      </c>
      <c r="R174" s="114" t="s">
        <v>175</v>
      </c>
      <c r="S174" s="114" t="s">
        <v>1017</v>
      </c>
    </row>
    <row r="175" spans="1:19" s="64" customFormat="1" ht="60" hidden="1">
      <c r="A175" s="63">
        <v>174</v>
      </c>
      <c r="B175" s="74" t="s">
        <v>211</v>
      </c>
      <c r="C175" s="74" t="s">
        <v>211</v>
      </c>
      <c r="D175" s="74" t="s">
        <v>211</v>
      </c>
      <c r="E175" s="77">
        <v>44967</v>
      </c>
      <c r="F175" s="74" t="s">
        <v>1047</v>
      </c>
      <c r="G175" s="79" t="s">
        <v>1045</v>
      </c>
      <c r="H175" s="79" t="s">
        <v>1048</v>
      </c>
      <c r="I175" s="79" t="s">
        <v>228</v>
      </c>
      <c r="J175" s="90" t="s">
        <v>1114</v>
      </c>
      <c r="K175" s="93" t="s">
        <v>1115</v>
      </c>
      <c r="L175" s="93" t="s">
        <v>1116</v>
      </c>
      <c r="M175" s="90" t="s">
        <v>1099</v>
      </c>
      <c r="N175" s="91">
        <v>44995</v>
      </c>
      <c r="O175" s="87" t="s">
        <v>950</v>
      </c>
      <c r="P175" s="80">
        <v>45005</v>
      </c>
      <c r="Q175" s="114" t="s">
        <v>388</v>
      </c>
      <c r="R175" s="114" t="s">
        <v>175</v>
      </c>
      <c r="S175" s="114" t="s">
        <v>1017</v>
      </c>
    </row>
    <row r="176" spans="1:19" s="64" customFormat="1" ht="45" hidden="1">
      <c r="A176" s="63">
        <v>175</v>
      </c>
      <c r="B176" s="74" t="s">
        <v>211</v>
      </c>
      <c r="C176" s="74" t="s">
        <v>211</v>
      </c>
      <c r="D176" s="74" t="s">
        <v>211</v>
      </c>
      <c r="E176" s="77">
        <v>44967</v>
      </c>
      <c r="F176" s="74" t="s">
        <v>1049</v>
      </c>
      <c r="G176" s="79" t="s">
        <v>1050</v>
      </c>
      <c r="H176" s="79" t="s">
        <v>1051</v>
      </c>
      <c r="I176" s="79" t="s">
        <v>228</v>
      </c>
      <c r="J176" s="90" t="s">
        <v>1117</v>
      </c>
      <c r="K176" s="93" t="s">
        <v>1118</v>
      </c>
      <c r="L176" s="93" t="s">
        <v>1119</v>
      </c>
      <c r="M176" s="90" t="s">
        <v>1099</v>
      </c>
      <c r="N176" s="90" t="s">
        <v>414</v>
      </c>
      <c r="O176" s="87" t="s">
        <v>950</v>
      </c>
      <c r="P176" s="80">
        <v>45005</v>
      </c>
      <c r="Q176" s="114" t="s">
        <v>388</v>
      </c>
      <c r="R176" s="114" t="s">
        <v>175</v>
      </c>
      <c r="S176" s="114" t="s">
        <v>1017</v>
      </c>
    </row>
    <row r="177" spans="1:19" s="64" customFormat="1" ht="45" hidden="1">
      <c r="A177" s="63">
        <v>176</v>
      </c>
      <c r="B177" s="74" t="s">
        <v>211</v>
      </c>
      <c r="C177" s="74" t="s">
        <v>211</v>
      </c>
      <c r="D177" s="74" t="s">
        <v>211</v>
      </c>
      <c r="E177" s="77">
        <v>44967</v>
      </c>
      <c r="F177" s="74" t="s">
        <v>1052</v>
      </c>
      <c r="G177" s="79" t="s">
        <v>1053</v>
      </c>
      <c r="H177" s="79" t="s">
        <v>1054</v>
      </c>
      <c r="I177" s="79" t="s">
        <v>228</v>
      </c>
      <c r="J177" s="90" t="s">
        <v>1120</v>
      </c>
      <c r="K177" s="93" t="s">
        <v>1121</v>
      </c>
      <c r="L177" s="93" t="s">
        <v>1122</v>
      </c>
      <c r="M177" s="90" t="s">
        <v>1123</v>
      </c>
      <c r="N177" s="90" t="s">
        <v>414</v>
      </c>
      <c r="O177" s="87" t="s">
        <v>950</v>
      </c>
      <c r="P177" s="80">
        <v>45005</v>
      </c>
      <c r="Q177" s="114" t="s">
        <v>388</v>
      </c>
      <c r="R177" s="114" t="s">
        <v>175</v>
      </c>
      <c r="S177" s="114" t="s">
        <v>1017</v>
      </c>
    </row>
    <row r="178" spans="1:19" s="64" customFormat="1" ht="60" hidden="1">
      <c r="A178" s="63">
        <v>177</v>
      </c>
      <c r="B178" s="74" t="s">
        <v>211</v>
      </c>
      <c r="C178" s="74" t="s">
        <v>211</v>
      </c>
      <c r="D178" s="74" t="s">
        <v>211</v>
      </c>
      <c r="E178" s="77">
        <v>44967</v>
      </c>
      <c r="F178" s="74" t="s">
        <v>1055</v>
      </c>
      <c r="G178" s="79" t="s">
        <v>1056</v>
      </c>
      <c r="H178" s="79" t="s">
        <v>1057</v>
      </c>
      <c r="I178" s="79" t="s">
        <v>228</v>
      </c>
      <c r="J178" s="93" t="s">
        <v>1124</v>
      </c>
      <c r="K178" s="90" t="s">
        <v>1125</v>
      </c>
      <c r="L178" s="90" t="s">
        <v>1126</v>
      </c>
      <c r="M178" s="90" t="s">
        <v>1099</v>
      </c>
      <c r="N178" s="91">
        <v>44977</v>
      </c>
      <c r="O178" s="87" t="s">
        <v>950</v>
      </c>
      <c r="P178" s="80">
        <v>45005</v>
      </c>
      <c r="Q178" s="114" t="s">
        <v>388</v>
      </c>
      <c r="R178" s="114" t="s">
        <v>175</v>
      </c>
      <c r="S178" s="114" t="s">
        <v>1017</v>
      </c>
    </row>
    <row r="179" spans="1:19" s="64" customFormat="1" ht="75" hidden="1">
      <c r="A179" s="63">
        <v>178</v>
      </c>
      <c r="B179" s="74" t="s">
        <v>211</v>
      </c>
      <c r="C179" s="74" t="s">
        <v>211</v>
      </c>
      <c r="D179" s="74" t="s">
        <v>211</v>
      </c>
      <c r="E179" s="77">
        <v>44967</v>
      </c>
      <c r="F179" s="74" t="s">
        <v>1058</v>
      </c>
      <c r="G179" s="79" t="s">
        <v>1059</v>
      </c>
      <c r="H179" s="79" t="s">
        <v>1060</v>
      </c>
      <c r="I179" s="79" t="s">
        <v>228</v>
      </c>
      <c r="J179" s="93" t="s">
        <v>1127</v>
      </c>
      <c r="K179" s="90" t="s">
        <v>1128</v>
      </c>
      <c r="L179" s="93" t="s">
        <v>1403</v>
      </c>
      <c r="M179" s="90" t="s">
        <v>1099</v>
      </c>
      <c r="N179" s="91">
        <v>44995</v>
      </c>
      <c r="O179" s="87" t="s">
        <v>1404</v>
      </c>
      <c r="P179" s="80">
        <v>45005</v>
      </c>
      <c r="Q179" s="114" t="s">
        <v>388</v>
      </c>
      <c r="R179" s="114" t="s">
        <v>175</v>
      </c>
      <c r="S179" s="114" t="s">
        <v>1017</v>
      </c>
    </row>
    <row r="180" spans="1:19" s="64" customFormat="1" ht="30" hidden="1">
      <c r="A180" s="63">
        <v>179</v>
      </c>
      <c r="B180" s="74" t="s">
        <v>211</v>
      </c>
      <c r="C180" s="74" t="s">
        <v>211</v>
      </c>
      <c r="D180" s="74" t="s">
        <v>211</v>
      </c>
      <c r="E180" s="77">
        <v>44968</v>
      </c>
      <c r="F180" s="74" t="s">
        <v>1061</v>
      </c>
      <c r="G180" s="79" t="s">
        <v>1062</v>
      </c>
      <c r="H180" s="79" t="s">
        <v>1063</v>
      </c>
      <c r="I180" s="79" t="s">
        <v>228</v>
      </c>
      <c r="J180" s="93" t="s">
        <v>1129</v>
      </c>
      <c r="K180" s="93" t="s">
        <v>1130</v>
      </c>
      <c r="L180" s="93" t="s">
        <v>1131</v>
      </c>
      <c r="M180" s="90" t="s">
        <v>1099</v>
      </c>
      <c r="N180" s="91">
        <v>44990</v>
      </c>
      <c r="O180" s="87" t="s">
        <v>987</v>
      </c>
      <c r="P180" s="80">
        <v>45005</v>
      </c>
      <c r="Q180" s="114" t="s">
        <v>388</v>
      </c>
      <c r="R180" s="114" t="s">
        <v>175</v>
      </c>
      <c r="S180" s="114" t="s">
        <v>1017</v>
      </c>
    </row>
    <row r="181" spans="1:19" s="64" customFormat="1" ht="30" hidden="1">
      <c r="A181" s="63">
        <v>180</v>
      </c>
      <c r="B181" s="74" t="s">
        <v>211</v>
      </c>
      <c r="C181" s="74" t="s">
        <v>211</v>
      </c>
      <c r="D181" s="74" t="s">
        <v>211</v>
      </c>
      <c r="E181" s="77">
        <v>44968</v>
      </c>
      <c r="F181" s="74" t="s">
        <v>1064</v>
      </c>
      <c r="G181" s="79" t="s">
        <v>1065</v>
      </c>
      <c r="H181" s="79" t="s">
        <v>1066</v>
      </c>
      <c r="I181" s="79" t="s">
        <v>228</v>
      </c>
      <c r="J181" s="93" t="s">
        <v>1132</v>
      </c>
      <c r="K181" s="90" t="s">
        <v>1133</v>
      </c>
      <c r="L181" s="90" t="s">
        <v>1134</v>
      </c>
      <c r="M181" s="90" t="s">
        <v>1099</v>
      </c>
      <c r="N181" s="91">
        <v>44967</v>
      </c>
      <c r="O181" s="87" t="s">
        <v>987</v>
      </c>
      <c r="P181" s="80">
        <v>45005</v>
      </c>
      <c r="Q181" s="114" t="s">
        <v>388</v>
      </c>
      <c r="R181" s="114" t="s">
        <v>175</v>
      </c>
      <c r="S181" s="114" t="s">
        <v>1017</v>
      </c>
    </row>
    <row r="182" spans="1:19" s="64" customFormat="1" ht="45" hidden="1">
      <c r="A182" s="63">
        <v>181</v>
      </c>
      <c r="B182" s="74" t="s">
        <v>211</v>
      </c>
      <c r="C182" s="74" t="s">
        <v>211</v>
      </c>
      <c r="D182" s="74" t="s">
        <v>211</v>
      </c>
      <c r="E182" s="77">
        <v>44968</v>
      </c>
      <c r="F182" s="74" t="s">
        <v>1067</v>
      </c>
      <c r="G182" s="87" t="s">
        <v>367</v>
      </c>
      <c r="H182" s="79" t="s">
        <v>1068</v>
      </c>
      <c r="I182" s="79" t="s">
        <v>228</v>
      </c>
      <c r="J182" s="93" t="s">
        <v>1135</v>
      </c>
      <c r="K182" s="90" t="s">
        <v>1136</v>
      </c>
      <c r="L182" s="90" t="s">
        <v>1134</v>
      </c>
      <c r="M182" s="90" t="s">
        <v>1099</v>
      </c>
      <c r="N182" s="91">
        <v>44967</v>
      </c>
      <c r="O182" s="87" t="s">
        <v>950</v>
      </c>
      <c r="P182" s="80">
        <v>45005</v>
      </c>
      <c r="Q182" s="114" t="s">
        <v>388</v>
      </c>
      <c r="R182" s="114" t="s">
        <v>175</v>
      </c>
      <c r="S182" s="114" t="s">
        <v>1017</v>
      </c>
    </row>
    <row r="183" spans="1:19" s="64" customFormat="1" ht="30.75" hidden="1">
      <c r="A183" s="63">
        <v>182</v>
      </c>
      <c r="B183" s="74" t="s">
        <v>211</v>
      </c>
      <c r="C183" s="74" t="s">
        <v>211</v>
      </c>
      <c r="D183" s="74" t="s">
        <v>211</v>
      </c>
      <c r="E183" s="77">
        <v>44968</v>
      </c>
      <c r="F183" s="74" t="s">
        <v>1069</v>
      </c>
      <c r="G183" s="79" t="s">
        <v>371</v>
      </c>
      <c r="H183" s="79" t="s">
        <v>1070</v>
      </c>
      <c r="I183" s="79" t="s">
        <v>228</v>
      </c>
      <c r="J183" s="93" t="s">
        <v>1137</v>
      </c>
      <c r="K183" s="90" t="s">
        <v>1138</v>
      </c>
      <c r="L183" s="90" t="s">
        <v>1139</v>
      </c>
      <c r="M183" s="90" t="s">
        <v>1099</v>
      </c>
      <c r="N183" s="91">
        <v>44967</v>
      </c>
      <c r="O183" s="87" t="s">
        <v>1148</v>
      </c>
      <c r="P183" s="92">
        <v>44988</v>
      </c>
      <c r="Q183" s="114" t="s">
        <v>388</v>
      </c>
      <c r="R183" s="114" t="s">
        <v>175</v>
      </c>
      <c r="S183" s="114" t="s">
        <v>1017</v>
      </c>
    </row>
    <row r="184" spans="1:19" s="64" customFormat="1" ht="30.75" hidden="1">
      <c r="A184" s="63">
        <v>183</v>
      </c>
      <c r="B184" s="74" t="s">
        <v>211</v>
      </c>
      <c r="C184" s="74" t="s">
        <v>211</v>
      </c>
      <c r="D184" s="74" t="s">
        <v>211</v>
      </c>
      <c r="E184" s="77">
        <v>44968</v>
      </c>
      <c r="F184" s="74" t="s">
        <v>1071</v>
      </c>
      <c r="G184" s="79" t="s">
        <v>1072</v>
      </c>
      <c r="H184" s="79" t="s">
        <v>1073</v>
      </c>
      <c r="I184" s="79" t="s">
        <v>228</v>
      </c>
      <c r="J184" s="93" t="s">
        <v>1140</v>
      </c>
      <c r="K184" s="90" t="s">
        <v>1141</v>
      </c>
      <c r="L184" s="90" t="s">
        <v>1142</v>
      </c>
      <c r="M184" s="90" t="s">
        <v>1099</v>
      </c>
      <c r="N184" s="91">
        <v>44967</v>
      </c>
      <c r="O184" s="87" t="s">
        <v>1149</v>
      </c>
      <c r="P184" s="92">
        <v>44988</v>
      </c>
      <c r="Q184" s="114" t="s">
        <v>388</v>
      </c>
      <c r="R184" s="114" t="s">
        <v>175</v>
      </c>
      <c r="S184" s="114" t="s">
        <v>1017</v>
      </c>
    </row>
    <row r="185" spans="1:19" s="64" customFormat="1" ht="45" hidden="1">
      <c r="A185" s="63">
        <v>184</v>
      </c>
      <c r="B185" s="74" t="s">
        <v>211</v>
      </c>
      <c r="C185" s="74" t="s">
        <v>211</v>
      </c>
      <c r="D185" s="74" t="s">
        <v>211</v>
      </c>
      <c r="E185" s="77">
        <v>44968</v>
      </c>
      <c r="F185" s="74" t="s">
        <v>1074</v>
      </c>
      <c r="G185" s="79" t="s">
        <v>477</v>
      </c>
      <c r="H185" s="79" t="s">
        <v>1075</v>
      </c>
      <c r="I185" s="79" t="s">
        <v>228</v>
      </c>
      <c r="J185" s="93" t="s">
        <v>1143</v>
      </c>
      <c r="K185" s="90" t="s">
        <v>1141</v>
      </c>
      <c r="L185" s="90" t="s">
        <v>1144</v>
      </c>
      <c r="M185" s="90" t="s">
        <v>1099</v>
      </c>
      <c r="N185" s="91">
        <v>44995</v>
      </c>
      <c r="O185" s="87" t="s">
        <v>987</v>
      </c>
      <c r="P185" s="92">
        <v>44988</v>
      </c>
      <c r="Q185" s="114" t="s">
        <v>388</v>
      </c>
      <c r="R185" s="114" t="s">
        <v>175</v>
      </c>
      <c r="S185" s="114" t="s">
        <v>1017</v>
      </c>
    </row>
    <row r="186" spans="1:19" s="64" customFormat="1" ht="60" hidden="1">
      <c r="A186" s="63">
        <v>185</v>
      </c>
      <c r="B186" s="74" t="s">
        <v>232</v>
      </c>
      <c r="C186" s="74" t="s">
        <v>239</v>
      </c>
      <c r="D186" s="74" t="s">
        <v>250</v>
      </c>
      <c r="E186" s="77">
        <v>44974</v>
      </c>
      <c r="F186" s="74" t="s">
        <v>1150</v>
      </c>
      <c r="G186" s="79" t="s">
        <v>1151</v>
      </c>
      <c r="H186" s="79" t="s">
        <v>1152</v>
      </c>
      <c r="I186" s="79" t="s">
        <v>228</v>
      </c>
      <c r="J186" s="93" t="s">
        <v>1248</v>
      </c>
      <c r="K186" s="93" t="s">
        <v>414</v>
      </c>
      <c r="L186" s="93" t="s">
        <v>414</v>
      </c>
      <c r="M186" s="90"/>
      <c r="N186" s="91"/>
      <c r="O186" s="87" t="s">
        <v>950</v>
      </c>
      <c r="P186" s="92" t="s">
        <v>1267</v>
      </c>
      <c r="Q186" s="114" t="s">
        <v>388</v>
      </c>
      <c r="R186" s="114" t="s">
        <v>175</v>
      </c>
      <c r="S186" s="114" t="s">
        <v>1153</v>
      </c>
    </row>
    <row r="187" spans="1:19" s="64" customFormat="1" ht="30" hidden="1">
      <c r="A187" s="63">
        <v>186</v>
      </c>
      <c r="B187" s="74" t="s">
        <v>232</v>
      </c>
      <c r="C187" s="74" t="s">
        <v>239</v>
      </c>
      <c r="D187" s="74" t="s">
        <v>250</v>
      </c>
      <c r="E187" s="77">
        <v>44974</v>
      </c>
      <c r="F187" s="74" t="s">
        <v>1154</v>
      </c>
      <c r="G187" s="79" t="s">
        <v>1155</v>
      </c>
      <c r="H187" s="79" t="s">
        <v>1156</v>
      </c>
      <c r="I187" s="79" t="s">
        <v>228</v>
      </c>
      <c r="J187" s="93" t="s">
        <v>1249</v>
      </c>
      <c r="K187" s="93" t="s">
        <v>1250</v>
      </c>
      <c r="L187" s="93" t="s">
        <v>1251</v>
      </c>
      <c r="M187" s="93"/>
      <c r="N187" s="93"/>
      <c r="O187" s="87" t="s">
        <v>950</v>
      </c>
      <c r="P187" s="92" t="s">
        <v>1267</v>
      </c>
      <c r="Q187" s="114" t="s">
        <v>388</v>
      </c>
      <c r="R187" s="114" t="s">
        <v>175</v>
      </c>
      <c r="S187" s="114" t="s">
        <v>1153</v>
      </c>
    </row>
    <row r="188" spans="1:19" s="64" customFormat="1" ht="45" hidden="1">
      <c r="A188" s="63">
        <v>187</v>
      </c>
      <c r="B188" s="74" t="s">
        <v>232</v>
      </c>
      <c r="C188" s="74" t="s">
        <v>239</v>
      </c>
      <c r="D188" s="74" t="s">
        <v>250</v>
      </c>
      <c r="E188" s="77">
        <v>44974</v>
      </c>
      <c r="F188" s="74" t="s">
        <v>1157</v>
      </c>
      <c r="G188" s="79" t="s">
        <v>1158</v>
      </c>
      <c r="H188" s="79" t="s">
        <v>1159</v>
      </c>
      <c r="I188" s="79" t="s">
        <v>228</v>
      </c>
      <c r="J188" s="93" t="s">
        <v>1252</v>
      </c>
      <c r="K188" s="94" t="s">
        <v>1253</v>
      </c>
      <c r="L188" s="90"/>
      <c r="M188" s="90"/>
      <c r="N188" s="91"/>
      <c r="O188" s="87" t="s">
        <v>987</v>
      </c>
      <c r="P188" s="92" t="s">
        <v>1304</v>
      </c>
      <c r="Q188" s="114" t="s">
        <v>388</v>
      </c>
      <c r="R188" s="114" t="s">
        <v>175</v>
      </c>
      <c r="S188" s="114" t="s">
        <v>1153</v>
      </c>
    </row>
    <row r="189" spans="1:19" s="64" customFormat="1" ht="30" hidden="1">
      <c r="A189" s="63">
        <v>188</v>
      </c>
      <c r="B189" s="74" t="s">
        <v>232</v>
      </c>
      <c r="C189" s="74" t="s">
        <v>239</v>
      </c>
      <c r="D189" s="74" t="s">
        <v>250</v>
      </c>
      <c r="E189" s="77">
        <v>44974</v>
      </c>
      <c r="F189" s="74" t="s">
        <v>1160</v>
      </c>
      <c r="G189" s="79" t="s">
        <v>1161</v>
      </c>
      <c r="H189" s="79" t="s">
        <v>1162</v>
      </c>
      <c r="I189" s="79" t="s">
        <v>228</v>
      </c>
      <c r="J189" s="93" t="s">
        <v>1254</v>
      </c>
      <c r="K189" s="93" t="s">
        <v>414</v>
      </c>
      <c r="L189" s="93" t="s">
        <v>1255</v>
      </c>
      <c r="M189" s="90"/>
      <c r="N189" s="91"/>
      <c r="O189" s="87" t="s">
        <v>950</v>
      </c>
      <c r="P189" s="92" t="s">
        <v>1267</v>
      </c>
      <c r="Q189" s="114" t="s">
        <v>388</v>
      </c>
      <c r="R189" s="114" t="s">
        <v>175</v>
      </c>
      <c r="S189" s="114" t="s">
        <v>1153</v>
      </c>
    </row>
    <row r="190" spans="1:19" s="64" customFormat="1" ht="30" hidden="1">
      <c r="A190" s="63">
        <v>189</v>
      </c>
      <c r="B190" s="74" t="s">
        <v>232</v>
      </c>
      <c r="C190" s="74" t="s">
        <v>239</v>
      </c>
      <c r="D190" s="74" t="s">
        <v>250</v>
      </c>
      <c r="E190" s="77">
        <v>44974</v>
      </c>
      <c r="F190" s="74" t="s">
        <v>1163</v>
      </c>
      <c r="G190" s="79" t="s">
        <v>369</v>
      </c>
      <c r="H190" s="79" t="s">
        <v>1164</v>
      </c>
      <c r="I190" s="79" t="s">
        <v>228</v>
      </c>
      <c r="J190" s="93" t="s">
        <v>1256</v>
      </c>
      <c r="K190" s="93" t="s">
        <v>1256</v>
      </c>
      <c r="L190" s="93" t="s">
        <v>1256</v>
      </c>
      <c r="M190" s="90"/>
      <c r="N190" s="91"/>
      <c r="O190" s="87" t="s">
        <v>950</v>
      </c>
      <c r="P190" s="92" t="s">
        <v>1267</v>
      </c>
      <c r="Q190" s="114" t="s">
        <v>388</v>
      </c>
      <c r="R190" s="114" t="s">
        <v>175</v>
      </c>
      <c r="S190" s="114" t="s">
        <v>1153</v>
      </c>
    </row>
    <row r="191" spans="1:19" s="64" customFormat="1" ht="45" hidden="1">
      <c r="A191" s="63">
        <v>190</v>
      </c>
      <c r="B191" s="74" t="s">
        <v>232</v>
      </c>
      <c r="C191" s="74" t="s">
        <v>239</v>
      </c>
      <c r="D191" s="74" t="s">
        <v>250</v>
      </c>
      <c r="E191" s="77">
        <v>44974</v>
      </c>
      <c r="F191" s="74" t="s">
        <v>1165</v>
      </c>
      <c r="G191" s="79" t="s">
        <v>1166</v>
      </c>
      <c r="H191" s="79" t="s">
        <v>1167</v>
      </c>
      <c r="I191" s="79" t="s">
        <v>228</v>
      </c>
      <c r="J191" s="93" t="s">
        <v>1257</v>
      </c>
      <c r="K191" s="93" t="s">
        <v>1258</v>
      </c>
      <c r="L191" s="93" t="s">
        <v>1259</v>
      </c>
      <c r="M191" s="90"/>
      <c r="N191" s="91"/>
      <c r="O191" s="87" t="s">
        <v>950</v>
      </c>
      <c r="P191" s="92" t="s">
        <v>1267</v>
      </c>
      <c r="Q191" s="114" t="s">
        <v>388</v>
      </c>
      <c r="R191" s="114" t="s">
        <v>175</v>
      </c>
      <c r="S191" s="114" t="s">
        <v>1153</v>
      </c>
    </row>
    <row r="192" spans="1:19" s="64" customFormat="1" ht="90" hidden="1">
      <c r="A192" s="63">
        <v>191</v>
      </c>
      <c r="B192" s="74" t="s">
        <v>232</v>
      </c>
      <c r="C192" s="74" t="s">
        <v>239</v>
      </c>
      <c r="D192" s="74" t="s">
        <v>250</v>
      </c>
      <c r="E192" s="77">
        <v>44974</v>
      </c>
      <c r="F192" s="74" t="s">
        <v>1168</v>
      </c>
      <c r="G192" s="79" t="s">
        <v>1166</v>
      </c>
      <c r="H192" s="79" t="s">
        <v>1169</v>
      </c>
      <c r="I192" s="79" t="s">
        <v>228</v>
      </c>
      <c r="J192" s="93" t="s">
        <v>1260</v>
      </c>
      <c r="K192" s="93" t="s">
        <v>1261</v>
      </c>
      <c r="L192" s="93" t="s">
        <v>1262</v>
      </c>
      <c r="M192" s="90"/>
      <c r="N192" s="91"/>
      <c r="O192" s="87" t="s">
        <v>987</v>
      </c>
      <c r="P192" s="92">
        <v>45172</v>
      </c>
      <c r="Q192" s="114" t="s">
        <v>388</v>
      </c>
      <c r="R192" s="114" t="s">
        <v>175</v>
      </c>
      <c r="S192" s="114" t="s">
        <v>1153</v>
      </c>
    </row>
    <row r="193" spans="1:19" s="64" customFormat="1" ht="45" hidden="1">
      <c r="A193" s="63">
        <v>192</v>
      </c>
      <c r="B193" s="74" t="s">
        <v>232</v>
      </c>
      <c r="C193" s="74" t="s">
        <v>239</v>
      </c>
      <c r="D193" s="74" t="s">
        <v>250</v>
      </c>
      <c r="E193" s="77">
        <v>44974</v>
      </c>
      <c r="F193" s="74" t="s">
        <v>1170</v>
      </c>
      <c r="G193" s="79" t="s">
        <v>1171</v>
      </c>
      <c r="H193" s="79" t="s">
        <v>1172</v>
      </c>
      <c r="I193" s="79" t="s">
        <v>228</v>
      </c>
      <c r="J193" s="93" t="s">
        <v>1263</v>
      </c>
      <c r="K193" s="93" t="s">
        <v>1263</v>
      </c>
      <c r="L193" s="93" t="s">
        <v>1264</v>
      </c>
      <c r="M193" s="90"/>
      <c r="N193" s="91"/>
      <c r="O193" s="87" t="s">
        <v>1265</v>
      </c>
      <c r="P193" s="92">
        <v>45172</v>
      </c>
      <c r="Q193" s="114" t="s">
        <v>388</v>
      </c>
      <c r="R193" s="114" t="s">
        <v>175</v>
      </c>
      <c r="S193" s="114" t="s">
        <v>1153</v>
      </c>
    </row>
    <row r="194" spans="1:19" s="64" customFormat="1" ht="105.75">
      <c r="A194" s="63">
        <v>193</v>
      </c>
      <c r="B194" s="74" t="s">
        <v>232</v>
      </c>
      <c r="C194" s="74" t="s">
        <v>239</v>
      </c>
      <c r="D194" s="74" t="s">
        <v>250</v>
      </c>
      <c r="E194" s="77">
        <v>44974</v>
      </c>
      <c r="F194" s="74" t="s">
        <v>1173</v>
      </c>
      <c r="G194" s="79" t="s">
        <v>1174</v>
      </c>
      <c r="H194" s="79" t="s">
        <v>1175</v>
      </c>
      <c r="I194" s="79" t="s">
        <v>230</v>
      </c>
      <c r="J194" s="93" t="s">
        <v>1266</v>
      </c>
      <c r="K194" s="93" t="s">
        <v>414</v>
      </c>
      <c r="L194" s="93" t="s">
        <v>414</v>
      </c>
      <c r="M194" s="90"/>
      <c r="N194" s="91"/>
      <c r="O194" s="87" t="s">
        <v>1380</v>
      </c>
      <c r="P194" s="109" t="s">
        <v>1381</v>
      </c>
      <c r="Q194" s="114" t="s">
        <v>388</v>
      </c>
      <c r="R194" s="114" t="s">
        <v>175</v>
      </c>
      <c r="S194" s="114" t="s">
        <v>1153</v>
      </c>
    </row>
    <row r="195" spans="1:19" s="64" customFormat="1" ht="30">
      <c r="A195" s="63">
        <v>194</v>
      </c>
      <c r="B195" s="74" t="s">
        <v>232</v>
      </c>
      <c r="C195" s="74" t="s">
        <v>239</v>
      </c>
      <c r="D195" s="74" t="s">
        <v>250</v>
      </c>
      <c r="E195" s="77">
        <v>44974</v>
      </c>
      <c r="F195" s="74" t="s">
        <v>1176</v>
      </c>
      <c r="G195" s="79" t="s">
        <v>1177</v>
      </c>
      <c r="H195" s="79" t="s">
        <v>1178</v>
      </c>
      <c r="I195" s="79" t="s">
        <v>230</v>
      </c>
      <c r="J195" s="93" t="s">
        <v>1303</v>
      </c>
      <c r="K195" s="93" t="s">
        <v>1301</v>
      </c>
      <c r="L195" s="93" t="s">
        <v>1302</v>
      </c>
      <c r="M195" s="90" t="s">
        <v>1179</v>
      </c>
      <c r="N195" s="91">
        <v>45080</v>
      </c>
      <c r="O195" s="87" t="s">
        <v>950</v>
      </c>
      <c r="P195" s="92" t="s">
        <v>1304</v>
      </c>
      <c r="Q195" s="114" t="s">
        <v>388</v>
      </c>
      <c r="R195" s="114" t="s">
        <v>175</v>
      </c>
      <c r="S195" s="114" t="s">
        <v>1179</v>
      </c>
    </row>
    <row r="196" spans="1:19" s="64" customFormat="1" ht="60" hidden="1">
      <c r="A196" s="63">
        <v>195</v>
      </c>
      <c r="B196" s="74" t="s">
        <v>232</v>
      </c>
      <c r="C196" s="74" t="s">
        <v>239</v>
      </c>
      <c r="D196" s="74" t="s">
        <v>250</v>
      </c>
      <c r="E196" s="77">
        <v>44974</v>
      </c>
      <c r="F196" s="74" t="s">
        <v>1180</v>
      </c>
      <c r="G196" s="79" t="s">
        <v>1181</v>
      </c>
      <c r="H196" s="79" t="s">
        <v>1182</v>
      </c>
      <c r="I196" s="79" t="s">
        <v>228</v>
      </c>
      <c r="J196" s="93" t="s">
        <v>1300</v>
      </c>
      <c r="K196" s="93" t="s">
        <v>1301</v>
      </c>
      <c r="L196" s="93" t="s">
        <v>1302</v>
      </c>
      <c r="M196" s="90" t="s">
        <v>1179</v>
      </c>
      <c r="N196" s="91">
        <v>45080</v>
      </c>
      <c r="O196" s="87" t="s">
        <v>950</v>
      </c>
      <c r="P196" s="92" t="s">
        <v>1304</v>
      </c>
      <c r="Q196" s="114" t="s">
        <v>388</v>
      </c>
      <c r="R196" s="114" t="s">
        <v>175</v>
      </c>
      <c r="S196" s="114" t="s">
        <v>1179</v>
      </c>
    </row>
    <row r="197" spans="1:19" s="64" customFormat="1" ht="30" hidden="1">
      <c r="A197" s="63">
        <v>196</v>
      </c>
      <c r="B197" s="93" t="s">
        <v>232</v>
      </c>
      <c r="C197" s="93" t="s">
        <v>255</v>
      </c>
      <c r="D197" s="93" t="s">
        <v>236</v>
      </c>
      <c r="E197" s="94">
        <v>44982</v>
      </c>
      <c r="F197" s="93" t="s">
        <v>1184</v>
      </c>
      <c r="G197" s="93" t="s">
        <v>1185</v>
      </c>
      <c r="H197" s="93" t="s">
        <v>1186</v>
      </c>
      <c r="I197" s="93" t="s">
        <v>228</v>
      </c>
      <c r="J197" s="93" t="s">
        <v>1341</v>
      </c>
      <c r="K197" s="68" t="s">
        <v>1342</v>
      </c>
      <c r="L197" s="68" t="s">
        <v>1341</v>
      </c>
      <c r="M197" s="68"/>
      <c r="N197" s="68"/>
      <c r="O197" s="93" t="s">
        <v>950</v>
      </c>
      <c r="P197" s="94">
        <v>45005</v>
      </c>
      <c r="Q197" s="114" t="s">
        <v>388</v>
      </c>
      <c r="R197" s="93" t="s">
        <v>175</v>
      </c>
      <c r="S197" s="93" t="s">
        <v>277</v>
      </c>
    </row>
    <row r="198" spans="1:19" s="64" customFormat="1" ht="45" hidden="1">
      <c r="A198" s="63">
        <v>197</v>
      </c>
      <c r="B198" s="93" t="s">
        <v>232</v>
      </c>
      <c r="C198" s="93" t="s">
        <v>255</v>
      </c>
      <c r="D198" s="93" t="s">
        <v>236</v>
      </c>
      <c r="E198" s="94">
        <v>44982</v>
      </c>
      <c r="F198" s="93" t="s">
        <v>1187</v>
      </c>
      <c r="G198" s="93" t="s">
        <v>1188</v>
      </c>
      <c r="H198" s="93" t="s">
        <v>1189</v>
      </c>
      <c r="I198" s="93" t="s">
        <v>228</v>
      </c>
      <c r="J198" s="93" t="s">
        <v>1343</v>
      </c>
      <c r="K198" s="68" t="s">
        <v>1344</v>
      </c>
      <c r="L198" s="68" t="s">
        <v>1345</v>
      </c>
      <c r="M198" s="68"/>
      <c r="N198" s="68"/>
      <c r="O198" s="93" t="s">
        <v>950</v>
      </c>
      <c r="P198" s="94">
        <v>45005</v>
      </c>
      <c r="Q198" s="114" t="s">
        <v>388</v>
      </c>
      <c r="R198" s="93" t="s">
        <v>175</v>
      </c>
      <c r="S198" s="93" t="s">
        <v>277</v>
      </c>
    </row>
    <row r="199" spans="1:19" s="64" customFormat="1" ht="30" hidden="1">
      <c r="A199" s="63">
        <v>198</v>
      </c>
      <c r="B199" s="93" t="s">
        <v>232</v>
      </c>
      <c r="C199" s="93" t="s">
        <v>255</v>
      </c>
      <c r="D199" s="93" t="s">
        <v>236</v>
      </c>
      <c r="E199" s="94">
        <v>44982</v>
      </c>
      <c r="F199" s="93" t="s">
        <v>1190</v>
      </c>
      <c r="G199" s="93" t="s">
        <v>1191</v>
      </c>
      <c r="H199" s="93" t="s">
        <v>1192</v>
      </c>
      <c r="I199" s="93" t="s">
        <v>228</v>
      </c>
      <c r="J199" s="93" t="s">
        <v>1346</v>
      </c>
      <c r="K199" s="68" t="s">
        <v>1347</v>
      </c>
      <c r="L199" s="68" t="s">
        <v>1346</v>
      </c>
      <c r="M199" s="68"/>
      <c r="N199" s="68"/>
      <c r="O199" s="93" t="s">
        <v>950</v>
      </c>
      <c r="P199" s="94">
        <v>45005</v>
      </c>
      <c r="Q199" s="114" t="s">
        <v>388</v>
      </c>
      <c r="R199" s="93" t="s">
        <v>175</v>
      </c>
      <c r="S199" s="93" t="s">
        <v>277</v>
      </c>
    </row>
    <row r="200" spans="1:19" s="64" customFormat="1" ht="30" hidden="1">
      <c r="A200" s="63">
        <v>199</v>
      </c>
      <c r="B200" s="93" t="s">
        <v>232</v>
      </c>
      <c r="C200" s="93" t="s">
        <v>255</v>
      </c>
      <c r="D200" s="93" t="s">
        <v>236</v>
      </c>
      <c r="E200" s="94">
        <v>44982</v>
      </c>
      <c r="F200" s="93" t="s">
        <v>1193</v>
      </c>
      <c r="G200" s="93" t="s">
        <v>1194</v>
      </c>
      <c r="H200" s="93" t="s">
        <v>1195</v>
      </c>
      <c r="I200" s="93" t="s">
        <v>228</v>
      </c>
      <c r="J200" s="93" t="s">
        <v>1348</v>
      </c>
      <c r="K200" s="68" t="s">
        <v>1349</v>
      </c>
      <c r="L200" s="68" t="s">
        <v>1348</v>
      </c>
      <c r="M200" s="68"/>
      <c r="N200" s="68"/>
      <c r="O200" s="93" t="s">
        <v>950</v>
      </c>
      <c r="P200" s="94">
        <v>45005</v>
      </c>
      <c r="Q200" s="114" t="s">
        <v>388</v>
      </c>
      <c r="R200" s="93" t="s">
        <v>175</v>
      </c>
      <c r="S200" s="93" t="s">
        <v>277</v>
      </c>
    </row>
    <row r="201" spans="1:19" s="64" customFormat="1" ht="30" hidden="1">
      <c r="A201" s="63">
        <v>200</v>
      </c>
      <c r="B201" s="93" t="s">
        <v>232</v>
      </c>
      <c r="C201" s="93" t="s">
        <v>255</v>
      </c>
      <c r="D201" s="93" t="s">
        <v>236</v>
      </c>
      <c r="E201" s="94">
        <v>44982</v>
      </c>
      <c r="F201" s="93" t="s">
        <v>1196</v>
      </c>
      <c r="G201" s="93" t="s">
        <v>1197</v>
      </c>
      <c r="H201" s="93" t="s">
        <v>1198</v>
      </c>
      <c r="I201" s="93" t="s">
        <v>228</v>
      </c>
      <c r="J201" s="93" t="s">
        <v>516</v>
      </c>
      <c r="K201" s="68"/>
      <c r="L201" s="68"/>
      <c r="M201" s="68"/>
      <c r="N201" s="68"/>
      <c r="O201" s="68" t="s">
        <v>1366</v>
      </c>
      <c r="P201" s="94">
        <v>45005</v>
      </c>
      <c r="Q201" s="114" t="s">
        <v>388</v>
      </c>
      <c r="R201" s="93" t="s">
        <v>175</v>
      </c>
      <c r="S201" s="93" t="s">
        <v>277</v>
      </c>
    </row>
    <row r="202" spans="1:19" s="64" customFormat="1" ht="30" hidden="1">
      <c r="A202" s="63">
        <v>201</v>
      </c>
      <c r="B202" s="93" t="s">
        <v>232</v>
      </c>
      <c r="C202" s="93" t="s">
        <v>255</v>
      </c>
      <c r="D202" s="93" t="s">
        <v>236</v>
      </c>
      <c r="E202" s="94">
        <v>44982</v>
      </c>
      <c r="F202" s="93" t="s">
        <v>1199</v>
      </c>
      <c r="G202" s="93"/>
      <c r="H202" s="93" t="s">
        <v>1200</v>
      </c>
      <c r="I202" s="93" t="s">
        <v>230</v>
      </c>
      <c r="J202" s="93"/>
      <c r="K202" s="68"/>
      <c r="L202" s="68"/>
      <c r="M202" s="68"/>
      <c r="N202" s="68"/>
      <c r="O202" s="68"/>
      <c r="P202" s="93"/>
      <c r="Q202" s="114" t="s">
        <v>226</v>
      </c>
      <c r="R202" s="93" t="s">
        <v>175</v>
      </c>
      <c r="S202" s="93" t="s">
        <v>277</v>
      </c>
    </row>
    <row r="203" spans="1:19" s="64" customFormat="1" ht="45" hidden="1">
      <c r="A203" s="63">
        <v>202</v>
      </c>
      <c r="B203" s="93" t="s">
        <v>232</v>
      </c>
      <c r="C203" s="93" t="s">
        <v>255</v>
      </c>
      <c r="D203" s="93" t="s">
        <v>236</v>
      </c>
      <c r="E203" s="94">
        <v>44982</v>
      </c>
      <c r="F203" s="93" t="s">
        <v>1201</v>
      </c>
      <c r="G203" s="93" t="s">
        <v>1188</v>
      </c>
      <c r="H203" s="93" t="s">
        <v>1202</v>
      </c>
      <c r="I203" s="93" t="s">
        <v>228</v>
      </c>
      <c r="J203" s="93" t="s">
        <v>1350</v>
      </c>
      <c r="K203" s="68" t="s">
        <v>1351</v>
      </c>
      <c r="L203" s="68" t="s">
        <v>1350</v>
      </c>
      <c r="M203" s="68"/>
      <c r="N203" s="68"/>
      <c r="O203" s="93" t="s">
        <v>950</v>
      </c>
      <c r="P203" s="94">
        <v>45005</v>
      </c>
      <c r="Q203" s="114" t="s">
        <v>388</v>
      </c>
      <c r="R203" s="93" t="s">
        <v>175</v>
      </c>
      <c r="S203" s="93" t="s">
        <v>277</v>
      </c>
    </row>
    <row r="204" spans="1:19" s="64" customFormat="1" ht="60" hidden="1">
      <c r="A204" s="63">
        <v>203</v>
      </c>
      <c r="B204" s="93" t="s">
        <v>232</v>
      </c>
      <c r="C204" s="93" t="s">
        <v>255</v>
      </c>
      <c r="D204" s="93" t="s">
        <v>236</v>
      </c>
      <c r="E204" s="94">
        <v>44982</v>
      </c>
      <c r="F204" s="93" t="s">
        <v>1203</v>
      </c>
      <c r="G204" s="93" t="s">
        <v>667</v>
      </c>
      <c r="H204" s="93" t="s">
        <v>1204</v>
      </c>
      <c r="I204" s="93" t="s">
        <v>228</v>
      </c>
      <c r="J204" s="93" t="s">
        <v>1352</v>
      </c>
      <c r="K204" s="68" t="s">
        <v>1353</v>
      </c>
      <c r="L204" s="68" t="s">
        <v>1352</v>
      </c>
      <c r="M204" s="68"/>
      <c r="N204" s="68"/>
      <c r="O204" s="93" t="s">
        <v>950</v>
      </c>
      <c r="P204" s="94">
        <v>45005</v>
      </c>
      <c r="Q204" s="114" t="s">
        <v>388</v>
      </c>
      <c r="R204" s="93" t="s">
        <v>175</v>
      </c>
      <c r="S204" s="93" t="s">
        <v>277</v>
      </c>
    </row>
    <row r="205" spans="1:19" s="64" customFormat="1" ht="45" hidden="1">
      <c r="A205" s="63">
        <v>204</v>
      </c>
      <c r="B205" s="93" t="s">
        <v>232</v>
      </c>
      <c r="C205" s="93" t="s">
        <v>255</v>
      </c>
      <c r="D205" s="93" t="s">
        <v>236</v>
      </c>
      <c r="E205" s="94">
        <v>44982</v>
      </c>
      <c r="F205" s="93" t="s">
        <v>1205</v>
      </c>
      <c r="G205" s="93" t="s">
        <v>1206</v>
      </c>
      <c r="H205" s="93" t="s">
        <v>1207</v>
      </c>
      <c r="I205" s="93" t="s">
        <v>228</v>
      </c>
      <c r="J205" s="93" t="s">
        <v>1354</v>
      </c>
      <c r="K205" s="68" t="s">
        <v>1355</v>
      </c>
      <c r="L205" s="68" t="s">
        <v>1354</v>
      </c>
      <c r="M205" s="68"/>
      <c r="N205" s="68"/>
      <c r="O205" s="93" t="s">
        <v>987</v>
      </c>
      <c r="P205" s="94">
        <v>45005</v>
      </c>
      <c r="Q205" s="114" t="s">
        <v>388</v>
      </c>
      <c r="R205" s="93" t="s">
        <v>175</v>
      </c>
      <c r="S205" s="93" t="s">
        <v>277</v>
      </c>
    </row>
    <row r="206" spans="1:19" s="64" customFormat="1" ht="45" hidden="1">
      <c r="A206" s="63">
        <v>205</v>
      </c>
      <c r="B206" s="93" t="s">
        <v>232</v>
      </c>
      <c r="C206" s="93" t="s">
        <v>255</v>
      </c>
      <c r="D206" s="93" t="s">
        <v>236</v>
      </c>
      <c r="E206" s="94">
        <v>44982</v>
      </c>
      <c r="F206" s="93" t="s">
        <v>1208</v>
      </c>
      <c r="G206" s="93" t="s">
        <v>1209</v>
      </c>
      <c r="H206" s="93" t="s">
        <v>1210</v>
      </c>
      <c r="I206" s="93" t="s">
        <v>228</v>
      </c>
      <c r="J206" s="93" t="s">
        <v>516</v>
      </c>
      <c r="K206" s="68" t="s">
        <v>1356</v>
      </c>
      <c r="L206" s="68" t="s">
        <v>516</v>
      </c>
      <c r="M206" s="68"/>
      <c r="N206" s="68"/>
      <c r="O206" s="68"/>
      <c r="P206" s="93"/>
      <c r="Q206" s="114" t="s">
        <v>226</v>
      </c>
      <c r="R206" s="93" t="s">
        <v>175</v>
      </c>
      <c r="S206" s="93" t="s">
        <v>277</v>
      </c>
    </row>
    <row r="207" spans="1:19" s="64" customFormat="1" ht="45" hidden="1">
      <c r="A207" s="63">
        <v>206</v>
      </c>
      <c r="B207" s="93" t="s">
        <v>232</v>
      </c>
      <c r="C207" s="93" t="s">
        <v>255</v>
      </c>
      <c r="D207" s="93" t="s">
        <v>236</v>
      </c>
      <c r="E207" s="94">
        <v>44982</v>
      </c>
      <c r="F207" s="93" t="s">
        <v>1211</v>
      </c>
      <c r="G207" s="93" t="s">
        <v>1212</v>
      </c>
      <c r="H207" s="93" t="s">
        <v>1213</v>
      </c>
      <c r="I207" s="93" t="s">
        <v>228</v>
      </c>
      <c r="J207" s="93" t="s">
        <v>1357</v>
      </c>
      <c r="K207" s="68" t="s">
        <v>1358</v>
      </c>
      <c r="L207" s="68" t="s">
        <v>1357</v>
      </c>
      <c r="M207" s="68"/>
      <c r="N207" s="68"/>
      <c r="O207" s="93" t="s">
        <v>987</v>
      </c>
      <c r="P207" s="94">
        <v>45005</v>
      </c>
      <c r="Q207" s="114" t="s">
        <v>388</v>
      </c>
      <c r="R207" s="93" t="s">
        <v>175</v>
      </c>
      <c r="S207" s="93" t="s">
        <v>277</v>
      </c>
    </row>
    <row r="208" spans="1:19" s="64" customFormat="1" ht="30" hidden="1">
      <c r="A208" s="63">
        <v>207</v>
      </c>
      <c r="B208" s="93" t="s">
        <v>232</v>
      </c>
      <c r="C208" s="93" t="s">
        <v>255</v>
      </c>
      <c r="D208" s="93" t="s">
        <v>236</v>
      </c>
      <c r="E208" s="94">
        <v>44982</v>
      </c>
      <c r="F208" s="93" t="s">
        <v>1214</v>
      </c>
      <c r="G208" s="93" t="s">
        <v>520</v>
      </c>
      <c r="H208" s="93" t="s">
        <v>1215</v>
      </c>
      <c r="I208" s="93" t="s">
        <v>228</v>
      </c>
      <c r="J208" s="93" t="s">
        <v>516</v>
      </c>
      <c r="K208" s="68"/>
      <c r="L208" s="68"/>
      <c r="M208" s="68"/>
      <c r="N208" s="68"/>
      <c r="O208" s="68"/>
      <c r="P208" s="93"/>
      <c r="Q208" s="114" t="s">
        <v>226</v>
      </c>
      <c r="R208" s="93" t="s">
        <v>175</v>
      </c>
      <c r="S208" s="93" t="s">
        <v>277</v>
      </c>
    </row>
    <row r="209" spans="1:19" s="64" customFormat="1" ht="45" hidden="1">
      <c r="A209" s="63">
        <v>208</v>
      </c>
      <c r="B209" s="93" t="s">
        <v>232</v>
      </c>
      <c r="C209" s="93" t="s">
        <v>255</v>
      </c>
      <c r="D209" s="93" t="s">
        <v>236</v>
      </c>
      <c r="E209" s="94">
        <v>44982</v>
      </c>
      <c r="F209" s="93" t="s">
        <v>1216</v>
      </c>
      <c r="G209" s="93" t="s">
        <v>1217</v>
      </c>
      <c r="H209" s="93" t="s">
        <v>1218</v>
      </c>
      <c r="I209" s="93" t="s">
        <v>228</v>
      </c>
      <c r="J209" s="93" t="s">
        <v>1359</v>
      </c>
      <c r="K209" s="68" t="s">
        <v>1360</v>
      </c>
      <c r="L209" s="68" t="s">
        <v>1359</v>
      </c>
      <c r="M209" s="68"/>
      <c r="N209" s="68"/>
      <c r="O209" s="93" t="s">
        <v>987</v>
      </c>
      <c r="P209" s="94">
        <v>45005</v>
      </c>
      <c r="Q209" s="114" t="s">
        <v>388</v>
      </c>
      <c r="R209" s="93" t="s">
        <v>175</v>
      </c>
      <c r="S209" s="93" t="s">
        <v>277</v>
      </c>
    </row>
    <row r="210" spans="1:19" s="64" customFormat="1" ht="30" hidden="1">
      <c r="A210" s="63">
        <v>209</v>
      </c>
      <c r="B210" s="93" t="s">
        <v>232</v>
      </c>
      <c r="C210" s="93" t="s">
        <v>255</v>
      </c>
      <c r="D210" s="93" t="s">
        <v>236</v>
      </c>
      <c r="E210" s="94">
        <v>44982</v>
      </c>
      <c r="F210" s="93" t="s">
        <v>1219</v>
      </c>
      <c r="G210" s="93" t="s">
        <v>1220</v>
      </c>
      <c r="H210" s="93" t="s">
        <v>1221</v>
      </c>
      <c r="I210" s="93" t="s">
        <v>228</v>
      </c>
      <c r="J210" s="93" t="s">
        <v>1361</v>
      </c>
      <c r="K210" s="68" t="s">
        <v>1362</v>
      </c>
      <c r="L210" s="68"/>
      <c r="M210" s="68"/>
      <c r="N210" s="68"/>
      <c r="O210" s="68" t="s">
        <v>1367</v>
      </c>
      <c r="P210" s="94">
        <v>45005</v>
      </c>
      <c r="Q210" s="114" t="s">
        <v>388</v>
      </c>
      <c r="R210" s="93" t="s">
        <v>175</v>
      </c>
      <c r="S210" s="93" t="s">
        <v>277</v>
      </c>
    </row>
    <row r="211" spans="1:19" s="64" customFormat="1" ht="45" hidden="1">
      <c r="A211" s="63">
        <v>210</v>
      </c>
      <c r="B211" s="93" t="s">
        <v>232</v>
      </c>
      <c r="C211" s="93" t="s">
        <v>255</v>
      </c>
      <c r="D211" s="93" t="s">
        <v>236</v>
      </c>
      <c r="E211" s="94">
        <v>44982</v>
      </c>
      <c r="F211" s="93" t="s">
        <v>1222</v>
      </c>
      <c r="G211" s="93" t="s">
        <v>1223</v>
      </c>
      <c r="H211" s="93" t="s">
        <v>1224</v>
      </c>
      <c r="I211" s="93" t="s">
        <v>228</v>
      </c>
      <c r="J211" s="93" t="s">
        <v>1363</v>
      </c>
      <c r="K211" s="68" t="s">
        <v>1364</v>
      </c>
      <c r="L211" s="68"/>
      <c r="M211" s="68"/>
      <c r="N211" s="68"/>
      <c r="O211" s="68" t="s">
        <v>1368</v>
      </c>
      <c r="P211" s="94">
        <v>45005</v>
      </c>
      <c r="Q211" s="114" t="s">
        <v>388</v>
      </c>
      <c r="R211" s="93" t="s">
        <v>175</v>
      </c>
      <c r="S211" s="93" t="s">
        <v>277</v>
      </c>
    </row>
    <row r="212" spans="1:19" s="64" customFormat="1" ht="60" hidden="1">
      <c r="A212" s="63">
        <v>211</v>
      </c>
      <c r="B212" s="93" t="s">
        <v>232</v>
      </c>
      <c r="C212" s="93" t="s">
        <v>255</v>
      </c>
      <c r="D212" s="93" t="s">
        <v>236</v>
      </c>
      <c r="E212" s="94">
        <v>44982</v>
      </c>
      <c r="F212" s="93" t="s">
        <v>1225</v>
      </c>
      <c r="G212" s="93" t="s">
        <v>1226</v>
      </c>
      <c r="H212" s="93" t="s">
        <v>1227</v>
      </c>
      <c r="I212" s="93" t="s">
        <v>228</v>
      </c>
      <c r="J212" s="93" t="s">
        <v>1361</v>
      </c>
      <c r="K212" s="68" t="s">
        <v>1365</v>
      </c>
      <c r="L212" s="68"/>
      <c r="M212" s="68"/>
      <c r="N212" s="68"/>
      <c r="O212" s="68" t="s">
        <v>1299</v>
      </c>
      <c r="P212" s="94">
        <v>45008</v>
      </c>
      <c r="Q212" s="114" t="s">
        <v>388</v>
      </c>
      <c r="R212" s="93" t="s">
        <v>175</v>
      </c>
      <c r="S212" s="93" t="s">
        <v>277</v>
      </c>
    </row>
    <row r="213" spans="1:19" s="64" customFormat="1" ht="60" hidden="1">
      <c r="A213" s="63">
        <v>212</v>
      </c>
      <c r="B213" s="74" t="s">
        <v>232</v>
      </c>
      <c r="C213" s="74" t="s">
        <v>481</v>
      </c>
      <c r="D213" s="74" t="s">
        <v>493</v>
      </c>
      <c r="E213" s="77">
        <v>44708</v>
      </c>
      <c r="F213" s="74" t="s">
        <v>482</v>
      </c>
      <c r="G213" s="74" t="s">
        <v>494</v>
      </c>
      <c r="H213" s="75" t="s">
        <v>483</v>
      </c>
      <c r="I213" s="76" t="s">
        <v>228</v>
      </c>
      <c r="J213" s="112" t="s">
        <v>499</v>
      </c>
      <c r="K213" s="112" t="s">
        <v>500</v>
      </c>
      <c r="L213" s="112" t="s">
        <v>501</v>
      </c>
      <c r="M213" s="112"/>
      <c r="N213" s="112"/>
      <c r="O213" s="112" t="s">
        <v>515</v>
      </c>
      <c r="P213" s="113">
        <v>44881</v>
      </c>
      <c r="Q213" s="111" t="s">
        <v>388</v>
      </c>
      <c r="R213" s="114" t="s">
        <v>488</v>
      </c>
      <c r="S213" s="114" t="s">
        <v>489</v>
      </c>
    </row>
    <row r="214" spans="1:19" s="64" customFormat="1" ht="45" hidden="1">
      <c r="A214" s="63">
        <v>213</v>
      </c>
      <c r="B214" s="74" t="s">
        <v>232</v>
      </c>
      <c r="C214" s="74" t="s">
        <v>481</v>
      </c>
      <c r="D214" s="74" t="s">
        <v>493</v>
      </c>
      <c r="E214" s="77">
        <v>44708</v>
      </c>
      <c r="F214" s="74" t="s">
        <v>490</v>
      </c>
      <c r="G214" s="74" t="s">
        <v>484</v>
      </c>
      <c r="H214" s="75" t="s">
        <v>485</v>
      </c>
      <c r="I214" s="76" t="s">
        <v>229</v>
      </c>
      <c r="J214" s="112"/>
      <c r="K214" s="112"/>
      <c r="L214" s="112"/>
      <c r="M214" s="112"/>
      <c r="N214" s="112"/>
      <c r="O214" s="112" t="s">
        <v>515</v>
      </c>
      <c r="P214" s="113">
        <v>44881</v>
      </c>
      <c r="Q214" s="111" t="s">
        <v>388</v>
      </c>
      <c r="R214" s="114" t="s">
        <v>488</v>
      </c>
      <c r="S214" s="114" t="s">
        <v>489</v>
      </c>
    </row>
    <row r="215" spans="1:19" s="64" customFormat="1" ht="60" hidden="1">
      <c r="A215" s="63">
        <v>214</v>
      </c>
      <c r="B215" s="74" t="s">
        <v>232</v>
      </c>
      <c r="C215" s="74" t="s">
        <v>481</v>
      </c>
      <c r="D215" s="74" t="s">
        <v>493</v>
      </c>
      <c r="E215" s="77">
        <v>44708</v>
      </c>
      <c r="F215" s="74" t="s">
        <v>491</v>
      </c>
      <c r="G215" s="74" t="s">
        <v>363</v>
      </c>
      <c r="H215" s="75" t="s">
        <v>486</v>
      </c>
      <c r="I215" s="76" t="s">
        <v>228</v>
      </c>
      <c r="J215" s="112" t="s">
        <v>502</v>
      </c>
      <c r="K215" s="112" t="s">
        <v>503</v>
      </c>
      <c r="L215" s="112"/>
      <c r="M215" s="112"/>
      <c r="N215" s="112"/>
      <c r="O215" s="112" t="s">
        <v>515</v>
      </c>
      <c r="P215" s="113">
        <v>44881</v>
      </c>
      <c r="Q215" s="111" t="s">
        <v>388</v>
      </c>
      <c r="R215" s="114" t="s">
        <v>488</v>
      </c>
      <c r="S215" s="114" t="s">
        <v>489</v>
      </c>
    </row>
    <row r="216" spans="1:19" s="64" customFormat="1" ht="90" hidden="1">
      <c r="A216" s="63">
        <v>215</v>
      </c>
      <c r="B216" s="74" t="s">
        <v>232</v>
      </c>
      <c r="C216" s="74" t="s">
        <v>481</v>
      </c>
      <c r="D216" s="74" t="s">
        <v>493</v>
      </c>
      <c r="E216" s="77">
        <v>44708</v>
      </c>
      <c r="F216" s="74" t="s">
        <v>492</v>
      </c>
      <c r="G216" s="74"/>
      <c r="H216" s="75" t="s">
        <v>487</v>
      </c>
      <c r="I216" s="76" t="s">
        <v>228</v>
      </c>
      <c r="J216" s="112" t="s">
        <v>504</v>
      </c>
      <c r="K216" s="112" t="s">
        <v>505</v>
      </c>
      <c r="L216" s="112"/>
      <c r="M216" s="112"/>
      <c r="N216" s="112"/>
      <c r="O216" s="112" t="s">
        <v>515</v>
      </c>
      <c r="P216" s="113">
        <v>44881</v>
      </c>
      <c r="Q216" s="111" t="s">
        <v>388</v>
      </c>
      <c r="R216" s="114" t="s">
        <v>488</v>
      </c>
      <c r="S216" s="114" t="s">
        <v>489</v>
      </c>
    </row>
    <row r="217" spans="1:19" s="64" customFormat="1" ht="60" hidden="1">
      <c r="A217" s="63">
        <v>216</v>
      </c>
      <c r="B217" s="74" t="s">
        <v>232</v>
      </c>
      <c r="C217" s="74" t="s">
        <v>481</v>
      </c>
      <c r="D217" s="74" t="s">
        <v>493</v>
      </c>
      <c r="E217" s="77">
        <v>44708</v>
      </c>
      <c r="F217" s="74" t="s">
        <v>506</v>
      </c>
      <c r="G217" s="74"/>
      <c r="H217" s="75" t="s">
        <v>507</v>
      </c>
      <c r="I217" s="76" t="s">
        <v>228</v>
      </c>
      <c r="J217" s="112" t="s">
        <v>508</v>
      </c>
      <c r="K217" s="112" t="s">
        <v>509</v>
      </c>
      <c r="L217" s="112"/>
      <c r="M217" s="112"/>
      <c r="N217" s="112"/>
      <c r="O217" s="112" t="s">
        <v>515</v>
      </c>
      <c r="P217" s="113">
        <v>44881</v>
      </c>
      <c r="Q217" s="111" t="s">
        <v>388</v>
      </c>
      <c r="R217" s="114" t="s">
        <v>488</v>
      </c>
      <c r="S217" s="114" t="s">
        <v>489</v>
      </c>
    </row>
    <row r="218" spans="1:19" s="64" customFormat="1" ht="45" hidden="1">
      <c r="A218" s="63">
        <v>217</v>
      </c>
      <c r="B218" s="74" t="s">
        <v>232</v>
      </c>
      <c r="C218" s="74" t="s">
        <v>481</v>
      </c>
      <c r="D218" s="74" t="s">
        <v>493</v>
      </c>
      <c r="E218" s="77">
        <v>44708</v>
      </c>
      <c r="F218" s="74" t="s">
        <v>510</v>
      </c>
      <c r="G218" s="74"/>
      <c r="H218" s="75" t="s">
        <v>511</v>
      </c>
      <c r="I218" s="76" t="s">
        <v>228</v>
      </c>
      <c r="J218" s="112" t="s">
        <v>512</v>
      </c>
      <c r="K218" s="112"/>
      <c r="L218" s="112"/>
      <c r="M218" s="112"/>
      <c r="N218" s="112"/>
      <c r="O218" s="112" t="s">
        <v>515</v>
      </c>
      <c r="P218" s="113">
        <v>44881</v>
      </c>
      <c r="Q218" s="111" t="s">
        <v>388</v>
      </c>
      <c r="R218" s="114" t="s">
        <v>488</v>
      </c>
      <c r="S218" s="114" t="s">
        <v>489</v>
      </c>
    </row>
    <row r="219" spans="1:19" s="64" customFormat="1" ht="45" hidden="1">
      <c r="A219" s="63">
        <v>218</v>
      </c>
      <c r="B219" s="74" t="s">
        <v>232</v>
      </c>
      <c r="C219" s="74" t="s">
        <v>481</v>
      </c>
      <c r="D219" s="74" t="s">
        <v>493</v>
      </c>
      <c r="E219" s="77">
        <v>44708</v>
      </c>
      <c r="F219" s="74" t="s">
        <v>513</v>
      </c>
      <c r="G219" s="74"/>
      <c r="H219" s="75" t="s">
        <v>514</v>
      </c>
      <c r="I219" s="76" t="s">
        <v>228</v>
      </c>
      <c r="J219" s="112"/>
      <c r="K219" s="112"/>
      <c r="L219" s="112"/>
      <c r="M219" s="112"/>
      <c r="N219" s="112"/>
      <c r="O219" s="112" t="s">
        <v>515</v>
      </c>
      <c r="P219" s="113">
        <v>44881</v>
      </c>
      <c r="Q219" s="111" t="s">
        <v>388</v>
      </c>
      <c r="R219" s="114" t="s">
        <v>488</v>
      </c>
      <c r="S219" s="114" t="s">
        <v>489</v>
      </c>
    </row>
    <row r="220" spans="1:19" s="64" customFormat="1">
      <c r="A220" s="63"/>
      <c r="B220" s="74"/>
      <c r="C220" s="74"/>
      <c r="D220" s="74"/>
      <c r="E220" s="77"/>
      <c r="F220" s="74"/>
      <c r="G220" s="74"/>
      <c r="H220" s="75"/>
      <c r="I220" s="76"/>
      <c r="J220" s="112"/>
      <c r="K220" s="112"/>
      <c r="L220" s="112"/>
      <c r="M220" s="112"/>
      <c r="N220" s="112"/>
      <c r="O220" s="112"/>
      <c r="P220" s="113"/>
      <c r="Q220" s="111"/>
      <c r="R220" s="114"/>
      <c r="S220" s="114"/>
    </row>
    <row r="221" spans="1:19" s="64" customFormat="1">
      <c r="A221" s="63"/>
      <c r="B221" s="74"/>
      <c r="C221" s="74"/>
      <c r="D221" s="74"/>
      <c r="E221" s="77"/>
      <c r="F221" s="74"/>
      <c r="G221" s="74"/>
      <c r="H221" s="75"/>
      <c r="I221" s="76"/>
      <c r="J221" s="112"/>
      <c r="K221" s="112"/>
      <c r="L221" s="112"/>
      <c r="M221" s="112"/>
      <c r="N221" s="112"/>
      <c r="O221" s="112"/>
      <c r="P221" s="113"/>
      <c r="Q221" s="111"/>
      <c r="R221" s="114"/>
      <c r="S221" s="114"/>
    </row>
    <row r="222" spans="1:19" s="64" customFormat="1">
      <c r="A222" s="63"/>
      <c r="B222" s="74"/>
      <c r="C222" s="74"/>
      <c r="D222" s="74"/>
      <c r="E222" s="77"/>
      <c r="F222" s="74"/>
      <c r="G222" s="74"/>
      <c r="H222" s="75"/>
      <c r="I222" s="76"/>
      <c r="J222" s="112"/>
      <c r="K222" s="112"/>
      <c r="L222" s="112"/>
      <c r="M222" s="112"/>
      <c r="N222" s="112"/>
      <c r="O222" s="112"/>
      <c r="P222" s="113"/>
      <c r="Q222" s="111"/>
      <c r="R222" s="114"/>
      <c r="S222" s="114"/>
    </row>
    <row r="223" spans="1:19" s="64" customFormat="1">
      <c r="A223" s="63"/>
      <c r="B223" s="74"/>
      <c r="C223" s="74"/>
      <c r="D223" s="74"/>
      <c r="E223" s="77"/>
      <c r="F223" s="74"/>
      <c r="G223" s="74"/>
      <c r="H223" s="75"/>
      <c r="I223" s="76"/>
      <c r="J223" s="112"/>
      <c r="K223" s="112"/>
      <c r="L223" s="112"/>
      <c r="M223" s="112"/>
      <c r="N223" s="112"/>
      <c r="O223" s="112"/>
      <c r="P223" s="113"/>
      <c r="Q223" s="111"/>
      <c r="R223" s="114"/>
      <c r="S223" s="114"/>
    </row>
    <row r="224" spans="1:19" s="64" customFormat="1">
      <c r="A224" s="63"/>
      <c r="B224" s="74"/>
      <c r="C224" s="74"/>
      <c r="D224" s="74"/>
      <c r="E224" s="77"/>
      <c r="F224" s="74"/>
      <c r="G224" s="74"/>
      <c r="H224" s="75"/>
      <c r="I224" s="76"/>
      <c r="J224" s="112"/>
      <c r="K224" s="112"/>
      <c r="L224" s="112"/>
      <c r="M224" s="112"/>
      <c r="N224" s="112"/>
      <c r="O224" s="112"/>
      <c r="P224" s="113"/>
      <c r="Q224" s="111"/>
      <c r="R224" s="114"/>
      <c r="S224" s="114"/>
    </row>
    <row r="225" spans="1:19" s="64" customFormat="1">
      <c r="A225" s="63"/>
      <c r="B225" s="74"/>
      <c r="C225" s="74"/>
      <c r="D225" s="74"/>
      <c r="E225" s="77"/>
      <c r="F225" s="74"/>
      <c r="G225" s="74"/>
      <c r="H225" s="75"/>
      <c r="I225" s="76"/>
      <c r="J225" s="112"/>
      <c r="K225" s="112"/>
      <c r="L225" s="112"/>
      <c r="M225" s="112"/>
      <c r="N225" s="112"/>
      <c r="O225" s="112"/>
      <c r="P225" s="113"/>
      <c r="Q225" s="111"/>
      <c r="R225" s="114"/>
      <c r="S225" s="114"/>
    </row>
    <row r="226" spans="1:19" s="64" customFormat="1">
      <c r="A226" s="63"/>
      <c r="B226" s="74"/>
      <c r="C226" s="74"/>
      <c r="D226" s="74"/>
      <c r="E226" s="77"/>
      <c r="F226" s="74"/>
      <c r="G226" s="74"/>
      <c r="H226" s="75"/>
      <c r="I226" s="76"/>
      <c r="J226" s="112"/>
      <c r="K226" s="112"/>
      <c r="L226" s="112"/>
      <c r="M226" s="112"/>
      <c r="N226" s="112"/>
      <c r="O226" s="112"/>
      <c r="P226" s="113"/>
      <c r="Q226" s="111"/>
      <c r="R226" s="114"/>
      <c r="S226" s="114"/>
    </row>
    <row r="227" spans="1:19" s="64" customFormat="1">
      <c r="A227" s="63"/>
      <c r="B227" s="74"/>
      <c r="C227" s="74"/>
      <c r="D227" s="74"/>
      <c r="E227" s="77"/>
      <c r="F227" s="74"/>
      <c r="G227" s="74"/>
      <c r="H227" s="75"/>
      <c r="I227" s="76"/>
      <c r="J227" s="112"/>
      <c r="K227" s="112"/>
      <c r="L227" s="112"/>
      <c r="M227" s="112"/>
      <c r="N227" s="112"/>
      <c r="O227" s="112"/>
      <c r="P227" s="113"/>
      <c r="Q227" s="111"/>
      <c r="R227" s="114"/>
      <c r="S227" s="114"/>
    </row>
    <row r="228" spans="1:19" s="64" customFormat="1">
      <c r="A228" s="63"/>
      <c r="B228" s="74"/>
      <c r="C228" s="74"/>
      <c r="D228" s="74"/>
      <c r="E228" s="77"/>
      <c r="F228" s="74"/>
      <c r="G228" s="74"/>
      <c r="H228" s="75"/>
      <c r="I228" s="76"/>
      <c r="J228" s="112"/>
      <c r="K228" s="112"/>
      <c r="L228" s="112"/>
      <c r="M228" s="112"/>
      <c r="N228" s="112"/>
      <c r="O228" s="112"/>
      <c r="P228" s="113"/>
      <c r="Q228" s="111"/>
      <c r="R228" s="114"/>
      <c r="S228" s="114"/>
    </row>
    <row r="229" spans="1:19" s="64" customFormat="1">
      <c r="A229" s="63"/>
      <c r="B229" s="74"/>
      <c r="C229" s="74"/>
      <c r="D229" s="74"/>
      <c r="E229" s="77"/>
      <c r="F229" s="74"/>
      <c r="G229" s="74"/>
      <c r="H229" s="75"/>
      <c r="I229" s="76"/>
      <c r="J229" s="112"/>
      <c r="K229" s="112"/>
      <c r="L229" s="112"/>
      <c r="M229" s="112"/>
      <c r="N229" s="112"/>
      <c r="O229" s="112"/>
      <c r="P229" s="113"/>
      <c r="Q229" s="111"/>
      <c r="R229" s="114"/>
      <c r="S229" s="114"/>
    </row>
    <row r="230" spans="1:19" s="64" customFormat="1">
      <c r="A230" s="63"/>
      <c r="B230" s="74"/>
      <c r="C230" s="74"/>
      <c r="D230" s="74"/>
      <c r="E230" s="77"/>
      <c r="F230" s="74"/>
      <c r="G230" s="74"/>
      <c r="H230" s="75"/>
      <c r="I230" s="76"/>
      <c r="J230" s="112"/>
      <c r="K230" s="112"/>
      <c r="L230" s="112"/>
      <c r="M230" s="112"/>
      <c r="N230" s="112"/>
      <c r="O230" s="112"/>
      <c r="P230" s="113"/>
      <c r="Q230" s="111"/>
      <c r="R230" s="114"/>
      <c r="S230" s="114"/>
    </row>
    <row r="231" spans="1:19" s="64" customFormat="1">
      <c r="A231" s="63"/>
      <c r="B231" s="74"/>
      <c r="C231" s="74"/>
      <c r="D231" s="74"/>
      <c r="E231" s="77"/>
      <c r="F231" s="74"/>
      <c r="G231" s="74"/>
      <c r="H231" s="75"/>
      <c r="I231" s="76"/>
      <c r="J231" s="112"/>
      <c r="K231" s="112"/>
      <c r="L231" s="112"/>
      <c r="M231" s="112"/>
      <c r="N231" s="112"/>
      <c r="O231" s="112"/>
      <c r="P231" s="113"/>
      <c r="Q231" s="111"/>
      <c r="R231" s="114"/>
      <c r="S231" s="114"/>
    </row>
    <row r="232" spans="1:19" s="64" customFormat="1">
      <c r="A232" s="63"/>
      <c r="B232" s="74"/>
      <c r="C232" s="74"/>
      <c r="D232" s="74"/>
      <c r="E232" s="77"/>
      <c r="F232" s="74"/>
      <c r="G232" s="74"/>
      <c r="H232" s="75"/>
      <c r="I232" s="76"/>
      <c r="J232" s="112"/>
      <c r="K232" s="112"/>
      <c r="L232" s="112"/>
      <c r="M232" s="112"/>
      <c r="N232" s="112"/>
      <c r="O232" s="112"/>
      <c r="P232" s="113"/>
      <c r="Q232" s="111"/>
      <c r="R232" s="114"/>
      <c r="S232" s="114"/>
    </row>
    <row r="233" spans="1:19" s="64" customFormat="1">
      <c r="A233" s="63"/>
      <c r="B233" s="74"/>
      <c r="C233" s="74"/>
      <c r="D233" s="74"/>
      <c r="E233" s="77"/>
      <c r="F233" s="74"/>
      <c r="G233" s="74"/>
      <c r="H233" s="75"/>
      <c r="I233" s="76"/>
      <c r="J233" s="112"/>
      <c r="K233" s="112"/>
      <c r="L233" s="112"/>
      <c r="M233" s="112"/>
      <c r="N233" s="112"/>
      <c r="O233" s="112"/>
      <c r="P233" s="113"/>
      <c r="Q233" s="111"/>
      <c r="R233" s="114"/>
      <c r="S233" s="114"/>
    </row>
    <row r="234" spans="1:19" s="64" customFormat="1">
      <c r="A234" s="63"/>
      <c r="B234" s="74"/>
      <c r="C234" s="74"/>
      <c r="D234" s="74"/>
      <c r="E234" s="77"/>
      <c r="F234" s="74"/>
      <c r="G234" s="74"/>
      <c r="H234" s="75"/>
      <c r="I234" s="76"/>
      <c r="J234" s="112"/>
      <c r="K234" s="112"/>
      <c r="L234" s="112"/>
      <c r="M234" s="112"/>
      <c r="N234" s="112"/>
      <c r="O234" s="112"/>
      <c r="P234" s="113"/>
      <c r="Q234" s="111"/>
      <c r="R234" s="114"/>
      <c r="S234" s="114"/>
    </row>
    <row r="235" spans="1:19" s="64" customFormat="1">
      <c r="A235" s="63"/>
      <c r="B235" s="74"/>
      <c r="C235" s="74"/>
      <c r="D235" s="74"/>
      <c r="E235" s="77"/>
      <c r="F235" s="74"/>
      <c r="G235" s="74"/>
      <c r="H235" s="75"/>
      <c r="I235" s="76"/>
      <c r="J235" s="112"/>
      <c r="K235" s="112"/>
      <c r="L235" s="112"/>
      <c r="M235" s="112"/>
      <c r="N235" s="112"/>
      <c r="O235" s="112"/>
      <c r="P235" s="113"/>
      <c r="Q235" s="111"/>
      <c r="R235" s="114"/>
      <c r="S235" s="114"/>
    </row>
    <row r="236" spans="1:19" s="64" customFormat="1">
      <c r="A236" s="63"/>
      <c r="B236" s="74"/>
      <c r="C236" s="74"/>
      <c r="D236" s="74"/>
      <c r="E236" s="77"/>
      <c r="F236" s="74"/>
      <c r="G236" s="74"/>
      <c r="H236" s="75"/>
      <c r="I236" s="76"/>
      <c r="J236" s="112"/>
      <c r="K236" s="112"/>
      <c r="L236" s="112"/>
      <c r="M236" s="112"/>
      <c r="N236" s="112"/>
      <c r="O236" s="112"/>
      <c r="P236" s="113"/>
      <c r="Q236" s="111"/>
      <c r="R236" s="114"/>
      <c r="S236" s="114"/>
    </row>
    <row r="237" spans="1:19" s="64" customFormat="1">
      <c r="A237" s="63"/>
      <c r="B237" s="74"/>
      <c r="C237" s="74"/>
      <c r="D237" s="74"/>
      <c r="E237" s="77"/>
      <c r="F237" s="74"/>
      <c r="G237" s="74"/>
      <c r="H237" s="75"/>
      <c r="I237" s="76"/>
      <c r="J237" s="112"/>
      <c r="K237" s="112"/>
      <c r="L237" s="112"/>
      <c r="M237" s="112"/>
      <c r="N237" s="112"/>
      <c r="O237" s="112"/>
      <c r="P237" s="113"/>
      <c r="Q237" s="111"/>
      <c r="R237" s="114"/>
      <c r="S237" s="114"/>
    </row>
    <row r="238" spans="1:19" s="64" customFormat="1">
      <c r="A238" s="63"/>
      <c r="B238" s="74"/>
      <c r="C238" s="74"/>
      <c r="D238" s="74"/>
      <c r="E238" s="77"/>
      <c r="F238" s="74"/>
      <c r="G238" s="74"/>
      <c r="H238" s="75"/>
      <c r="I238" s="76"/>
      <c r="J238" s="112"/>
      <c r="K238" s="112"/>
      <c r="L238" s="112"/>
      <c r="M238" s="112"/>
      <c r="N238" s="112"/>
      <c r="O238" s="112"/>
      <c r="P238" s="113"/>
      <c r="Q238" s="111"/>
      <c r="R238" s="114"/>
      <c r="S238" s="114"/>
    </row>
    <row r="239" spans="1:19" s="64" customFormat="1">
      <c r="A239" s="63"/>
      <c r="B239" s="74"/>
      <c r="C239" s="74"/>
      <c r="D239" s="74"/>
      <c r="E239" s="77"/>
      <c r="F239" s="74"/>
      <c r="G239" s="74"/>
      <c r="H239" s="75"/>
      <c r="I239" s="76"/>
      <c r="J239" s="112"/>
      <c r="K239" s="112"/>
      <c r="L239" s="112"/>
      <c r="M239" s="112"/>
      <c r="N239" s="112"/>
      <c r="O239" s="112"/>
      <c r="P239" s="113"/>
      <c r="Q239" s="111"/>
      <c r="R239" s="114"/>
      <c r="S239" s="114"/>
    </row>
    <row r="240" spans="1:19" s="64" customFormat="1">
      <c r="A240" s="63"/>
      <c r="B240" s="74"/>
      <c r="C240" s="74"/>
      <c r="D240" s="74"/>
      <c r="E240" s="77"/>
      <c r="F240" s="74"/>
      <c r="G240" s="74"/>
      <c r="H240" s="75"/>
      <c r="I240" s="76"/>
      <c r="J240" s="112"/>
      <c r="K240" s="112"/>
      <c r="L240" s="112"/>
      <c r="M240" s="112"/>
      <c r="N240" s="112"/>
      <c r="O240" s="112"/>
      <c r="P240" s="113"/>
      <c r="Q240" s="111"/>
      <c r="R240" s="114"/>
      <c r="S240" s="114"/>
    </row>
    <row r="241" spans="1:19" s="64" customFormat="1">
      <c r="A241" s="63"/>
      <c r="B241" s="74"/>
      <c r="C241" s="74"/>
      <c r="D241" s="74"/>
      <c r="E241" s="77"/>
      <c r="F241" s="74"/>
      <c r="G241" s="74"/>
      <c r="H241" s="75"/>
      <c r="I241" s="76"/>
      <c r="J241" s="112"/>
      <c r="K241" s="112"/>
      <c r="L241" s="112"/>
      <c r="M241" s="112"/>
      <c r="N241" s="112"/>
      <c r="O241" s="112"/>
      <c r="P241" s="113"/>
      <c r="Q241" s="111"/>
      <c r="R241" s="114"/>
      <c r="S241" s="114"/>
    </row>
    <row r="242" spans="1:19" s="64" customFormat="1">
      <c r="A242" s="63"/>
      <c r="B242" s="74"/>
      <c r="C242" s="74"/>
      <c r="D242" s="74"/>
      <c r="E242" s="77"/>
      <c r="F242" s="74"/>
      <c r="G242" s="74"/>
      <c r="H242" s="75"/>
      <c r="I242" s="76"/>
      <c r="J242" s="112"/>
      <c r="K242" s="112"/>
      <c r="L242" s="112"/>
      <c r="M242" s="112"/>
      <c r="N242" s="112"/>
      <c r="O242" s="112"/>
      <c r="P242" s="113"/>
      <c r="Q242" s="111"/>
      <c r="R242" s="114"/>
      <c r="S242" s="114"/>
    </row>
    <row r="243" spans="1:19" s="64" customFormat="1">
      <c r="A243" s="63"/>
      <c r="B243" s="74"/>
      <c r="C243" s="74"/>
      <c r="D243" s="74"/>
      <c r="E243" s="77"/>
      <c r="F243" s="74"/>
      <c r="G243" s="74"/>
      <c r="H243" s="75"/>
      <c r="I243" s="76"/>
      <c r="J243" s="112"/>
      <c r="K243" s="112"/>
      <c r="L243" s="112"/>
      <c r="M243" s="112"/>
      <c r="N243" s="112"/>
      <c r="O243" s="112"/>
      <c r="P243" s="113"/>
      <c r="Q243" s="111"/>
      <c r="R243" s="114"/>
      <c r="S243" s="114"/>
    </row>
    <row r="244" spans="1:19" s="64" customFormat="1">
      <c r="A244" s="63"/>
      <c r="B244" s="74"/>
      <c r="C244" s="74"/>
      <c r="D244" s="74"/>
      <c r="E244" s="77"/>
      <c r="F244" s="74"/>
      <c r="G244" s="74"/>
      <c r="H244" s="75"/>
      <c r="I244" s="76"/>
      <c r="J244" s="112"/>
      <c r="K244" s="112"/>
      <c r="L244" s="112"/>
      <c r="M244" s="112"/>
      <c r="N244" s="112"/>
      <c r="O244" s="112"/>
      <c r="P244" s="113"/>
      <c r="Q244" s="111"/>
      <c r="R244" s="114"/>
      <c r="S244" s="114"/>
    </row>
    <row r="245" spans="1:19" s="64" customFormat="1">
      <c r="A245" s="63"/>
      <c r="B245" s="74"/>
      <c r="C245" s="74"/>
      <c r="D245" s="74"/>
      <c r="E245" s="77"/>
      <c r="F245" s="74"/>
      <c r="G245" s="74"/>
      <c r="H245" s="75"/>
      <c r="I245" s="76"/>
      <c r="J245" s="112"/>
      <c r="K245" s="112"/>
      <c r="L245" s="112"/>
      <c r="M245" s="112"/>
      <c r="N245" s="112"/>
      <c r="O245" s="112"/>
      <c r="P245" s="113"/>
      <c r="Q245" s="111"/>
      <c r="R245" s="114"/>
      <c r="S245" s="114"/>
    </row>
    <row r="246" spans="1:19" s="64" customFormat="1">
      <c r="A246" s="63"/>
      <c r="B246" s="74"/>
      <c r="C246" s="74"/>
      <c r="D246" s="74"/>
      <c r="E246" s="77"/>
      <c r="F246" s="74"/>
      <c r="G246" s="74"/>
      <c r="H246" s="75"/>
      <c r="I246" s="76"/>
      <c r="J246" s="112"/>
      <c r="K246" s="112"/>
      <c r="L246" s="112"/>
      <c r="M246" s="112"/>
      <c r="N246" s="112"/>
      <c r="O246" s="112"/>
      <c r="P246" s="113"/>
      <c r="Q246" s="111"/>
      <c r="R246" s="114"/>
      <c r="S246" s="114"/>
    </row>
    <row r="247" spans="1:19" s="64" customFormat="1">
      <c r="A247" s="63"/>
      <c r="B247" s="74"/>
      <c r="C247" s="74"/>
      <c r="D247" s="74"/>
      <c r="E247" s="77"/>
      <c r="F247" s="74"/>
      <c r="G247" s="74"/>
      <c r="H247" s="75"/>
      <c r="I247" s="76"/>
      <c r="J247" s="112"/>
      <c r="K247" s="112"/>
      <c r="L247" s="112"/>
      <c r="M247" s="112"/>
      <c r="N247" s="112"/>
      <c r="O247" s="112"/>
      <c r="P247" s="113"/>
      <c r="Q247" s="111"/>
      <c r="R247" s="114"/>
      <c r="S247" s="114"/>
    </row>
    <row r="248" spans="1:19" s="64" customFormat="1">
      <c r="A248" s="63"/>
      <c r="B248" s="74"/>
      <c r="C248" s="74"/>
      <c r="D248" s="74"/>
      <c r="E248" s="77"/>
      <c r="F248" s="74"/>
      <c r="G248" s="74"/>
      <c r="H248" s="75"/>
      <c r="I248" s="76"/>
      <c r="J248" s="112"/>
      <c r="K248" s="112"/>
      <c r="L248" s="112"/>
      <c r="M248" s="112"/>
      <c r="N248" s="112"/>
      <c r="O248" s="112"/>
      <c r="P248" s="113"/>
      <c r="Q248" s="111"/>
      <c r="R248" s="114"/>
      <c r="S248" s="114"/>
    </row>
    <row r="249" spans="1:19" s="64" customFormat="1">
      <c r="A249" s="63"/>
      <c r="B249" s="74"/>
      <c r="C249" s="74"/>
      <c r="D249" s="74"/>
      <c r="E249" s="77"/>
      <c r="F249" s="74"/>
      <c r="G249" s="74"/>
      <c r="H249" s="75"/>
      <c r="I249" s="76"/>
      <c r="J249" s="112"/>
      <c r="K249" s="112"/>
      <c r="L249" s="112"/>
      <c r="M249" s="112"/>
      <c r="N249" s="112"/>
      <c r="O249" s="112"/>
      <c r="P249" s="113"/>
      <c r="Q249" s="111"/>
      <c r="R249" s="114"/>
      <c r="S249" s="114"/>
    </row>
    <row r="250" spans="1:19" s="64" customFormat="1">
      <c r="A250" s="63"/>
      <c r="B250" s="74"/>
      <c r="C250" s="74"/>
      <c r="D250" s="74"/>
      <c r="E250" s="77"/>
      <c r="F250" s="74"/>
      <c r="G250" s="74"/>
      <c r="H250" s="75"/>
      <c r="I250" s="76"/>
      <c r="J250" s="112"/>
      <c r="K250" s="112"/>
      <c r="L250" s="112"/>
      <c r="M250" s="112"/>
      <c r="N250" s="112"/>
      <c r="O250" s="112"/>
      <c r="P250" s="113"/>
      <c r="Q250" s="111"/>
      <c r="R250" s="114"/>
      <c r="S250" s="114"/>
    </row>
  </sheetData>
  <autoFilter ref="A1:U219">
    <filterColumn colId="8">
      <filters>
        <filter val="NC"/>
      </filters>
    </filterColumn>
    <filterColumn colId="16">
      <filters>
        <filter val="Close"/>
      </filters>
    </filterColumn>
  </autoFilter>
  <dataValidations count="8">
    <dataValidation type="list" allowBlank="1" showInputMessage="1" showErrorMessage="1" sqref="C2:C141 C186:C196">
      <formula1>"CISO,CPV,A21 ,Admin,EBC,HRR,HRO,IT,RCU,B22,A24,B4,Kolkata,Delhi,Hyderabad,Bangalore,Chennai,Pune,Ahmedabad,Chandigarh,TPU,CPA,BVU,DCR"</formula1>
    </dataValidation>
    <dataValidation type="list" allowBlank="1" showInputMessage="1" showErrorMessage="1" error="select from list" sqref="D81:D88">
      <formula1>"Mumbai,B4, Kolkata, Delhi, Hyderabad, Bangalore, Chennai, Pune, Ahmedabad, Chandigarh"</formula1>
    </dataValidation>
    <dataValidation type="list" allowBlank="1" showInputMessage="1" showErrorMessage="1" sqref="I82:I150 I154:I161 I186:I196 I213:I250 I2:I80">
      <formula1>"Observation,OFI,NC,OK"</formula1>
    </dataValidation>
    <dataValidation type="list" allowBlank="1" showInputMessage="1" showErrorMessage="1" sqref="Q186:Q250 Q150 Q147 Q83:Q141 Q2:Q80">
      <formula1>"Open,Close"</formula1>
    </dataValidation>
    <dataValidation type="list" allowBlank="1" showInputMessage="1" showErrorMessage="1" error="select from list" sqref="D74:D80">
      <formula1>"Mumbai,C21, Kolkata, Delhi, Hyderabad, Bangalore, Chennai, Pune, Ahmedabad, Chandigarh"</formula1>
    </dataValidation>
    <dataValidation type="list" allowBlank="1" showInputMessage="1" showErrorMessage="1" error="select from list" sqref="D61:D73">
      <formula1>"Mumbai,B22, Kolkata, Delhi, Hyderabad, Bangalore, Chennai, Pune, Ahmedabad, Chandigarh"</formula1>
    </dataValidation>
    <dataValidation type="list" allowBlank="1" showInputMessage="1" showErrorMessage="1" error="select from list" sqref="B2:B39 D89 D151:D185 C163:C185 B61:B196 B213:B250">
      <formula1>"Mumbai, Kolkata, Delhi, Hyderabad, Bangalore, Chennai, Pune, Ahmedabad, Chandigarh"</formula1>
    </dataValidation>
    <dataValidation type="list" allowBlank="1" showInputMessage="1" showErrorMessage="1" sqref="B40:B60 C142:C162 C217:C250">
      <formula1>"CISO,CPV,A21 ,Admin,EBC,HRR,HRO,IT,RCU,B22,A24,B4,Kolkata,Delhi,Hyderabad,Bangalore,Chennai,Pune,Ahmedabad,Chandigarh,TPU,CPA,BVU"</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
  <sheetViews>
    <sheetView workbookViewId="0">
      <selection activeCell="F11" sqref="F11"/>
    </sheetView>
  </sheetViews>
  <sheetFormatPr defaultRowHeight="15"/>
  <cols>
    <col min="2" max="2" width="23.140625" customWidth="1"/>
    <col min="3" max="3" width="13.5703125" customWidth="1"/>
    <col min="4" max="4" width="15.85546875" customWidth="1"/>
    <col min="5" max="5" width="6.28515625" bestFit="1" customWidth="1"/>
    <col min="6" max="6" width="45.140625" customWidth="1"/>
    <col min="7" max="7" width="5.7109375" bestFit="1" customWidth="1"/>
    <col min="8" max="8" width="5.42578125" bestFit="1" customWidth="1"/>
  </cols>
  <sheetData>
    <row r="1" spans="2:8" ht="15.75" thickBot="1"/>
    <row r="2" spans="2:8" ht="15.75" thickBot="1">
      <c r="B2" s="188"/>
      <c r="C2" s="189"/>
      <c r="D2" s="189"/>
      <c r="E2" s="189"/>
      <c r="F2" s="189"/>
      <c r="G2" s="189" t="s">
        <v>2002</v>
      </c>
      <c r="H2" s="189" t="s">
        <v>2003</v>
      </c>
    </row>
    <row r="3" spans="2:8" ht="30.75" thickBot="1">
      <c r="B3" s="190" t="s">
        <v>2004</v>
      </c>
      <c r="C3" s="191" t="s">
        <v>2005</v>
      </c>
      <c r="D3" s="191" t="s">
        <v>2006</v>
      </c>
      <c r="E3" s="191" t="s">
        <v>2007</v>
      </c>
      <c r="F3" s="191" t="s">
        <v>2008</v>
      </c>
      <c r="G3" s="191" t="s">
        <v>2009</v>
      </c>
      <c r="H3" s="191" t="s">
        <v>2010</v>
      </c>
    </row>
    <row r="4" spans="2:8" ht="30.75" thickBot="1">
      <c r="B4" s="192" t="s">
        <v>2015</v>
      </c>
      <c r="C4" s="193" t="s">
        <v>232</v>
      </c>
      <c r="D4" s="193" t="s">
        <v>211</v>
      </c>
      <c r="E4" s="193" t="s">
        <v>2011</v>
      </c>
      <c r="F4" s="193" t="s">
        <v>2016</v>
      </c>
      <c r="G4" s="194">
        <v>3420</v>
      </c>
      <c r="H4" s="194">
        <v>1525</v>
      </c>
    </row>
    <row r="5" spans="2:8" ht="15.75" thickBot="1">
      <c r="B5" s="192" t="s">
        <v>2017</v>
      </c>
      <c r="C5" s="193"/>
      <c r="D5" s="193" t="s">
        <v>211</v>
      </c>
      <c r="E5" s="193" t="s">
        <v>2012</v>
      </c>
      <c r="F5" s="193" t="s">
        <v>2013</v>
      </c>
      <c r="G5" s="194">
        <v>2000</v>
      </c>
      <c r="H5" s="194">
        <v>2000</v>
      </c>
    </row>
    <row r="6" spans="2:8" ht="15.75" thickBot="1">
      <c r="B6" s="192" t="s">
        <v>2018</v>
      </c>
      <c r="C6" s="193"/>
      <c r="D6" s="193" t="s">
        <v>211</v>
      </c>
      <c r="E6" s="193" t="s">
        <v>2012</v>
      </c>
      <c r="F6" s="193" t="s">
        <v>2013</v>
      </c>
      <c r="G6" s="195"/>
      <c r="H6" s="194">
        <v>2000</v>
      </c>
    </row>
    <row r="7" spans="2:8" ht="30.75" thickBot="1">
      <c r="B7" s="192" t="s">
        <v>2019</v>
      </c>
      <c r="C7" s="193" t="s">
        <v>211</v>
      </c>
      <c r="D7" s="193" t="s">
        <v>232</v>
      </c>
      <c r="E7" s="193" t="s">
        <v>2011</v>
      </c>
      <c r="F7" s="193" t="s">
        <v>2014</v>
      </c>
      <c r="G7" s="194">
        <v>4386</v>
      </c>
      <c r="H7" s="194">
        <v>1525</v>
      </c>
    </row>
    <row r="8" spans="2:8" ht="15.75" thickBot="1">
      <c r="B8" s="196"/>
      <c r="C8" s="196"/>
      <c r="D8" s="196"/>
      <c r="E8" s="196"/>
      <c r="F8" s="196"/>
      <c r="G8" s="197">
        <v>9806</v>
      </c>
      <c r="H8" s="194">
        <v>7050</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D16" sqref="D16"/>
    </sheetView>
  </sheetViews>
  <sheetFormatPr defaultRowHeight="15"/>
  <cols>
    <col min="1" max="1" width="28" bestFit="1" customWidth="1"/>
    <col min="2" max="2" width="6.5703125" bestFit="1" customWidth="1"/>
    <col min="14" max="14" width="14.5703125" bestFit="1" customWidth="1"/>
  </cols>
  <sheetData>
    <row r="1" spans="1:13">
      <c r="A1" s="32" t="s">
        <v>1432</v>
      </c>
    </row>
    <row r="2" spans="1:13" ht="15.75" thickBot="1"/>
    <row r="3" spans="1:13">
      <c r="A3" s="124" t="s">
        <v>133</v>
      </c>
      <c r="B3" s="125">
        <v>45039</v>
      </c>
      <c r="C3" s="125">
        <v>45069</v>
      </c>
      <c r="D3" s="125">
        <v>45100</v>
      </c>
      <c r="E3" s="125">
        <v>45130</v>
      </c>
      <c r="F3" s="125">
        <v>45161</v>
      </c>
      <c r="G3" s="125">
        <v>45192</v>
      </c>
      <c r="H3" s="125">
        <v>45222</v>
      </c>
      <c r="I3" s="125">
        <v>45253</v>
      </c>
      <c r="J3" s="125">
        <v>45283</v>
      </c>
      <c r="K3" s="125">
        <v>44950</v>
      </c>
      <c r="L3" s="125">
        <v>44981</v>
      </c>
      <c r="M3" s="126">
        <v>45009</v>
      </c>
    </row>
    <row r="4" spans="1:13">
      <c r="A4" s="127" t="s">
        <v>1433</v>
      </c>
      <c r="B4" s="128"/>
      <c r="C4" s="128"/>
      <c r="D4" s="128"/>
      <c r="E4" s="129"/>
      <c r="F4" s="129" t="s">
        <v>497</v>
      </c>
      <c r="G4" s="129"/>
      <c r="H4" s="66"/>
      <c r="I4" s="66"/>
      <c r="J4" s="66"/>
      <c r="K4" s="67"/>
      <c r="L4" s="67" t="s">
        <v>497</v>
      </c>
      <c r="M4" s="130"/>
    </row>
    <row r="5" spans="1:13">
      <c r="A5" s="127" t="s">
        <v>196</v>
      </c>
      <c r="B5" s="128"/>
      <c r="C5" s="128" t="s">
        <v>197</v>
      </c>
      <c r="D5" s="128"/>
      <c r="E5" s="129"/>
      <c r="F5" s="129"/>
      <c r="G5" s="129"/>
      <c r="H5" s="66"/>
      <c r="I5" s="66" t="s">
        <v>198</v>
      </c>
      <c r="J5" s="66"/>
      <c r="K5" s="67"/>
      <c r="L5" s="67"/>
      <c r="M5" s="130"/>
    </row>
    <row r="6" spans="1:13">
      <c r="A6" s="127" t="s">
        <v>199</v>
      </c>
      <c r="B6" s="128"/>
      <c r="C6" s="128" t="s">
        <v>198</v>
      </c>
      <c r="D6" s="128"/>
      <c r="E6" s="129"/>
      <c r="F6" s="129"/>
      <c r="G6" s="129"/>
      <c r="H6" s="66"/>
      <c r="I6" s="66" t="s">
        <v>197</v>
      </c>
      <c r="J6" s="66"/>
      <c r="K6" s="67"/>
      <c r="L6" s="67"/>
      <c r="M6" s="130"/>
    </row>
    <row r="7" spans="1:13">
      <c r="A7" s="127" t="s">
        <v>200</v>
      </c>
      <c r="B7" s="128"/>
      <c r="C7" s="128"/>
      <c r="D7" s="128" t="s">
        <v>1434</v>
      </c>
      <c r="E7" s="129"/>
      <c r="F7" s="129"/>
      <c r="G7" s="129"/>
      <c r="H7" s="66"/>
      <c r="I7" s="66"/>
      <c r="J7" s="66" t="s">
        <v>197</v>
      </c>
      <c r="K7" s="67"/>
      <c r="L7" s="67"/>
      <c r="M7" s="130"/>
    </row>
    <row r="8" spans="1:13">
      <c r="A8" s="127" t="s">
        <v>1435</v>
      </c>
      <c r="B8" s="128"/>
      <c r="C8" s="128"/>
      <c r="D8" s="128" t="s">
        <v>1434</v>
      </c>
      <c r="E8" s="129"/>
      <c r="F8" s="129"/>
      <c r="G8" s="129"/>
      <c r="H8" s="66"/>
      <c r="I8" s="66"/>
      <c r="J8" s="66" t="s">
        <v>198</v>
      </c>
      <c r="K8" s="67"/>
      <c r="L8" s="67"/>
      <c r="M8" s="130"/>
    </row>
    <row r="9" spans="1:13">
      <c r="A9" s="127" t="s">
        <v>201</v>
      </c>
      <c r="B9" s="128"/>
      <c r="C9" s="128"/>
      <c r="D9" s="128" t="s">
        <v>1434</v>
      </c>
      <c r="E9" s="129"/>
      <c r="F9" s="129"/>
      <c r="G9" s="129"/>
      <c r="H9" s="66"/>
      <c r="I9" s="66"/>
      <c r="J9" s="66" t="s">
        <v>198</v>
      </c>
      <c r="K9" s="67"/>
      <c r="L9" s="67"/>
      <c r="M9" s="130"/>
    </row>
    <row r="10" spans="1:13">
      <c r="A10" s="127" t="s">
        <v>202</v>
      </c>
      <c r="B10" s="128"/>
      <c r="C10" s="128"/>
      <c r="D10" s="128"/>
      <c r="E10" s="129" t="s">
        <v>197</v>
      </c>
      <c r="F10" s="129"/>
      <c r="G10" s="129"/>
      <c r="H10" s="66"/>
      <c r="I10" s="66"/>
      <c r="J10" s="66"/>
      <c r="K10" s="67" t="s">
        <v>198</v>
      </c>
      <c r="L10" s="67"/>
      <c r="M10" s="130"/>
    </row>
    <row r="11" spans="1:13">
      <c r="A11" s="127" t="s">
        <v>203</v>
      </c>
      <c r="B11" s="128"/>
      <c r="C11" s="128"/>
      <c r="D11" s="128"/>
      <c r="E11" s="129" t="s">
        <v>197</v>
      </c>
      <c r="F11" s="129"/>
      <c r="G11" s="129"/>
      <c r="H11" s="66"/>
      <c r="I11" s="66"/>
      <c r="J11" s="66"/>
      <c r="K11" s="67" t="s">
        <v>198</v>
      </c>
      <c r="L11" s="67"/>
      <c r="M11" s="130"/>
    </row>
    <row r="12" spans="1:13">
      <c r="A12" s="127" t="s">
        <v>204</v>
      </c>
      <c r="B12" s="128"/>
      <c r="C12" s="128"/>
      <c r="D12" s="128"/>
      <c r="E12" s="129"/>
      <c r="F12" s="129" t="s">
        <v>198</v>
      </c>
      <c r="G12" s="129"/>
      <c r="H12" s="66"/>
      <c r="I12" s="66"/>
      <c r="J12" s="66"/>
      <c r="K12" s="67"/>
      <c r="L12" s="67" t="s">
        <v>1434</v>
      </c>
      <c r="M12" s="130"/>
    </row>
    <row r="13" spans="1:13">
      <c r="A13" s="127" t="s">
        <v>205</v>
      </c>
      <c r="B13" s="128"/>
      <c r="C13" s="128" t="s">
        <v>1434</v>
      </c>
      <c r="D13" s="128"/>
      <c r="E13" s="129"/>
      <c r="F13" s="129"/>
      <c r="G13" s="129"/>
      <c r="H13" s="66"/>
      <c r="I13" s="66" t="s">
        <v>198</v>
      </c>
      <c r="J13" s="66"/>
      <c r="K13" s="67"/>
      <c r="L13" s="67"/>
      <c r="M13" s="130"/>
    </row>
    <row r="14" spans="1:13">
      <c r="A14" s="127" t="s">
        <v>206</v>
      </c>
      <c r="B14" s="128"/>
      <c r="C14" s="128" t="s">
        <v>198</v>
      </c>
      <c r="D14" s="128"/>
      <c r="E14" s="129"/>
      <c r="F14" s="129"/>
      <c r="G14" s="129"/>
      <c r="H14" s="66"/>
      <c r="I14" s="66"/>
      <c r="J14" s="66" t="s">
        <v>197</v>
      </c>
      <c r="K14" s="67"/>
      <c r="L14" s="67"/>
      <c r="M14" s="130"/>
    </row>
    <row r="15" spans="1:13">
      <c r="A15" s="127" t="s">
        <v>207</v>
      </c>
      <c r="B15" s="128"/>
      <c r="C15" s="128"/>
      <c r="D15" s="128"/>
      <c r="E15" s="129"/>
      <c r="F15" s="129"/>
      <c r="G15" s="129"/>
      <c r="H15" s="66" t="s">
        <v>1436</v>
      </c>
      <c r="I15" s="66"/>
      <c r="J15" s="66"/>
      <c r="K15" s="67"/>
      <c r="L15" s="67"/>
      <c r="M15" s="130"/>
    </row>
    <row r="16" spans="1:13">
      <c r="A16" s="127" t="s">
        <v>208</v>
      </c>
      <c r="B16" s="128"/>
      <c r="C16" s="128"/>
      <c r="D16" s="128" t="s">
        <v>198</v>
      </c>
      <c r="E16" s="129"/>
      <c r="F16" s="129"/>
      <c r="G16" s="129"/>
      <c r="H16" s="66"/>
      <c r="I16" s="66"/>
      <c r="J16" s="66" t="s">
        <v>1434</v>
      </c>
      <c r="K16" s="67"/>
      <c r="L16" s="67"/>
      <c r="M16" s="130"/>
    </row>
    <row r="17" spans="1:13">
      <c r="A17" s="127" t="s">
        <v>209</v>
      </c>
      <c r="B17" s="128"/>
      <c r="C17" s="128"/>
      <c r="D17" s="128"/>
      <c r="E17" s="129" t="s">
        <v>198</v>
      </c>
      <c r="F17" s="129"/>
      <c r="G17" s="129"/>
      <c r="H17" s="66"/>
      <c r="I17" s="66"/>
      <c r="J17" s="66"/>
      <c r="K17" s="67" t="s">
        <v>197</v>
      </c>
      <c r="L17" s="67"/>
      <c r="M17" s="130"/>
    </row>
    <row r="18" spans="1:13">
      <c r="A18" s="127" t="s">
        <v>210</v>
      </c>
      <c r="B18" s="128"/>
      <c r="C18" s="128"/>
      <c r="D18" s="128"/>
      <c r="E18" s="129" t="s">
        <v>197</v>
      </c>
      <c r="F18" s="129"/>
      <c r="G18" s="129"/>
      <c r="H18" s="66"/>
      <c r="I18" s="66"/>
      <c r="J18" s="66"/>
      <c r="K18" s="67" t="s">
        <v>197</v>
      </c>
      <c r="L18" s="67"/>
      <c r="M18" s="130"/>
    </row>
    <row r="19" spans="1:13">
      <c r="A19" s="127" t="s">
        <v>211</v>
      </c>
      <c r="B19" s="128"/>
      <c r="C19" s="128"/>
      <c r="D19" s="128"/>
      <c r="E19" s="129"/>
      <c r="F19" s="129" t="s">
        <v>198</v>
      </c>
      <c r="G19" s="129"/>
      <c r="H19" s="66"/>
      <c r="I19" s="66"/>
      <c r="J19" s="66"/>
      <c r="K19" s="67"/>
      <c r="L19" s="67" t="s">
        <v>197</v>
      </c>
      <c r="M19" s="130"/>
    </row>
    <row r="20" spans="1:13">
      <c r="A20" s="127" t="s">
        <v>212</v>
      </c>
      <c r="B20" s="128"/>
      <c r="C20" s="128"/>
      <c r="D20" s="128"/>
      <c r="E20" s="129"/>
      <c r="F20" s="129" t="s">
        <v>197</v>
      </c>
      <c r="G20" s="129"/>
      <c r="H20" s="66"/>
      <c r="I20" s="66"/>
      <c r="J20" s="66"/>
      <c r="K20" s="67"/>
      <c r="L20" s="67" t="s">
        <v>198</v>
      </c>
      <c r="M20" s="130"/>
    </row>
    <row r="21" spans="1:13">
      <c r="A21" s="127" t="s">
        <v>1437</v>
      </c>
      <c r="B21" s="128"/>
      <c r="C21" s="128"/>
      <c r="D21" s="128"/>
      <c r="E21" s="129" t="s">
        <v>198</v>
      </c>
      <c r="F21" s="129"/>
      <c r="G21" s="129"/>
      <c r="H21" s="66"/>
      <c r="I21" s="66"/>
      <c r="J21" s="66"/>
      <c r="K21" s="67" t="s">
        <v>1434</v>
      </c>
      <c r="L21" s="67"/>
      <c r="M21" s="130"/>
    </row>
    <row r="22" spans="1:13">
      <c r="A22" s="127" t="s">
        <v>1438</v>
      </c>
      <c r="B22" s="128"/>
      <c r="C22" s="128"/>
      <c r="D22" s="128"/>
      <c r="E22" s="129" t="s">
        <v>1434</v>
      </c>
      <c r="F22" s="129"/>
      <c r="G22" s="129"/>
      <c r="H22" s="66"/>
      <c r="I22" s="66"/>
      <c r="J22" s="66"/>
      <c r="K22" s="67" t="s">
        <v>198</v>
      </c>
      <c r="L22" s="67"/>
      <c r="M22" s="130"/>
    </row>
    <row r="23" spans="1:13">
      <c r="A23" s="127" t="s">
        <v>213</v>
      </c>
      <c r="B23" s="128"/>
      <c r="C23" s="128"/>
      <c r="D23" s="128"/>
      <c r="E23" s="129" t="s">
        <v>1434</v>
      </c>
      <c r="F23" s="129"/>
      <c r="G23" s="129"/>
      <c r="H23" s="66"/>
      <c r="I23" s="66"/>
      <c r="J23" s="66"/>
      <c r="K23" s="67" t="s">
        <v>197</v>
      </c>
      <c r="L23" s="67"/>
      <c r="M23" s="130"/>
    </row>
    <row r="24" spans="1:13" ht="15.75" thickBot="1">
      <c r="A24" s="131" t="s">
        <v>1439</v>
      </c>
      <c r="B24" s="128"/>
      <c r="C24" s="128"/>
      <c r="D24" s="128" t="s">
        <v>198</v>
      </c>
      <c r="E24" s="129"/>
      <c r="F24" s="129"/>
      <c r="G24" s="129"/>
      <c r="H24" s="66"/>
      <c r="I24" s="66"/>
      <c r="J24" s="66" t="s">
        <v>1434</v>
      </c>
      <c r="K24" s="67"/>
      <c r="L24" s="67"/>
      <c r="M24" s="1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1"/>
  <sheetViews>
    <sheetView workbookViewId="0">
      <selection activeCell="O33" sqref="O33"/>
    </sheetView>
  </sheetViews>
  <sheetFormatPr defaultRowHeight="15"/>
  <cols>
    <col min="2" max="2" width="28.140625" bestFit="1" customWidth="1"/>
    <col min="5" max="5" width="7.140625" bestFit="1" customWidth="1"/>
    <col min="7" max="7" width="24.7109375" bestFit="1" customWidth="1"/>
  </cols>
  <sheetData>
    <row r="2" spans="1:17" ht="15.75" thickBot="1"/>
    <row r="3" spans="1:17">
      <c r="A3" s="218" t="s">
        <v>218</v>
      </c>
      <c r="B3" s="220" t="s">
        <v>219</v>
      </c>
      <c r="C3" s="220" t="s">
        <v>220</v>
      </c>
      <c r="D3" s="220" t="s">
        <v>221</v>
      </c>
      <c r="E3" s="220" t="s">
        <v>133</v>
      </c>
      <c r="F3" s="211" t="s">
        <v>222</v>
      </c>
      <c r="G3" s="211" t="s">
        <v>223</v>
      </c>
      <c r="H3" s="214" t="s">
        <v>224</v>
      </c>
      <c r="I3" s="214"/>
      <c r="J3" s="214"/>
      <c r="K3" s="215" t="s">
        <v>225</v>
      </c>
      <c r="L3" s="216"/>
      <c r="M3" s="217"/>
      <c r="N3" s="214" t="s">
        <v>226</v>
      </c>
      <c r="O3" s="214"/>
      <c r="P3" s="214"/>
      <c r="Q3" s="209" t="s">
        <v>227</v>
      </c>
    </row>
    <row r="4" spans="1:17" ht="30.75" thickBot="1">
      <c r="A4" s="219"/>
      <c r="B4" s="221"/>
      <c r="C4" s="221"/>
      <c r="D4" s="221"/>
      <c r="E4" s="221"/>
      <c r="F4" s="212"/>
      <c r="G4" s="213"/>
      <c r="H4" s="35" t="s">
        <v>228</v>
      </c>
      <c r="I4" s="35" t="s">
        <v>229</v>
      </c>
      <c r="J4" s="35" t="s">
        <v>230</v>
      </c>
      <c r="K4" s="35" t="s">
        <v>228</v>
      </c>
      <c r="L4" s="35" t="s">
        <v>229</v>
      </c>
      <c r="M4" s="35" t="s">
        <v>230</v>
      </c>
      <c r="N4" s="35" t="s">
        <v>228</v>
      </c>
      <c r="O4" s="35" t="s">
        <v>229</v>
      </c>
      <c r="P4" s="35" t="s">
        <v>230</v>
      </c>
      <c r="Q4" s="210"/>
    </row>
    <row r="5" spans="1:17">
      <c r="A5" s="36">
        <v>1</v>
      </c>
      <c r="B5" s="37" t="s">
        <v>231</v>
      </c>
      <c r="C5" s="37" t="s">
        <v>232</v>
      </c>
      <c r="D5" s="37" t="s">
        <v>215</v>
      </c>
      <c r="E5" s="37" t="s">
        <v>233</v>
      </c>
      <c r="F5" s="38"/>
      <c r="G5" s="37" t="s">
        <v>234</v>
      </c>
      <c r="H5" s="39">
        <f>MIS!H7</f>
        <v>15</v>
      </c>
      <c r="I5" s="39">
        <f>MIS!I7</f>
        <v>1</v>
      </c>
      <c r="J5" s="39">
        <f>MIS!J7</f>
        <v>1</v>
      </c>
      <c r="K5" s="39">
        <f>MIS!K7</f>
        <v>0</v>
      </c>
      <c r="L5" s="39">
        <f>MIS!L7</f>
        <v>0</v>
      </c>
      <c r="M5" s="39">
        <f>MIS!M7</f>
        <v>0</v>
      </c>
      <c r="N5" s="39">
        <f>MIS!N7</f>
        <v>15</v>
      </c>
      <c r="O5" s="39">
        <f>MIS!O7</f>
        <v>1</v>
      </c>
      <c r="P5" s="39">
        <f>MIS!P7</f>
        <v>1</v>
      </c>
      <c r="Q5" s="40">
        <f t="shared" ref="Q5:Q10" si="0">((N5+O5+P5)/(H5+I5+J5))</f>
        <v>1</v>
      </c>
    </row>
    <row r="6" spans="1:17">
      <c r="A6" s="36">
        <v>2</v>
      </c>
      <c r="B6" s="37" t="s">
        <v>235</v>
      </c>
      <c r="C6" s="37" t="s">
        <v>232</v>
      </c>
      <c r="D6" s="37" t="s">
        <v>216</v>
      </c>
      <c r="E6" s="37" t="s">
        <v>236</v>
      </c>
      <c r="F6" s="38"/>
      <c r="G6" s="37" t="s">
        <v>237</v>
      </c>
      <c r="H6" s="39">
        <f>MIS!H8</f>
        <v>10</v>
      </c>
      <c r="I6" s="39">
        <f>MIS!I8</f>
        <v>0</v>
      </c>
      <c r="J6" s="39">
        <f>MIS!J8</f>
        <v>2</v>
      </c>
      <c r="K6" s="39">
        <f>MIS!K8</f>
        <v>0</v>
      </c>
      <c r="L6" s="39">
        <f>MIS!L8</f>
        <v>0</v>
      </c>
      <c r="M6" s="39">
        <f>MIS!M8</f>
        <v>0</v>
      </c>
      <c r="N6" s="39">
        <f>MIS!N8</f>
        <v>10</v>
      </c>
      <c r="O6" s="39">
        <f>MIS!O8</f>
        <v>0</v>
      </c>
      <c r="P6" s="39">
        <f>MIS!P8</f>
        <v>2</v>
      </c>
      <c r="Q6" s="40">
        <f t="shared" si="0"/>
        <v>1</v>
      </c>
    </row>
    <row r="7" spans="1:17">
      <c r="A7" s="36">
        <v>3</v>
      </c>
      <c r="B7" s="37" t="s">
        <v>238</v>
      </c>
      <c r="C7" s="37" t="s">
        <v>232</v>
      </c>
      <c r="D7" s="37" t="s">
        <v>239</v>
      </c>
      <c r="E7" s="37" t="s">
        <v>240</v>
      </c>
      <c r="F7" s="38"/>
      <c r="G7" s="37" t="s">
        <v>241</v>
      </c>
      <c r="H7" s="39">
        <f>MIS!H9</f>
        <v>11</v>
      </c>
      <c r="I7" s="39">
        <f>MIS!I9</f>
        <v>0</v>
      </c>
      <c r="J7" s="39">
        <f>MIS!J9</f>
        <v>1</v>
      </c>
      <c r="K7" s="39">
        <f>MIS!K9</f>
        <v>0</v>
      </c>
      <c r="L7" s="39">
        <f>MIS!L9</f>
        <v>0</v>
      </c>
      <c r="M7" s="39">
        <f>MIS!M9</f>
        <v>0</v>
      </c>
      <c r="N7" s="39">
        <f>MIS!N9</f>
        <v>11</v>
      </c>
      <c r="O7" s="39">
        <f>MIS!O9</f>
        <v>0</v>
      </c>
      <c r="P7" s="39">
        <f>MIS!P9</f>
        <v>1</v>
      </c>
      <c r="Q7" s="40">
        <f t="shared" si="0"/>
        <v>1</v>
      </c>
    </row>
    <row r="8" spans="1:17">
      <c r="A8" s="36">
        <v>4</v>
      </c>
      <c r="B8" s="37" t="s">
        <v>242</v>
      </c>
      <c r="C8" s="37" t="s">
        <v>232</v>
      </c>
      <c r="D8" s="37" t="s">
        <v>243</v>
      </c>
      <c r="E8" s="37" t="s">
        <v>244</v>
      </c>
      <c r="F8" s="38"/>
      <c r="G8" s="37" t="s">
        <v>245</v>
      </c>
      <c r="H8" s="39">
        <f>MIS!H10</f>
        <v>10</v>
      </c>
      <c r="I8" s="39">
        <f>MIS!I10</f>
        <v>0</v>
      </c>
      <c r="J8" s="39">
        <f>MIS!J10</f>
        <v>0</v>
      </c>
      <c r="K8" s="39">
        <f>MIS!K10</f>
        <v>0</v>
      </c>
      <c r="L8" s="39">
        <f>MIS!L10</f>
        <v>0</v>
      </c>
      <c r="M8" s="39">
        <f>MIS!M10</f>
        <v>0</v>
      </c>
      <c r="N8" s="39">
        <f>MIS!N10</f>
        <v>10</v>
      </c>
      <c r="O8" s="39">
        <f>MIS!O10</f>
        <v>0</v>
      </c>
      <c r="P8" s="39">
        <f>MIS!P10</f>
        <v>0</v>
      </c>
      <c r="Q8" s="40">
        <f t="shared" si="0"/>
        <v>1</v>
      </c>
    </row>
    <row r="9" spans="1:17">
      <c r="A9" s="36">
        <v>5</v>
      </c>
      <c r="B9" s="37" t="s">
        <v>201</v>
      </c>
      <c r="C9" s="37" t="s">
        <v>232</v>
      </c>
      <c r="D9" s="37" t="s">
        <v>246</v>
      </c>
      <c r="E9" s="37" t="s">
        <v>233</v>
      </c>
      <c r="F9" s="38"/>
      <c r="G9" s="37" t="s">
        <v>247</v>
      </c>
      <c r="H9" s="39">
        <f>MIS!H11</f>
        <v>10</v>
      </c>
      <c r="I9" s="39">
        <f>MIS!I11</f>
        <v>0</v>
      </c>
      <c r="J9" s="39">
        <f>MIS!J11</f>
        <v>0</v>
      </c>
      <c r="K9" s="39">
        <f>MIS!K11</f>
        <v>0</v>
      </c>
      <c r="L9" s="39">
        <f>MIS!L11</f>
        <v>0</v>
      </c>
      <c r="M9" s="39">
        <f>MIS!M11</f>
        <v>0</v>
      </c>
      <c r="N9" s="39">
        <f>MIS!N11</f>
        <v>10</v>
      </c>
      <c r="O9" s="39">
        <f>MIS!O11</f>
        <v>0</v>
      </c>
      <c r="P9" s="39">
        <f>MIS!P11</f>
        <v>0</v>
      </c>
      <c r="Q9" s="40">
        <f t="shared" si="0"/>
        <v>1</v>
      </c>
    </row>
    <row r="10" spans="1:17" ht="15.75" thickBot="1">
      <c r="A10" s="36">
        <v>6</v>
      </c>
      <c r="B10" s="37" t="s">
        <v>248</v>
      </c>
      <c r="C10" s="37" t="s">
        <v>232</v>
      </c>
      <c r="D10" s="37" t="s">
        <v>249</v>
      </c>
      <c r="E10" s="37" t="s">
        <v>250</v>
      </c>
      <c r="F10" s="38"/>
      <c r="G10" s="37" t="s">
        <v>251</v>
      </c>
      <c r="H10" s="39">
        <f>MIS!H12</f>
        <v>10</v>
      </c>
      <c r="I10" s="39">
        <f>MIS!I12</f>
        <v>0</v>
      </c>
      <c r="J10" s="39">
        <f>MIS!J12</f>
        <v>0</v>
      </c>
      <c r="K10" s="39">
        <f>MIS!K12</f>
        <v>0</v>
      </c>
      <c r="L10" s="39">
        <f>MIS!L12</f>
        <v>0</v>
      </c>
      <c r="M10" s="39">
        <f>MIS!M12</f>
        <v>0</v>
      </c>
      <c r="N10" s="39">
        <f>MIS!N12</f>
        <v>10</v>
      </c>
      <c r="O10" s="39">
        <f>MIS!O12</f>
        <v>0</v>
      </c>
      <c r="P10" s="39">
        <f>MIS!P12</f>
        <v>0</v>
      </c>
      <c r="Q10" s="40">
        <f t="shared" si="0"/>
        <v>1</v>
      </c>
    </row>
    <row r="11" spans="1:17" ht="15.75" thickBot="1">
      <c r="A11" s="41"/>
      <c r="B11" s="42" t="s">
        <v>266</v>
      </c>
      <c r="C11" s="42"/>
      <c r="D11" s="42"/>
      <c r="E11" s="42"/>
      <c r="F11" s="42"/>
      <c r="G11" s="43"/>
      <c r="H11" s="43">
        <f>SUM(H5:H10)</f>
        <v>66</v>
      </c>
      <c r="I11" s="43">
        <f t="shared" ref="I11:P11" si="1">SUM(I5:I10)</f>
        <v>1</v>
      </c>
      <c r="J11" s="43">
        <f t="shared" si="1"/>
        <v>4</v>
      </c>
      <c r="K11" s="43">
        <f t="shared" si="1"/>
        <v>0</v>
      </c>
      <c r="L11" s="43">
        <f t="shared" si="1"/>
        <v>0</v>
      </c>
      <c r="M11" s="43">
        <f t="shared" si="1"/>
        <v>0</v>
      </c>
      <c r="N11" s="43">
        <f t="shared" si="1"/>
        <v>66</v>
      </c>
      <c r="O11" s="43">
        <f t="shared" si="1"/>
        <v>1</v>
      </c>
      <c r="P11" s="43">
        <f t="shared" si="1"/>
        <v>4</v>
      </c>
      <c r="Q11" s="44"/>
    </row>
    <row r="12" spans="1:17" ht="15.75" thickBot="1"/>
    <row r="13" spans="1:17">
      <c r="A13" s="218" t="s">
        <v>218</v>
      </c>
      <c r="B13" s="220" t="s">
        <v>219</v>
      </c>
      <c r="C13" s="220" t="s">
        <v>220</v>
      </c>
      <c r="D13" s="220" t="s">
        <v>221</v>
      </c>
      <c r="E13" s="220" t="s">
        <v>133</v>
      </c>
      <c r="F13" s="211" t="s">
        <v>222</v>
      </c>
      <c r="G13" s="211" t="s">
        <v>223</v>
      </c>
      <c r="H13" s="214" t="s">
        <v>224</v>
      </c>
      <c r="I13" s="214"/>
      <c r="J13" s="214"/>
      <c r="K13" s="215" t="s">
        <v>225</v>
      </c>
      <c r="L13" s="216"/>
      <c r="M13" s="217"/>
      <c r="N13" s="214" t="s">
        <v>226</v>
      </c>
      <c r="O13" s="214"/>
      <c r="P13" s="214"/>
      <c r="Q13" s="209" t="s">
        <v>227</v>
      </c>
    </row>
    <row r="14" spans="1:17" ht="30.75" thickBot="1">
      <c r="A14" s="219"/>
      <c r="B14" s="221"/>
      <c r="C14" s="221"/>
      <c r="D14" s="221"/>
      <c r="E14" s="221"/>
      <c r="F14" s="212"/>
      <c r="G14" s="213"/>
      <c r="H14" s="35" t="s">
        <v>228</v>
      </c>
      <c r="I14" s="35" t="s">
        <v>229</v>
      </c>
      <c r="J14" s="35" t="s">
        <v>230</v>
      </c>
      <c r="K14" s="35" t="s">
        <v>228</v>
      </c>
      <c r="L14" s="35" t="s">
        <v>229</v>
      </c>
      <c r="M14" s="35" t="s">
        <v>230</v>
      </c>
      <c r="N14" s="35" t="s">
        <v>228</v>
      </c>
      <c r="O14" s="35" t="s">
        <v>229</v>
      </c>
      <c r="P14" s="35" t="s">
        <v>230</v>
      </c>
      <c r="Q14" s="210"/>
    </row>
    <row r="15" spans="1:17">
      <c r="A15" s="36">
        <v>1</v>
      </c>
      <c r="B15" s="38" t="s">
        <v>518</v>
      </c>
      <c r="C15" s="37" t="s">
        <v>232</v>
      </c>
      <c r="D15" s="37" t="s">
        <v>481</v>
      </c>
      <c r="E15" s="37" t="s">
        <v>493</v>
      </c>
      <c r="F15" s="38" t="s">
        <v>497</v>
      </c>
      <c r="G15" s="37" t="s">
        <v>175</v>
      </c>
      <c r="H15" s="39">
        <f>MIS!H34</f>
        <v>0</v>
      </c>
      <c r="I15" s="39">
        <f>MIS!I34</f>
        <v>0</v>
      </c>
      <c r="J15" s="39">
        <f>MIS!J34</f>
        <v>0</v>
      </c>
      <c r="K15" s="39">
        <f>MIS!K34</f>
        <v>0</v>
      </c>
      <c r="L15" s="39">
        <f>MIS!L34</f>
        <v>0</v>
      </c>
      <c r="M15" s="39">
        <f>MIS!M34</f>
        <v>0</v>
      </c>
      <c r="N15" s="39">
        <f>MIS!N34</f>
        <v>0</v>
      </c>
      <c r="O15" s="39">
        <f>MIS!O34</f>
        <v>0</v>
      </c>
      <c r="P15" s="39">
        <f>MIS!P34</f>
        <v>0</v>
      </c>
      <c r="Q15" s="40" t="e">
        <f t="shared" ref="Q15:Q20" si="2">((N15+O15+P15)/(H15+I15+J15))</f>
        <v>#DIV/0!</v>
      </c>
    </row>
    <row r="16" spans="1:17">
      <c r="A16" s="36">
        <v>2</v>
      </c>
      <c r="B16" s="37" t="s">
        <v>231</v>
      </c>
      <c r="C16" s="37" t="s">
        <v>232</v>
      </c>
      <c r="D16" s="37" t="s">
        <v>215</v>
      </c>
      <c r="E16" s="37" t="s">
        <v>233</v>
      </c>
      <c r="F16" s="38"/>
      <c r="G16" s="37" t="s">
        <v>234</v>
      </c>
      <c r="H16" s="39">
        <f>MIS!H35</f>
        <v>0</v>
      </c>
      <c r="I16" s="39">
        <f>MIS!I35</f>
        <v>0</v>
      </c>
      <c r="J16" s="39">
        <f>MIS!J35</f>
        <v>0</v>
      </c>
      <c r="K16" s="39">
        <f>MIS!K35</f>
        <v>0</v>
      </c>
      <c r="L16" s="39">
        <f>MIS!L35</f>
        <v>0</v>
      </c>
      <c r="M16" s="39">
        <f>MIS!M35</f>
        <v>0</v>
      </c>
      <c r="N16" s="39">
        <f>MIS!N35</f>
        <v>0</v>
      </c>
      <c r="O16" s="39">
        <f>MIS!O35</f>
        <v>0</v>
      </c>
      <c r="P16" s="39">
        <f>MIS!P35</f>
        <v>0</v>
      </c>
      <c r="Q16" s="40" t="e">
        <f t="shared" si="2"/>
        <v>#DIV/0!</v>
      </c>
    </row>
    <row r="17" spans="1:17">
      <c r="A17" s="36">
        <v>3</v>
      </c>
      <c r="B17" s="37" t="s">
        <v>235</v>
      </c>
      <c r="C17" s="37" t="s">
        <v>232</v>
      </c>
      <c r="D17" s="37" t="s">
        <v>216</v>
      </c>
      <c r="E17" s="37" t="s">
        <v>236</v>
      </c>
      <c r="F17" s="38"/>
      <c r="G17" s="37" t="s">
        <v>869</v>
      </c>
      <c r="H17" s="39">
        <f>MIS!H36</f>
        <v>0</v>
      </c>
      <c r="I17" s="39">
        <f>MIS!I36</f>
        <v>0</v>
      </c>
      <c r="J17" s="39">
        <f>MIS!J36</f>
        <v>0</v>
      </c>
      <c r="K17" s="39">
        <f>MIS!K36</f>
        <v>0</v>
      </c>
      <c r="L17" s="39">
        <f>MIS!L36</f>
        <v>0</v>
      </c>
      <c r="M17" s="39">
        <f>MIS!M36</f>
        <v>0</v>
      </c>
      <c r="N17" s="39">
        <f>MIS!N36</f>
        <v>0</v>
      </c>
      <c r="O17" s="39">
        <f>MIS!O36</f>
        <v>0</v>
      </c>
      <c r="P17" s="39">
        <f>MIS!P36</f>
        <v>0</v>
      </c>
      <c r="Q17" s="40" t="e">
        <f t="shared" si="2"/>
        <v>#DIV/0!</v>
      </c>
    </row>
    <row r="18" spans="1:17">
      <c r="A18" s="36">
        <v>4</v>
      </c>
      <c r="B18" s="37" t="s">
        <v>238</v>
      </c>
      <c r="C18" s="37" t="s">
        <v>232</v>
      </c>
      <c r="D18" s="37" t="s">
        <v>239</v>
      </c>
      <c r="E18" s="37" t="s">
        <v>240</v>
      </c>
      <c r="F18" s="38"/>
      <c r="G18" s="37" t="s">
        <v>1183</v>
      </c>
      <c r="H18" s="39">
        <f>MIS!H37</f>
        <v>0</v>
      </c>
      <c r="I18" s="39">
        <f>MIS!I37</f>
        <v>0</v>
      </c>
      <c r="J18" s="39">
        <f>MIS!J37</f>
        <v>0</v>
      </c>
      <c r="K18" s="39">
        <f>MIS!K37</f>
        <v>0</v>
      </c>
      <c r="L18" s="39">
        <f>MIS!L37</f>
        <v>0</v>
      </c>
      <c r="M18" s="39">
        <f>MIS!M37</f>
        <v>0</v>
      </c>
      <c r="N18" s="39">
        <f>MIS!N37</f>
        <v>0</v>
      </c>
      <c r="O18" s="39">
        <f>MIS!O37</f>
        <v>0</v>
      </c>
      <c r="P18" s="39">
        <f>MIS!P37</f>
        <v>0</v>
      </c>
      <c r="Q18" s="40" t="e">
        <f t="shared" si="2"/>
        <v>#DIV/0!</v>
      </c>
    </row>
    <row r="19" spans="1:17">
      <c r="A19" s="36">
        <v>5</v>
      </c>
      <c r="B19" s="37" t="s">
        <v>201</v>
      </c>
      <c r="C19" s="37" t="s">
        <v>232</v>
      </c>
      <c r="D19" s="37" t="s">
        <v>246</v>
      </c>
      <c r="E19" s="37" t="s">
        <v>233</v>
      </c>
      <c r="F19" s="38"/>
      <c r="G19" s="37" t="s">
        <v>247</v>
      </c>
      <c r="H19" s="39">
        <f>MIS!H38</f>
        <v>0</v>
      </c>
      <c r="I19" s="39">
        <f>MIS!I38</f>
        <v>0</v>
      </c>
      <c r="J19" s="39">
        <f>MIS!J38</f>
        <v>0</v>
      </c>
      <c r="K19" s="39">
        <f>MIS!K38</f>
        <v>0</v>
      </c>
      <c r="L19" s="39">
        <f>MIS!L38</f>
        <v>0</v>
      </c>
      <c r="M19" s="39">
        <f>MIS!M38</f>
        <v>0</v>
      </c>
      <c r="N19" s="39">
        <f>MIS!N38</f>
        <v>0</v>
      </c>
      <c r="O19" s="39">
        <f>MIS!O38</f>
        <v>0</v>
      </c>
      <c r="P19" s="39">
        <f>MIS!P38</f>
        <v>0</v>
      </c>
      <c r="Q19" s="40" t="e">
        <f t="shared" si="2"/>
        <v>#DIV/0!</v>
      </c>
    </row>
    <row r="20" spans="1:17" ht="15.75" thickBot="1">
      <c r="A20" s="36">
        <v>6</v>
      </c>
      <c r="B20" s="37" t="s">
        <v>248</v>
      </c>
      <c r="C20" s="37" t="s">
        <v>232</v>
      </c>
      <c r="D20" s="37" t="s">
        <v>249</v>
      </c>
      <c r="E20" s="37" t="s">
        <v>250</v>
      </c>
      <c r="F20" s="38"/>
      <c r="G20" s="37" t="s">
        <v>251</v>
      </c>
      <c r="H20" s="39">
        <f>MIS!H39</f>
        <v>0</v>
      </c>
      <c r="I20" s="39">
        <f>MIS!I39</f>
        <v>0</v>
      </c>
      <c r="J20" s="39">
        <f>MIS!J39</f>
        <v>0</v>
      </c>
      <c r="K20" s="39">
        <f>MIS!K39</f>
        <v>0</v>
      </c>
      <c r="L20" s="39">
        <f>MIS!L39</f>
        <v>0</v>
      </c>
      <c r="M20" s="39">
        <f>MIS!M39</f>
        <v>0</v>
      </c>
      <c r="N20" s="39">
        <f>MIS!N39</f>
        <v>0</v>
      </c>
      <c r="O20" s="39">
        <f>MIS!O39</f>
        <v>0</v>
      </c>
      <c r="P20" s="39">
        <f>MIS!P39</f>
        <v>0</v>
      </c>
      <c r="Q20" s="40" t="e">
        <f t="shared" si="2"/>
        <v>#DIV/0!</v>
      </c>
    </row>
    <row r="21" spans="1:17" ht="15.75" thickBot="1">
      <c r="A21" s="41"/>
      <c r="B21" s="42" t="s">
        <v>266</v>
      </c>
      <c r="C21" s="42"/>
      <c r="D21" s="42"/>
      <c r="E21" s="42"/>
      <c r="F21" s="42"/>
      <c r="G21" s="43"/>
      <c r="H21" s="43">
        <f>SUM(H16:H20)</f>
        <v>0</v>
      </c>
      <c r="I21" s="43">
        <f t="shared" ref="I21:P21" si="3">SUM(I16:I20)</f>
        <v>0</v>
      </c>
      <c r="J21" s="43">
        <f t="shared" si="3"/>
        <v>0</v>
      </c>
      <c r="K21" s="43">
        <f t="shared" si="3"/>
        <v>0</v>
      </c>
      <c r="L21" s="43">
        <f t="shared" si="3"/>
        <v>0</v>
      </c>
      <c r="M21" s="43">
        <f t="shared" si="3"/>
        <v>0</v>
      </c>
      <c r="N21" s="43">
        <f t="shared" si="3"/>
        <v>0</v>
      </c>
      <c r="O21" s="43">
        <f t="shared" si="3"/>
        <v>0</v>
      </c>
      <c r="P21" s="43">
        <f t="shared" si="3"/>
        <v>0</v>
      </c>
      <c r="Q21" s="44"/>
    </row>
  </sheetData>
  <mergeCells count="22">
    <mergeCell ref="G3:G4"/>
    <mergeCell ref="H3:J3"/>
    <mergeCell ref="K3:M3"/>
    <mergeCell ref="N3:P3"/>
    <mergeCell ref="Q3:Q4"/>
    <mergeCell ref="F3:F4"/>
    <mergeCell ref="A3:A4"/>
    <mergeCell ref="B3:B4"/>
    <mergeCell ref="C3:C4"/>
    <mergeCell ref="D3:D4"/>
    <mergeCell ref="E3:E4"/>
    <mergeCell ref="A13:A14"/>
    <mergeCell ref="B13:B14"/>
    <mergeCell ref="C13:C14"/>
    <mergeCell ref="D13:D14"/>
    <mergeCell ref="E13:E14"/>
    <mergeCell ref="Q13:Q14"/>
    <mergeCell ref="F13:F14"/>
    <mergeCell ref="G13:G14"/>
    <mergeCell ref="H13:J13"/>
    <mergeCell ref="K13:M13"/>
    <mergeCell ref="N13:P13"/>
  </mergeCells>
  <conditionalFormatting sqref="Q5:Q10 Q16:Q20">
    <cfRule type="cellIs" dxfId="27" priority="28" stopIfTrue="1" operator="greaterThan">
      <formula>0.49</formula>
    </cfRule>
    <cfRule type="cellIs" dxfId="26" priority="29" stopIfTrue="1" operator="between">
      <formula>0.2</formula>
      <formula>0.49</formula>
    </cfRule>
    <cfRule type="cellIs" dxfId="25" priority="30" stopIfTrue="1" operator="between">
      <formula>0</formula>
      <formula>0.19</formula>
    </cfRule>
  </conditionalFormatting>
  <conditionalFormatting sqref="Q15">
    <cfRule type="cellIs" dxfId="24" priority="7" stopIfTrue="1" operator="greaterThan">
      <formula>0.49</formula>
    </cfRule>
    <cfRule type="cellIs" dxfId="23" priority="8" stopIfTrue="1" operator="between">
      <formula>0.2</formula>
      <formula>0.49</formula>
    </cfRule>
    <cfRule type="cellIs" dxfId="22" priority="9" stopIfTrue="1" operator="between">
      <formula>0</formula>
      <formula>0.19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5"/>
  <sheetViews>
    <sheetView topLeftCell="C1" workbookViewId="0">
      <selection activeCell="Q13" sqref="Q13"/>
    </sheetView>
  </sheetViews>
  <sheetFormatPr defaultRowHeight="15"/>
  <cols>
    <col min="1" max="1" width="4.5703125" bestFit="1" customWidth="1"/>
    <col min="2" max="2" width="28.140625" bestFit="1" customWidth="1"/>
    <col min="3" max="3" width="15.5703125" bestFit="1" customWidth="1"/>
    <col min="4" max="4" width="10.7109375" bestFit="1" customWidth="1"/>
    <col min="5" max="5" width="10.28515625" customWidth="1"/>
    <col min="7" max="7" width="24.7109375" bestFit="1" customWidth="1"/>
    <col min="8" max="8" width="13" bestFit="1" customWidth="1"/>
    <col min="11" max="11" width="13" bestFit="1" customWidth="1"/>
    <col min="14" max="14" width="13" bestFit="1" customWidth="1"/>
    <col min="16" max="16" width="6.140625" customWidth="1"/>
    <col min="17" max="17" width="12.85546875" bestFit="1" customWidth="1"/>
  </cols>
  <sheetData>
    <row r="2" spans="1:18" s="33" customFormat="1">
      <c r="B2" s="33" t="s">
        <v>217</v>
      </c>
      <c r="R2" s="34"/>
    </row>
    <row r="3" spans="1:18" s="33" customFormat="1" ht="15.75" thickBot="1">
      <c r="R3" s="34"/>
    </row>
    <row r="4" spans="1:18" s="33" customFormat="1" ht="15" customHeight="1">
      <c r="A4" s="218" t="s">
        <v>218</v>
      </c>
      <c r="B4" s="220" t="s">
        <v>219</v>
      </c>
      <c r="C4" s="220" t="s">
        <v>220</v>
      </c>
      <c r="D4" s="220" t="s">
        <v>221</v>
      </c>
      <c r="E4" s="220" t="s">
        <v>133</v>
      </c>
      <c r="F4" s="211" t="s">
        <v>222</v>
      </c>
      <c r="G4" s="211" t="s">
        <v>223</v>
      </c>
      <c r="H4" s="214" t="s">
        <v>224</v>
      </c>
      <c r="I4" s="214"/>
      <c r="J4" s="214"/>
      <c r="K4" s="215" t="s">
        <v>225</v>
      </c>
      <c r="L4" s="216"/>
      <c r="M4" s="217"/>
      <c r="N4" s="214" t="s">
        <v>226</v>
      </c>
      <c r="O4" s="214"/>
      <c r="P4" s="214"/>
      <c r="Q4" s="209" t="s">
        <v>227</v>
      </c>
      <c r="R4" s="34"/>
    </row>
    <row r="5" spans="1:18" ht="15.75" thickBot="1">
      <c r="A5" s="219"/>
      <c r="B5" s="221"/>
      <c r="C5" s="221"/>
      <c r="D5" s="221"/>
      <c r="E5" s="221"/>
      <c r="F5" s="212"/>
      <c r="G5" s="213"/>
      <c r="H5" s="35" t="s">
        <v>228</v>
      </c>
      <c r="I5" s="35" t="s">
        <v>229</v>
      </c>
      <c r="J5" s="35" t="s">
        <v>230</v>
      </c>
      <c r="K5" s="35" t="s">
        <v>228</v>
      </c>
      <c r="L5" s="35" t="s">
        <v>229</v>
      </c>
      <c r="M5" s="35" t="s">
        <v>230</v>
      </c>
      <c r="N5" s="35" t="s">
        <v>228</v>
      </c>
      <c r="O5" s="35" t="s">
        <v>229</v>
      </c>
      <c r="P5" s="35" t="s">
        <v>230</v>
      </c>
      <c r="Q5" s="210"/>
    </row>
    <row r="6" spans="1:18">
      <c r="A6" s="36">
        <v>1</v>
      </c>
      <c r="B6" s="38" t="s">
        <v>1433</v>
      </c>
      <c r="C6" s="37" t="s">
        <v>232</v>
      </c>
      <c r="D6" s="37" t="s">
        <v>481</v>
      </c>
      <c r="E6" s="37" t="s">
        <v>493</v>
      </c>
      <c r="F6" s="38" t="s">
        <v>497</v>
      </c>
      <c r="G6" s="37" t="s">
        <v>175</v>
      </c>
      <c r="H6" s="39">
        <f>COUNTIFS('Observations Q1 &amp; Q2'!$B$4:$B$504,MIS!$C6,
   'Observations Q1 &amp; Q2'!$C$4:$C$504,MIS!$D6,
   'Observations Q1 &amp; Q2'!$D$4:$D$504,MIS!$E6,
   'Observations Q1 &amp; Q2'!$I$4:$I$504,"Observation")</f>
        <v>0</v>
      </c>
      <c r="I6" s="39">
        <f>COUNTIFS('Observations Q1 &amp; Q2'!$B$4:$B$504,MIS!$C6,
   'Observations Q1 &amp; Q2'!$C$4:$C$504,MIS!$D6,
   'Observations Q1 &amp; Q2'!$D$4:$D$504,MIS!$E6,
   'Observations Q1 &amp; Q2'!$I$4:$I$504,"OFI")</f>
        <v>0</v>
      </c>
      <c r="J6" s="39">
        <f>COUNTIFS('Observations Q1 &amp; Q2'!$B$4:$B$504,MIS!$C6,
   'Observations Q1 &amp; Q2'!$C$4:$C$504,MIS!$D6,
   'Observations Q1 &amp; Q2'!$D$4:$D$504,MIS!$E6,
   'Observations Q1 &amp; Q2'!$I$4:$I$504,"NC")</f>
        <v>0</v>
      </c>
      <c r="K6" s="39">
        <f>H6-N6</f>
        <v>0</v>
      </c>
      <c r="L6" s="39">
        <f>I6-O6</f>
        <v>0</v>
      </c>
      <c r="M6" s="39">
        <f>J6-P6</f>
        <v>0</v>
      </c>
      <c r="N6" s="39">
        <f>COUNTIFS('Observations Q1 &amp; Q2'!$B$4:$B$504,MIS!$C6,
   'Observations Q1 &amp; Q2'!$C$4:$C$504,MIS!$D6,
   'Observations Q1 &amp; Q2'!$D$4:$D$504,MIS!$E6,
   'Observations Q1 &amp; Q2'!$I$4:$I$504,"Observation",
   'Observations Q1 &amp; Q2'!$Q$4:$Q$504,"Open")</f>
        <v>0</v>
      </c>
      <c r="O6" s="39">
        <f>COUNTIFS('Observations Q1 &amp; Q2'!$B$4:$B$504,MIS!$C6,
   'Observations Q1 &amp; Q2'!$C$4:$C$504,MIS!$D6,
   'Observations Q1 &amp; Q2'!$D$4:$D$504,MIS!$E6,
   'Observations Q1 &amp; Q2'!$I$4:$I$504,"OFI",
   'Observations Q1 &amp; Q2'!$Q$4:$Q$504,"Open")</f>
        <v>0</v>
      </c>
      <c r="P6" s="39">
        <f>COUNTIFS('Observations Q1 &amp; Q2'!$B$4:$B$504,MIS!$C6,
   'Observations Q1 &amp; Q2'!$C$4:$C$504,MIS!$D6,
   'Observations Q1 &amp; Q2'!$D$4:$D$504,MIS!$E6,
   'Observations Q1 &amp; Q2'!$I$4:$I$504,"NC",
   'Observations Q1 &amp; Q2'!$Q$4:$Q$504,"Open")</f>
        <v>0</v>
      </c>
      <c r="Q6" s="40" t="e">
        <f>((N6+O6+P6)/(H6+I6+J6))</f>
        <v>#DIV/0!</v>
      </c>
    </row>
    <row r="7" spans="1:18" ht="15.75" customHeight="1">
      <c r="A7" s="36">
        <v>2</v>
      </c>
      <c r="B7" s="38" t="s">
        <v>196</v>
      </c>
      <c r="C7" s="37" t="s">
        <v>232</v>
      </c>
      <c r="D7" s="37" t="s">
        <v>215</v>
      </c>
      <c r="E7" s="37" t="s">
        <v>250</v>
      </c>
      <c r="F7" s="38" t="s">
        <v>197</v>
      </c>
      <c r="G7" s="37" t="s">
        <v>234</v>
      </c>
      <c r="H7" s="39">
        <f>COUNTIFS('Observations Q1 &amp; Q2'!$B$4:$B$504,MIS!$C7,
   'Observations Q1 &amp; Q2'!$C$4:$C$504,MIS!$D7,
   'Observations Q1 &amp; Q2'!$D$4:$D$504,MIS!$E7,
   'Observations Q1 &amp; Q2'!$I$4:$I$504,"Observation")</f>
        <v>15</v>
      </c>
      <c r="I7" s="39">
        <f>COUNTIFS('Observations Q1 &amp; Q2'!$B$4:$B$504,MIS!$C7,
   'Observations Q1 &amp; Q2'!$C$4:$C$504,MIS!$D7,
   'Observations Q1 &amp; Q2'!$D$4:$D$504,MIS!$E7,
   'Observations Q1 &amp; Q2'!$I$4:$I$504,"OFI")</f>
        <v>1</v>
      </c>
      <c r="J7" s="39">
        <f>COUNTIFS('Observations Q1 &amp; Q2'!$B$4:$B$504,MIS!$C7,
   'Observations Q1 &amp; Q2'!$C$4:$C$504,MIS!$D7,
   'Observations Q1 &amp; Q2'!$D$4:$D$504,MIS!$E7,
   'Observations Q1 &amp; Q2'!$I$4:$I$504,"NC")</f>
        <v>1</v>
      </c>
      <c r="K7" s="39">
        <f t="shared" ref="K7:K26" si="0">H7-N7</f>
        <v>0</v>
      </c>
      <c r="L7" s="39">
        <f t="shared" ref="L7:L26" si="1">I7-O7</f>
        <v>0</v>
      </c>
      <c r="M7" s="39">
        <f t="shared" ref="M7:M26" si="2">J7-P7</f>
        <v>0</v>
      </c>
      <c r="N7" s="39">
        <f>COUNTIFS('Observations Q1 &amp; Q2'!$B$4:$B$504,MIS!$C7,
   'Observations Q1 &amp; Q2'!$C$4:$C$504,MIS!$D7,
   'Observations Q1 &amp; Q2'!$D$4:$D$504,MIS!$E7,
   'Observations Q1 &amp; Q2'!$I$4:$I$504,"Observation",
   'Observations Q1 &amp; Q2'!$Q$4:$Q$504,"Open")</f>
        <v>15</v>
      </c>
      <c r="O7" s="39">
        <f>COUNTIFS('Observations Q1 &amp; Q2'!$B$4:$B$504,MIS!$C7,
   'Observations Q1 &amp; Q2'!$C$4:$C$504,MIS!$D7,
   'Observations Q1 &amp; Q2'!$D$4:$D$504,MIS!$E7,
   'Observations Q1 &amp; Q2'!$I$4:$I$504,"OFI",
   'Observations Q1 &amp; Q2'!$Q$4:$Q$504,"Open")</f>
        <v>1</v>
      </c>
      <c r="P7" s="39">
        <f>COUNTIFS('Observations Q1 &amp; Q2'!$B$4:$B$504,MIS!$C7,
   'Observations Q1 &amp; Q2'!$C$4:$C$504,MIS!$D7,
   'Observations Q1 &amp; Q2'!$D$4:$D$504,MIS!$E7,
   'Observations Q1 &amp; Q2'!$I$4:$I$504,"NC",
   'Observations Q1 &amp; Q2'!$Q$4:$Q$504,"Open")</f>
        <v>1</v>
      </c>
      <c r="Q7" s="40">
        <f>((N7+O7+P7)/(H7+I7+J7))</f>
        <v>1</v>
      </c>
    </row>
    <row r="8" spans="1:18">
      <c r="A8" s="36">
        <v>3</v>
      </c>
      <c r="B8" s="38" t="s">
        <v>199</v>
      </c>
      <c r="C8" s="37" t="s">
        <v>232</v>
      </c>
      <c r="D8" s="37" t="s">
        <v>216</v>
      </c>
      <c r="E8" s="37" t="s">
        <v>236</v>
      </c>
      <c r="F8" s="38" t="s">
        <v>198</v>
      </c>
      <c r="G8" s="37" t="s">
        <v>495</v>
      </c>
      <c r="H8" s="39">
        <f>COUNTIFS('Observations Q1 &amp; Q2'!$B$4:$B$504,MIS!$C8,
   'Observations Q1 &amp; Q2'!$C$4:$C$504,MIS!$D8,
   'Observations Q1 &amp; Q2'!$D$4:$D$504,MIS!$E8,
   'Observations Q1 &amp; Q2'!$I$4:$I$504,"Observation")</f>
        <v>10</v>
      </c>
      <c r="I8" s="39">
        <f>COUNTIFS('Observations Q1 &amp; Q2'!$B$4:$B$504,MIS!$C8,
   'Observations Q1 &amp; Q2'!$C$4:$C$504,MIS!$D8,
   'Observations Q1 &amp; Q2'!$D$4:$D$504,MIS!$E8,
   'Observations Q1 &amp; Q2'!$I$4:$I$504,"OFI")</f>
        <v>0</v>
      </c>
      <c r="J8" s="39">
        <f>COUNTIFS('Observations Q1 &amp; Q2'!$B$4:$B$504,MIS!$C8,
   'Observations Q1 &amp; Q2'!$C$4:$C$504,MIS!$D8,
   'Observations Q1 &amp; Q2'!$D$4:$D$504,MIS!$E8,
   'Observations Q1 &amp; Q2'!$I$4:$I$504,"NC")</f>
        <v>2</v>
      </c>
      <c r="K8" s="39">
        <f t="shared" si="0"/>
        <v>0</v>
      </c>
      <c r="L8" s="39">
        <f t="shared" si="1"/>
        <v>0</v>
      </c>
      <c r="M8" s="39">
        <f t="shared" si="2"/>
        <v>0</v>
      </c>
      <c r="N8" s="39">
        <f>COUNTIFS('Observations Q1 &amp; Q2'!$B$4:$B$504,MIS!$C8,
   'Observations Q1 &amp; Q2'!$C$4:$C$504,MIS!$D8,
   'Observations Q1 &amp; Q2'!$D$4:$D$504,MIS!$E8,
   'Observations Q1 &amp; Q2'!$I$4:$I$504,"Observation",
   'Observations Q1 &amp; Q2'!$Q$4:$Q$504,"Open")</f>
        <v>10</v>
      </c>
      <c r="O8" s="39">
        <f>COUNTIFS('Observations Q1 &amp; Q2'!$B$4:$B$504,MIS!$C8,
   'Observations Q1 &amp; Q2'!$C$4:$C$504,MIS!$D8,
   'Observations Q1 &amp; Q2'!$D$4:$D$504,MIS!$E8,
   'Observations Q1 &amp; Q2'!$I$4:$I$504,"OFI",
   'Observations Q1 &amp; Q2'!$Q$4:$Q$504,"Open")</f>
        <v>0</v>
      </c>
      <c r="P8" s="39">
        <f>COUNTIFS('Observations Q1 &amp; Q2'!$B$4:$B$504,MIS!$C8,
   'Observations Q1 &amp; Q2'!$C$4:$C$504,MIS!$D8,
   'Observations Q1 &amp; Q2'!$D$4:$D$504,MIS!$E8,
   'Observations Q1 &amp; Q2'!$I$4:$I$504,"NC",
   'Observations Q1 &amp; Q2'!$Q$4:$Q$504,"Open")</f>
        <v>2</v>
      </c>
      <c r="Q8" s="40">
        <f t="shared" ref="Q8:Q26" si="3">((N8+O8+P8)/(H8+I8+J8))</f>
        <v>1</v>
      </c>
    </row>
    <row r="9" spans="1:18">
      <c r="A9" s="36">
        <v>4</v>
      </c>
      <c r="B9" s="38" t="s">
        <v>200</v>
      </c>
      <c r="C9" s="37" t="s">
        <v>232</v>
      </c>
      <c r="D9" s="37" t="s">
        <v>416</v>
      </c>
      <c r="E9" s="37" t="s">
        <v>250</v>
      </c>
      <c r="F9" s="38" t="s">
        <v>1434</v>
      </c>
      <c r="G9" s="37" t="s">
        <v>245</v>
      </c>
      <c r="H9" s="39">
        <f>COUNTIFS('Observations Q1 &amp; Q2'!$B$4:$B$504,MIS!$C9,
   'Observations Q1 &amp; Q2'!$C$4:$C$504,MIS!$D9,
   'Observations Q1 &amp; Q2'!$D$4:$D$504,MIS!$E9,
   'Observations Q1 &amp; Q2'!$I$4:$I$504,"Observation")</f>
        <v>11</v>
      </c>
      <c r="I9" s="39">
        <f>COUNTIFS('Observations Q1 &amp; Q2'!$B$4:$B$504,MIS!$C9,
   'Observations Q1 &amp; Q2'!$C$4:$C$504,MIS!$D9,
   'Observations Q1 &amp; Q2'!$D$4:$D$504,MIS!$E9,
   'Observations Q1 &amp; Q2'!$I$4:$I$504,"OFI")</f>
        <v>0</v>
      </c>
      <c r="J9" s="39">
        <f>COUNTIFS('Observations Q1 &amp; Q2'!$B$4:$B$504,MIS!$C9,
   'Observations Q1 &amp; Q2'!$C$4:$C$504,MIS!$D9,
   'Observations Q1 &amp; Q2'!$D$4:$D$504,MIS!$E9,
   'Observations Q1 &amp; Q2'!$I$4:$I$504,"NC")</f>
        <v>1</v>
      </c>
      <c r="K9" s="39">
        <f t="shared" si="0"/>
        <v>0</v>
      </c>
      <c r="L9" s="39">
        <f t="shared" si="1"/>
        <v>0</v>
      </c>
      <c r="M9" s="39">
        <f t="shared" si="2"/>
        <v>0</v>
      </c>
      <c r="N9" s="39">
        <f>COUNTIFS('Observations Q1 &amp; Q2'!$B$4:$B$504,MIS!$C9,
   'Observations Q1 &amp; Q2'!$C$4:$C$504,MIS!$D9,
   'Observations Q1 &amp; Q2'!$D$4:$D$504,MIS!$E9,
   'Observations Q1 &amp; Q2'!$I$4:$I$504,"Observation",
   'Observations Q1 &amp; Q2'!$Q$4:$Q$504,"Open")</f>
        <v>11</v>
      </c>
      <c r="O9" s="39">
        <f>COUNTIFS('Observations Q1 &amp; Q2'!$B$4:$B$504,MIS!$C9,
   'Observations Q1 &amp; Q2'!$C$4:$C$504,MIS!$D9,
   'Observations Q1 &amp; Q2'!$D$4:$D$504,MIS!$E9,
   'Observations Q1 &amp; Q2'!$I$4:$I$504,"OFI",
   'Observations Q1 &amp; Q2'!$Q$4:$Q$504,"Open")</f>
        <v>0</v>
      </c>
      <c r="P9" s="39">
        <f>COUNTIFS('Observations Q1 &amp; Q2'!$B$4:$B$504,MIS!$C9,
   'Observations Q1 &amp; Q2'!$C$4:$C$504,MIS!$D9,
   'Observations Q1 &amp; Q2'!$D$4:$D$504,MIS!$E9,
   'Observations Q1 &amp; Q2'!$I$4:$I$504,"NC",
   'Observations Q1 &amp; Q2'!$Q$4:$Q$504,"Open")</f>
        <v>1</v>
      </c>
      <c r="Q9" s="40">
        <f t="shared" si="3"/>
        <v>1</v>
      </c>
    </row>
    <row r="10" spans="1:18">
      <c r="A10" s="36">
        <v>5</v>
      </c>
      <c r="B10" s="38" t="s">
        <v>1435</v>
      </c>
      <c r="C10" s="37" t="s">
        <v>232</v>
      </c>
      <c r="D10" s="37" t="s">
        <v>368</v>
      </c>
      <c r="E10" s="37" t="s">
        <v>250</v>
      </c>
      <c r="F10" s="38" t="s">
        <v>1434</v>
      </c>
      <c r="G10" s="37" t="s">
        <v>1817</v>
      </c>
      <c r="H10" s="39">
        <f>COUNTIFS('Observations Q1 &amp; Q2'!$B$4:$B$504,MIS!$C10,
   'Observations Q1 &amp; Q2'!$C$4:$C$504,MIS!$D10,
   'Observations Q1 &amp; Q2'!$D$4:$D$504,MIS!$E10,
   'Observations Q1 &amp; Q2'!$I$4:$I$504,"Observation")</f>
        <v>10</v>
      </c>
      <c r="I10" s="39">
        <f>COUNTIFS('Observations Q1 &amp; Q2'!$B$4:$B$504,MIS!$C10,
   'Observations Q1 &amp; Q2'!$C$4:$C$504,MIS!$D10,
   'Observations Q1 &amp; Q2'!$D$4:$D$504,MIS!$E10,
   'Observations Q1 &amp; Q2'!$I$4:$I$504,"OFI")</f>
        <v>0</v>
      </c>
      <c r="J10" s="39">
        <f>COUNTIFS('Observations Q1 &amp; Q2'!$B$4:$B$504,MIS!$C10,
   'Observations Q1 &amp; Q2'!$C$4:$C$504,MIS!$D10,
   'Observations Q1 &amp; Q2'!$D$4:$D$504,MIS!$E10,
   'Observations Q1 &amp; Q2'!$I$4:$I$504,"NC")</f>
        <v>0</v>
      </c>
      <c r="K10" s="39">
        <f t="shared" si="0"/>
        <v>0</v>
      </c>
      <c r="L10" s="39">
        <f t="shared" si="1"/>
        <v>0</v>
      </c>
      <c r="M10" s="39">
        <f t="shared" si="2"/>
        <v>0</v>
      </c>
      <c r="N10" s="39">
        <f>COUNTIFS('Observations Q1 &amp; Q2'!$B$4:$B$504,MIS!$C10,
   'Observations Q1 &amp; Q2'!$C$4:$C$504,MIS!$D10,
   'Observations Q1 &amp; Q2'!$D$4:$D$504,MIS!$E10,
   'Observations Q1 &amp; Q2'!$I$4:$I$504,"Observation",
   'Observations Q1 &amp; Q2'!$Q$4:$Q$504,"Open")</f>
        <v>10</v>
      </c>
      <c r="O10" s="39">
        <f>COUNTIFS('Observations Q1 &amp; Q2'!$B$4:$B$504,MIS!$C10,
   'Observations Q1 &amp; Q2'!$C$4:$C$504,MIS!$D10,
   'Observations Q1 &amp; Q2'!$D$4:$D$504,MIS!$E10,
   'Observations Q1 &amp; Q2'!$I$4:$I$504,"OFI",
   'Observations Q1 &amp; Q2'!$Q$4:$Q$504,"Open")</f>
        <v>0</v>
      </c>
      <c r="P10" s="39">
        <f>COUNTIFS('Observations Q1 &amp; Q2'!$B$4:$B$504,MIS!$C10,
   'Observations Q1 &amp; Q2'!$C$4:$C$504,MIS!$D10,
   'Observations Q1 &amp; Q2'!$D$4:$D$504,MIS!$E10,
   'Observations Q1 &amp; Q2'!$I$4:$I$504,"NC",
   'Observations Q1 &amp; Q2'!$Q$4:$Q$504,"Open")</f>
        <v>0</v>
      </c>
      <c r="Q10" s="40">
        <f t="shared" si="3"/>
        <v>1</v>
      </c>
    </row>
    <row r="11" spans="1:18">
      <c r="A11" s="36">
        <v>6</v>
      </c>
      <c r="B11" s="38" t="s">
        <v>201</v>
      </c>
      <c r="C11" s="37" t="s">
        <v>232</v>
      </c>
      <c r="D11" s="37" t="s">
        <v>246</v>
      </c>
      <c r="E11" s="37" t="s">
        <v>233</v>
      </c>
      <c r="F11" s="38" t="s">
        <v>1434</v>
      </c>
      <c r="G11" s="37" t="s">
        <v>247</v>
      </c>
      <c r="H11" s="39">
        <f>COUNTIFS('Observations Q1 &amp; Q2'!$B$4:$B$504,MIS!$C11,
   'Observations Q1 &amp; Q2'!$C$4:$C$504,MIS!$D11,
   'Observations Q1 &amp; Q2'!$D$4:$D$504,MIS!$E11,
   'Observations Q1 &amp; Q2'!$I$4:$I$504,"Observation")</f>
        <v>10</v>
      </c>
      <c r="I11" s="39">
        <f>COUNTIFS('Observations Q1 &amp; Q2'!$B$4:$B$504,MIS!$C11,
   'Observations Q1 &amp; Q2'!$C$4:$C$504,MIS!$D11,
   'Observations Q1 &amp; Q2'!$D$4:$D$504,MIS!$E11,
   'Observations Q1 &amp; Q2'!$I$4:$I$504,"OFI")</f>
        <v>0</v>
      </c>
      <c r="J11" s="39">
        <f>COUNTIFS('Observations Q1 &amp; Q2'!$B$4:$B$504,MIS!$C11,
   'Observations Q1 &amp; Q2'!$C$4:$C$504,MIS!$D11,
   'Observations Q1 &amp; Q2'!$D$4:$D$504,MIS!$E11,
   'Observations Q1 &amp; Q2'!$I$4:$I$504,"NC")</f>
        <v>0</v>
      </c>
      <c r="K11" s="39">
        <f t="shared" si="0"/>
        <v>0</v>
      </c>
      <c r="L11" s="39">
        <f t="shared" si="1"/>
        <v>0</v>
      </c>
      <c r="M11" s="39">
        <f t="shared" si="2"/>
        <v>0</v>
      </c>
      <c r="N11" s="39">
        <f>COUNTIFS('Observations Q1 &amp; Q2'!$B$4:$B$504,MIS!$C11,
   'Observations Q1 &amp; Q2'!$C$4:$C$504,MIS!$D11,
   'Observations Q1 &amp; Q2'!$D$4:$D$504,MIS!$E11,
   'Observations Q1 &amp; Q2'!$I$4:$I$504,"Observation",
   'Observations Q1 &amp; Q2'!$Q$4:$Q$504,"Open")</f>
        <v>10</v>
      </c>
      <c r="O11" s="39">
        <f>COUNTIFS('Observations Q1 &amp; Q2'!$B$4:$B$504,MIS!$C11,
   'Observations Q1 &amp; Q2'!$C$4:$C$504,MIS!$D11,
   'Observations Q1 &amp; Q2'!$D$4:$D$504,MIS!$E11,
   'Observations Q1 &amp; Q2'!$I$4:$I$504,"OFI",
   'Observations Q1 &amp; Q2'!$Q$4:$Q$504,"Open")</f>
        <v>0</v>
      </c>
      <c r="P11" s="39">
        <f>COUNTIFS('Observations Q1 &amp; Q2'!$B$4:$B$504,MIS!$C11,
   'Observations Q1 &amp; Q2'!$C$4:$C$504,MIS!$D11,
   'Observations Q1 &amp; Q2'!$D$4:$D$504,MIS!$E11,
   'Observations Q1 &amp; Q2'!$I$4:$I$504,"NC",
   'Observations Q1 &amp; Q2'!$Q$4:$Q$504,"Open")</f>
        <v>0</v>
      </c>
      <c r="Q11" s="40">
        <f t="shared" si="3"/>
        <v>1</v>
      </c>
    </row>
    <row r="12" spans="1:18">
      <c r="A12" s="36">
        <v>7</v>
      </c>
      <c r="B12" s="38" t="s">
        <v>202</v>
      </c>
      <c r="C12" s="37" t="s">
        <v>232</v>
      </c>
      <c r="D12" s="37" t="s">
        <v>249</v>
      </c>
      <c r="E12" s="37" t="s">
        <v>250</v>
      </c>
      <c r="F12" s="38" t="s">
        <v>197</v>
      </c>
      <c r="G12" s="37" t="s">
        <v>251</v>
      </c>
      <c r="H12" s="39">
        <f>COUNTIFS('Observations Q1 &amp; Q2'!$B$4:$B$504,MIS!$C12,
   'Observations Q1 &amp; Q2'!$C$4:$C$504,MIS!$D12,
   'Observations Q1 &amp; Q2'!$D$4:$D$504,MIS!$E12,
   'Observations Q1 &amp; Q2'!$I$4:$I$504,"Observation")</f>
        <v>10</v>
      </c>
      <c r="I12" s="39">
        <f>COUNTIFS('Observations Q1 &amp; Q2'!$B$4:$B$504,MIS!$C12,
   'Observations Q1 &amp; Q2'!$C$4:$C$504,MIS!$D12,
   'Observations Q1 &amp; Q2'!$D$4:$D$504,MIS!$E12,
   'Observations Q1 &amp; Q2'!$I$4:$I$504,"OFI")</f>
        <v>0</v>
      </c>
      <c r="J12" s="39">
        <f>COUNTIFS('Observations Q1 &amp; Q2'!$B$4:$B$504,MIS!$C12,
   'Observations Q1 &amp; Q2'!$C$4:$C$504,MIS!$D12,
   'Observations Q1 &amp; Q2'!$D$4:$D$504,MIS!$E12,
   'Observations Q1 &amp; Q2'!$I$4:$I$504,"NC")</f>
        <v>0</v>
      </c>
      <c r="K12" s="39">
        <f>H12-N12</f>
        <v>0</v>
      </c>
      <c r="L12" s="39">
        <f>I12-O12</f>
        <v>0</v>
      </c>
      <c r="M12" s="39">
        <f>J12-P12</f>
        <v>0</v>
      </c>
      <c r="N12" s="39">
        <f>COUNTIFS('Observations Q1 &amp; Q2'!$B$4:$B$504,MIS!$C12,
   'Observations Q1 &amp; Q2'!$C$4:$C$504,MIS!$D12,
   'Observations Q1 &amp; Q2'!$D$4:$D$504,MIS!$E12,
   'Observations Q1 &amp; Q2'!$I$4:$I$504,"Observation",
   'Observations Q1 &amp; Q2'!$Q$4:$Q$504,"Open")</f>
        <v>10</v>
      </c>
      <c r="O12" s="39">
        <f>COUNTIFS('Observations Q1 &amp; Q2'!$B$4:$B$504,MIS!$C12,
   'Observations Q1 &amp; Q2'!$C$4:$C$504,MIS!$D12,
   'Observations Q1 &amp; Q2'!$D$4:$D$504,MIS!$E12,
   'Observations Q1 &amp; Q2'!$I$4:$I$504,"OFI",
   'Observations Q1 &amp; Q2'!$Q$4:$Q$504,"Open")</f>
        <v>0</v>
      </c>
      <c r="P12" s="39">
        <f>COUNTIFS('Observations Q1 &amp; Q2'!$B$4:$B$504,MIS!$C12,
   'Observations Q1 &amp; Q2'!$C$4:$C$504,MIS!$D12,
   'Observations Q1 &amp; Q2'!$D$4:$D$504,MIS!$E12,
   'Observations Q1 &amp; Q2'!$I$4:$I$504,"NC",
   'Observations Q1 &amp; Q2'!$Q$4:$Q$504,"Open")</f>
        <v>0</v>
      </c>
      <c r="Q12" s="40">
        <f t="shared" si="3"/>
        <v>1</v>
      </c>
    </row>
    <row r="13" spans="1:18">
      <c r="A13" s="36">
        <v>8</v>
      </c>
      <c r="B13" s="38" t="s">
        <v>203</v>
      </c>
      <c r="C13" s="37" t="s">
        <v>232</v>
      </c>
      <c r="D13" s="37" t="s">
        <v>358</v>
      </c>
      <c r="E13" s="37" t="s">
        <v>253</v>
      </c>
      <c r="F13" s="38" t="s">
        <v>197</v>
      </c>
      <c r="G13" s="37" t="s">
        <v>359</v>
      </c>
      <c r="H13" s="39">
        <f>COUNTIFS('Observations Q1 &amp; Q2'!$B$4:$B$504,MIS!$C13,
   'Observations Q1 &amp; Q2'!$C$4:$C$504,MIS!$D13,
   'Observations Q1 &amp; Q2'!$D$4:$D$504,MIS!$E13,
   'Observations Q1 &amp; Q2'!$I$4:$I$504,"Observation")</f>
        <v>0</v>
      </c>
      <c r="I13" s="39">
        <f>COUNTIFS('Observations Q1 &amp; Q2'!$B$4:$B$504,MIS!$C13,
   'Observations Q1 &amp; Q2'!$C$4:$C$504,MIS!$D13,
   'Observations Q1 &amp; Q2'!$D$4:$D$504,MIS!$E13,
   'Observations Q1 &amp; Q2'!$I$4:$I$504,"OFI")</f>
        <v>0</v>
      </c>
      <c r="J13" s="39">
        <f>COUNTIFS('Observations Q1 &amp; Q2'!$B$4:$B$504,MIS!$C13,
   'Observations Q1 &amp; Q2'!$C$4:$C$504,MIS!$D13,
   'Observations Q1 &amp; Q2'!$D$4:$D$504,MIS!$E13,
   'Observations Q1 &amp; Q2'!$I$4:$I$504,"NC")</f>
        <v>0</v>
      </c>
      <c r="K13" s="39">
        <f t="shared" si="0"/>
        <v>0</v>
      </c>
      <c r="L13" s="39">
        <f t="shared" si="1"/>
        <v>0</v>
      </c>
      <c r="M13" s="39">
        <f t="shared" si="2"/>
        <v>0</v>
      </c>
      <c r="N13" s="39">
        <f>COUNTIFS('Observations Q1 &amp; Q2'!$B$4:$B$504,MIS!$C13,
   'Observations Q1 &amp; Q2'!$C$4:$C$504,MIS!$D13,
   'Observations Q1 &amp; Q2'!$D$4:$D$504,MIS!$E13,
   'Observations Q1 &amp; Q2'!$I$4:$I$504,"Observation",
   'Observations Q1 &amp; Q2'!$Q$4:$Q$504,"Open")</f>
        <v>0</v>
      </c>
      <c r="O13" s="39">
        <f>COUNTIFS('Observations Q1 &amp; Q2'!$B$4:$B$504,MIS!$C13,
   'Observations Q1 &amp; Q2'!$C$4:$C$504,MIS!$D13,
   'Observations Q1 &amp; Q2'!$D$4:$D$504,MIS!$E13,
   'Observations Q1 &amp; Q2'!$I$4:$I$504,"OFI",
   'Observations Q1 &amp; Q2'!$Q$4:$Q$504,"Open")</f>
        <v>0</v>
      </c>
      <c r="P13" s="39">
        <f>COUNTIFS('Observations Q1 &amp; Q2'!$B$4:$B$504,MIS!$C13,
   'Observations Q1 &amp; Q2'!$C$4:$C$504,MIS!$D13,
   'Observations Q1 &amp; Q2'!$D$4:$D$504,MIS!$E13,
   'Observations Q1 &amp; Q2'!$I$4:$I$504,"NC",
   'Observations Q1 &amp; Q2'!$Q$4:$Q$504,"Open")</f>
        <v>0</v>
      </c>
      <c r="Q13" s="40" t="e">
        <f t="shared" si="3"/>
        <v>#DIV/0!</v>
      </c>
    </row>
    <row r="14" spans="1:18">
      <c r="A14" s="36">
        <v>9</v>
      </c>
      <c r="B14" s="38" t="s">
        <v>204</v>
      </c>
      <c r="C14" s="37" t="s">
        <v>232</v>
      </c>
      <c r="D14" s="37" t="s">
        <v>255</v>
      </c>
      <c r="E14" s="37" t="s">
        <v>236</v>
      </c>
      <c r="F14" s="62" t="s">
        <v>198</v>
      </c>
      <c r="G14" s="37" t="s">
        <v>2150</v>
      </c>
      <c r="H14" s="39">
        <f>COUNTIFS('Observations Q1 &amp; Q2'!$B$4:$B$504,MIS!$C14,
   'Observations Q1 &amp; Q2'!$C$4:$C$504,MIS!$D14,
   'Observations Q1 &amp; Q2'!$D$4:$D$504,MIS!$E14,
   'Observations Q1 &amp; Q2'!$I$4:$I$504,"Observation")</f>
        <v>10</v>
      </c>
      <c r="I14" s="39">
        <f>COUNTIFS('Observations Q1 &amp; Q2'!$B$4:$B$504,MIS!$C14,
   'Observations Q1 &amp; Q2'!$C$4:$C$504,MIS!$D14,
   'Observations Q1 &amp; Q2'!$D$4:$D$504,MIS!$E14,
   'Observations Q1 &amp; Q2'!$I$4:$I$504,"OFI")</f>
        <v>0</v>
      </c>
      <c r="J14" s="39">
        <f>COUNTIFS('Observations Q1 &amp; Q2'!$B$4:$B$504,MIS!$C14,
   'Observations Q1 &amp; Q2'!$C$4:$C$504,MIS!$D14,
   'Observations Q1 &amp; Q2'!$D$4:$D$504,MIS!$E14,
   'Observations Q1 &amp; Q2'!$I$4:$I$504,"NC")</f>
        <v>1</v>
      </c>
      <c r="K14" s="39">
        <f t="shared" si="0"/>
        <v>0</v>
      </c>
      <c r="L14" s="39">
        <f t="shared" si="1"/>
        <v>0</v>
      </c>
      <c r="M14" s="39">
        <f t="shared" si="2"/>
        <v>0</v>
      </c>
      <c r="N14" s="39">
        <f>COUNTIFS('Observations Q1 &amp; Q2'!$B$4:$B$504,MIS!$C14,
   'Observations Q1 &amp; Q2'!$C$4:$C$504,MIS!$D14,
   'Observations Q1 &amp; Q2'!$D$4:$D$504,MIS!$E14,
   'Observations Q1 &amp; Q2'!$I$4:$I$504,"Observation",
   'Observations Q1 &amp; Q2'!$Q$4:$Q$504,"Open")</f>
        <v>10</v>
      </c>
      <c r="O14" s="39">
        <f>COUNTIFS('Observations Q1 &amp; Q2'!$B$4:$B$504,MIS!$C14,
   'Observations Q1 &amp; Q2'!$C$4:$C$504,MIS!$D14,
   'Observations Q1 &amp; Q2'!$D$4:$D$504,MIS!$E14,
   'Observations Q1 &amp; Q2'!$I$4:$I$504,"OFI",
   'Observations Q1 &amp; Q2'!$Q$4:$Q$504,"Open")</f>
        <v>0</v>
      </c>
      <c r="P14" s="39">
        <f>COUNTIFS('Observations Q1 &amp; Q2'!$B$4:$B$504,MIS!$C14,
   'Observations Q1 &amp; Q2'!$C$4:$C$504,MIS!$D14,
   'Observations Q1 &amp; Q2'!$D$4:$D$504,MIS!$E14,
   'Observations Q1 &amp; Q2'!$I$4:$I$504,"NC",
   'Observations Q1 &amp; Q2'!$Q$4:$Q$504,"Open")</f>
        <v>1</v>
      </c>
      <c r="Q14" s="40">
        <f t="shared" si="3"/>
        <v>1</v>
      </c>
    </row>
    <row r="15" spans="1:18">
      <c r="A15" s="36">
        <v>10</v>
      </c>
      <c r="B15" s="38" t="s">
        <v>205</v>
      </c>
      <c r="C15" s="37" t="s">
        <v>232</v>
      </c>
      <c r="D15" s="37" t="s">
        <v>257</v>
      </c>
      <c r="E15" s="37" t="s">
        <v>258</v>
      </c>
      <c r="F15" s="38" t="s">
        <v>1434</v>
      </c>
      <c r="G15" s="37" t="s">
        <v>259</v>
      </c>
      <c r="H15" s="39">
        <f>COUNTIFS('Observations Q1 &amp; Q2'!$B$4:$B$504,MIS!$C15,
   'Observations Q1 &amp; Q2'!$C$4:$C$504,MIS!$D15,
   'Observations Q1 &amp; Q2'!$D$4:$D$504,MIS!$E15,
   'Observations Q1 &amp; Q2'!$I$4:$I$504,"Observation")</f>
        <v>12</v>
      </c>
      <c r="I15" s="39">
        <f>COUNTIFS('Observations Q1 &amp; Q2'!$B$4:$B$504,MIS!$C15,
   'Observations Q1 &amp; Q2'!$C$4:$C$504,MIS!$D15,
   'Observations Q1 &amp; Q2'!$D$4:$D$504,MIS!$E15,
   'Observations Q1 &amp; Q2'!$I$4:$I$504,"OFI")</f>
        <v>0</v>
      </c>
      <c r="J15" s="39">
        <f>COUNTIFS('Observations Q1 &amp; Q2'!$B$4:$B$504,MIS!$C15,
   'Observations Q1 &amp; Q2'!$C$4:$C$504,MIS!$D15,
   'Observations Q1 &amp; Q2'!$D$4:$D$504,MIS!$E15,
   'Observations Q1 &amp; Q2'!$I$4:$I$504,"NC")</f>
        <v>2</v>
      </c>
      <c r="K15" s="39">
        <f t="shared" si="0"/>
        <v>0</v>
      </c>
      <c r="L15" s="39">
        <f t="shared" si="1"/>
        <v>0</v>
      </c>
      <c r="M15" s="39">
        <f t="shared" si="2"/>
        <v>0</v>
      </c>
      <c r="N15" s="39">
        <f>COUNTIFS('Observations Q1 &amp; Q2'!$B$4:$B$504,MIS!$C15,
   'Observations Q1 &amp; Q2'!$C$4:$C$504,MIS!$D15,
   'Observations Q1 &amp; Q2'!$D$4:$D$504,MIS!$E15,
   'Observations Q1 &amp; Q2'!$I$4:$I$504,"Observation",
   'Observations Q1 &amp; Q2'!$Q$4:$Q$504,"Open")</f>
        <v>12</v>
      </c>
      <c r="O15" s="39">
        <f>COUNTIFS('Observations Q1 &amp; Q2'!$B$4:$B$504,MIS!$C15,
   'Observations Q1 &amp; Q2'!$C$4:$C$504,MIS!$D15,
   'Observations Q1 &amp; Q2'!$D$4:$D$504,MIS!$E15,
   'Observations Q1 &amp; Q2'!$I$4:$I$504,"OFI",
   'Observations Q1 &amp; Q2'!$Q$4:$Q$504,"Open")</f>
        <v>0</v>
      </c>
      <c r="P15" s="39">
        <f>COUNTIFS('Observations Q1 &amp; Q2'!$B$4:$B$504,MIS!$C15,
   'Observations Q1 &amp; Q2'!$C$4:$C$504,MIS!$D15,
   'Observations Q1 &amp; Q2'!$D$4:$D$504,MIS!$E15,
   'Observations Q1 &amp; Q2'!$I$4:$I$504,"NC",
   'Observations Q1 &amp; Q2'!$Q$4:$Q$504,"Open")</f>
        <v>2</v>
      </c>
      <c r="Q15" s="40">
        <f t="shared" si="3"/>
        <v>1</v>
      </c>
    </row>
    <row r="16" spans="1:18">
      <c r="A16" s="36">
        <v>11</v>
      </c>
      <c r="B16" s="38" t="s">
        <v>206</v>
      </c>
      <c r="C16" s="37" t="s">
        <v>232</v>
      </c>
      <c r="D16" s="37" t="s">
        <v>252</v>
      </c>
      <c r="E16" s="37" t="s">
        <v>253</v>
      </c>
      <c r="F16" s="62" t="s">
        <v>198</v>
      </c>
      <c r="G16" s="37" t="s">
        <v>254</v>
      </c>
      <c r="H16" s="39">
        <f>COUNTIFS('Observations Q1 &amp; Q2'!$B$4:$B$504,MIS!$C16,
   'Observations Q1 &amp; Q2'!$C$4:$C$504,MIS!$D16,
   'Observations Q1 &amp; Q2'!$D$4:$D$504,MIS!$E16,
   'Observations Q1 &amp; Q2'!$I$4:$I$504,"Observation")</f>
        <v>8</v>
      </c>
      <c r="I16" s="39">
        <f>COUNTIFS('Observations Q1 &amp; Q2'!$B$4:$B$504,MIS!$C16,
   'Observations Q1 &amp; Q2'!$C$4:$C$504,MIS!$D16,
   'Observations Q1 &amp; Q2'!$D$4:$D$504,MIS!$E16,
   'Observations Q1 &amp; Q2'!$I$4:$I$504,"OFI")</f>
        <v>0</v>
      </c>
      <c r="J16" s="39">
        <f>COUNTIFS('Observations Q1 &amp; Q2'!$B$4:$B$504,MIS!$C16,
   'Observations Q1 &amp; Q2'!$C$4:$C$504,MIS!$D16,
   'Observations Q1 &amp; Q2'!$D$4:$D$504,MIS!$E16,
   'Observations Q1 &amp; Q2'!$I$4:$I$504,"NC")</f>
        <v>2</v>
      </c>
      <c r="K16" s="39">
        <f t="shared" si="0"/>
        <v>6</v>
      </c>
      <c r="L16" s="39">
        <f t="shared" si="1"/>
        <v>0</v>
      </c>
      <c r="M16" s="39">
        <f t="shared" si="2"/>
        <v>1</v>
      </c>
      <c r="N16" s="39">
        <f>COUNTIFS('Observations Q1 &amp; Q2'!$B$4:$B$504,MIS!$C16,
   'Observations Q1 &amp; Q2'!$C$4:$C$504,MIS!$D16,
   'Observations Q1 &amp; Q2'!$D$4:$D$504,MIS!$E16,
   'Observations Q1 &amp; Q2'!$I$4:$I$504,"Observation",
   'Observations Q1 &amp; Q2'!$Q$4:$Q$504,"Open")</f>
        <v>2</v>
      </c>
      <c r="O16" s="39">
        <f>COUNTIFS('Observations Q1 &amp; Q2'!$B$4:$B$504,MIS!$C16,
   'Observations Q1 &amp; Q2'!$C$4:$C$504,MIS!$D16,
   'Observations Q1 &amp; Q2'!$D$4:$D$504,MIS!$E16,
   'Observations Q1 &amp; Q2'!$I$4:$I$504,"OFI",
   'Observations Q1 &amp; Q2'!$Q$4:$Q$504,"Open")</f>
        <v>0</v>
      </c>
      <c r="P16" s="39">
        <f>COUNTIFS('Observations Q1 &amp; Q2'!$B$4:$B$504,MIS!$C16,
   'Observations Q1 &amp; Q2'!$C$4:$C$504,MIS!$D16,
   'Observations Q1 &amp; Q2'!$D$4:$D$504,MIS!$E16,
   'Observations Q1 &amp; Q2'!$I$4:$I$504,"NC",
   'Observations Q1 &amp; Q2'!$Q$4:$Q$504,"Open")</f>
        <v>1</v>
      </c>
      <c r="Q16" s="40">
        <f t="shared" si="3"/>
        <v>0.3</v>
      </c>
    </row>
    <row r="17" spans="1:18">
      <c r="A17" s="36">
        <v>12</v>
      </c>
      <c r="B17" s="38" t="s">
        <v>207</v>
      </c>
      <c r="C17" s="37" t="s">
        <v>260</v>
      </c>
      <c r="D17" s="37" t="s">
        <v>260</v>
      </c>
      <c r="E17" s="37" t="s">
        <v>260</v>
      </c>
      <c r="F17" s="38"/>
      <c r="G17" s="37" t="s">
        <v>261</v>
      </c>
      <c r="H17" s="39">
        <f>COUNTIFS('Observations Q1 &amp; Q2'!$B$4:$B$504,MIS!$C17,
   'Observations Q1 &amp; Q2'!$C$4:$C$504,MIS!$D17,
   'Observations Q1 &amp; Q2'!$D$4:$D$504,MIS!$E17,
   'Observations Q1 &amp; Q2'!$I$4:$I$504,"Observation")</f>
        <v>0</v>
      </c>
      <c r="I17" s="39">
        <f>COUNTIFS('Observations Q1 &amp; Q2'!$B$4:$B$504,MIS!$C17,
   'Observations Q1 &amp; Q2'!$C$4:$C$504,MIS!$D17,
   'Observations Q1 &amp; Q2'!$D$4:$D$504,MIS!$E17,
   'Observations Q1 &amp; Q2'!$I$4:$I$504,"OFI")</f>
        <v>0</v>
      </c>
      <c r="J17" s="39">
        <f>COUNTIFS('Observations Q1 &amp; Q2'!$B$4:$B$504,MIS!$C17,
   'Observations Q1 &amp; Q2'!$C$4:$C$504,MIS!$D17,
   'Observations Q1 &amp; Q2'!$D$4:$D$504,MIS!$E17,
   'Observations Q1 &amp; Q2'!$I$4:$I$504,"NC")</f>
        <v>0</v>
      </c>
      <c r="K17" s="39">
        <f t="shared" si="0"/>
        <v>0</v>
      </c>
      <c r="L17" s="39">
        <f t="shared" si="1"/>
        <v>0</v>
      </c>
      <c r="M17" s="39">
        <f t="shared" si="2"/>
        <v>0</v>
      </c>
      <c r="N17" s="39">
        <f>COUNTIFS('Observations Q1 &amp; Q2'!$B$4:$B$504,MIS!$C17,
   'Observations Q1 &amp; Q2'!$C$4:$C$504,MIS!$D17,
   'Observations Q1 &amp; Q2'!$D$4:$D$504,MIS!$E17,
   'Observations Q1 &amp; Q2'!$I$4:$I$504,"Observation",
   'Observations Q1 &amp; Q2'!$Q$4:$Q$504,"Open")</f>
        <v>0</v>
      </c>
      <c r="O17" s="39">
        <f>COUNTIFS('Observations Q1 &amp; Q2'!$B$4:$B$504,MIS!$C17,
   'Observations Q1 &amp; Q2'!$C$4:$C$504,MIS!$D17,
   'Observations Q1 &amp; Q2'!$D$4:$D$504,MIS!$E17,
   'Observations Q1 &amp; Q2'!$I$4:$I$504,"OFI",
   'Observations Q1 &amp; Q2'!$Q$4:$Q$504,"Open")</f>
        <v>0</v>
      </c>
      <c r="P17" s="39">
        <f>COUNTIFS('Observations Q1 &amp; Q2'!$B$4:$B$504,MIS!$C17,
   'Observations Q1 &amp; Q2'!$C$4:$C$504,MIS!$D17,
   'Observations Q1 &amp; Q2'!$D$4:$D$504,MIS!$E17,
   'Observations Q1 &amp; Q2'!$I$4:$I$504,"NC",
   'Observations Q1 &amp; Q2'!$Q$4:$Q$504,"Open")</f>
        <v>0</v>
      </c>
      <c r="Q17" s="40" t="e">
        <f t="shared" si="3"/>
        <v>#DIV/0!</v>
      </c>
    </row>
    <row r="18" spans="1:18">
      <c r="A18" s="36">
        <v>13</v>
      </c>
      <c r="B18" s="38" t="s">
        <v>208</v>
      </c>
      <c r="C18" s="37" t="s">
        <v>208</v>
      </c>
      <c r="D18" s="37" t="s">
        <v>208</v>
      </c>
      <c r="E18" s="37" t="s">
        <v>208</v>
      </c>
      <c r="F18" s="38" t="s">
        <v>198</v>
      </c>
      <c r="G18" s="38" t="s">
        <v>262</v>
      </c>
      <c r="H18" s="39">
        <f>COUNTIFS('Observations Q1 &amp; Q2'!$B$4:$B$504,MIS!$C18,
   'Observations Q1 &amp; Q2'!$C$4:$C$504,MIS!$D18,
   'Observations Q1 &amp; Q2'!$D$4:$D$504,MIS!$E18,
   'Observations Q1 &amp; Q2'!$I$4:$I$504,"Observation")</f>
        <v>19</v>
      </c>
      <c r="I18" s="39">
        <f>COUNTIFS('Observations Q1 &amp; Q2'!$B$4:$B$504,MIS!$C18,
   'Observations Q1 &amp; Q2'!$C$4:$C$504,MIS!$D18,
   'Observations Q1 &amp; Q2'!$D$4:$D$504,MIS!$E18,
   'Observations Q1 &amp; Q2'!$I$4:$I$504,"OFI")</f>
        <v>0</v>
      </c>
      <c r="J18" s="39">
        <f>COUNTIFS('Observations Q1 &amp; Q2'!$B$4:$B$504,MIS!$C18,
   'Observations Q1 &amp; Q2'!$C$4:$C$504,MIS!$D18,
   'Observations Q1 &amp; Q2'!$D$4:$D$504,MIS!$E18,
   'Observations Q1 &amp; Q2'!$I$4:$I$504,"NC")</f>
        <v>0</v>
      </c>
      <c r="K18" s="39">
        <f t="shared" si="0"/>
        <v>0</v>
      </c>
      <c r="L18" s="39">
        <f t="shared" si="1"/>
        <v>0</v>
      </c>
      <c r="M18" s="39">
        <f t="shared" si="2"/>
        <v>0</v>
      </c>
      <c r="N18" s="39">
        <f>COUNTIFS('Observations Q1 &amp; Q2'!$B$4:$B$504,MIS!$C18,
   'Observations Q1 &amp; Q2'!$C$4:$C$504,MIS!$D18,
   'Observations Q1 &amp; Q2'!$D$4:$D$504,MIS!$E18,
   'Observations Q1 &amp; Q2'!$I$4:$I$504,"Observation",
   'Observations Q1 &amp; Q2'!$Q$4:$Q$504,"Open")</f>
        <v>19</v>
      </c>
      <c r="O18" s="39">
        <f>COUNTIFS('Observations Q1 &amp; Q2'!$B$4:$B$504,MIS!$C18,
   'Observations Q1 &amp; Q2'!$C$4:$C$504,MIS!$D18,
   'Observations Q1 &amp; Q2'!$D$4:$D$504,MIS!$E18,
   'Observations Q1 &amp; Q2'!$I$4:$I$504,"OFI",
   'Observations Q1 &amp; Q2'!$Q$4:$Q$504,"Open")</f>
        <v>0</v>
      </c>
      <c r="P18" s="39">
        <f>COUNTIFS('Observations Q1 &amp; Q2'!$B$4:$B$504,MIS!$C18,
   'Observations Q1 &amp; Q2'!$C$4:$C$504,MIS!$D18,
   'Observations Q1 &amp; Q2'!$D$4:$D$504,MIS!$E18,
   'Observations Q1 &amp; Q2'!$I$4:$I$504,"NC",
   'Observations Q1 &amp; Q2'!$Q$4:$Q$504,"Open")</f>
        <v>0</v>
      </c>
      <c r="Q18" s="40">
        <f t="shared" si="3"/>
        <v>1</v>
      </c>
    </row>
    <row r="19" spans="1:18">
      <c r="A19" s="36">
        <v>14</v>
      </c>
      <c r="B19" s="38" t="s">
        <v>209</v>
      </c>
      <c r="C19" s="37" t="s">
        <v>209</v>
      </c>
      <c r="D19" s="37" t="s">
        <v>209</v>
      </c>
      <c r="E19" s="37" t="s">
        <v>209</v>
      </c>
      <c r="F19" s="38" t="s">
        <v>197</v>
      </c>
      <c r="G19" s="37" t="s">
        <v>377</v>
      </c>
      <c r="H19" s="39">
        <f>COUNTIFS('Observations Q1 &amp; Q2'!$B$4:$B$504,MIS!$C19,
   'Observations Q1 &amp; Q2'!$C$4:$C$504,MIS!$D19,
   'Observations Q1 &amp; Q2'!$D$4:$D$504,MIS!$E19,
   'Observations Q1 &amp; Q2'!$I$4:$I$504,"Observation")</f>
        <v>21</v>
      </c>
      <c r="I19" s="39">
        <f>COUNTIFS('Observations Q1 &amp; Q2'!$B$4:$B$504,MIS!$C19,
   'Observations Q1 &amp; Q2'!$C$4:$C$504,MIS!$D19,
   'Observations Q1 &amp; Q2'!$D$4:$D$504,MIS!$E19,
   'Observations Q1 &amp; Q2'!$I$4:$I$504,"OFI")</f>
        <v>0</v>
      </c>
      <c r="J19" s="39">
        <f>COUNTIFS('Observations Q1 &amp; Q2'!$B$4:$B$504,MIS!$C19,
   'Observations Q1 &amp; Q2'!$C$4:$C$504,MIS!$D19,
   'Observations Q1 &amp; Q2'!$D$4:$D$504,MIS!$E19,
   'Observations Q1 &amp; Q2'!$I$4:$I$504,"NC")</f>
        <v>0</v>
      </c>
      <c r="K19" s="39">
        <f t="shared" si="0"/>
        <v>0</v>
      </c>
      <c r="L19" s="39">
        <f t="shared" si="1"/>
        <v>0</v>
      </c>
      <c r="M19" s="39">
        <f t="shared" si="2"/>
        <v>0</v>
      </c>
      <c r="N19" s="39">
        <f>COUNTIFS('Observations Q1 &amp; Q2'!$B$4:$B$504,MIS!$C19,
   'Observations Q1 &amp; Q2'!$C$4:$C$504,MIS!$D19,
   'Observations Q1 &amp; Q2'!$D$4:$D$504,MIS!$E19,
   'Observations Q1 &amp; Q2'!$I$4:$I$504,"Observation",
   'Observations Q1 &amp; Q2'!$Q$4:$Q$504,"Open")</f>
        <v>21</v>
      </c>
      <c r="O19" s="39">
        <f>COUNTIFS('Observations Q1 &amp; Q2'!$B$4:$B$504,MIS!$C19,
   'Observations Q1 &amp; Q2'!$C$4:$C$504,MIS!$D19,
   'Observations Q1 &amp; Q2'!$D$4:$D$504,MIS!$E19,
   'Observations Q1 &amp; Q2'!$I$4:$I$504,"OFI",
   'Observations Q1 &amp; Q2'!$Q$4:$Q$504,"Open")</f>
        <v>0</v>
      </c>
      <c r="P19" s="39">
        <f>COUNTIFS('Observations Q1 &amp; Q2'!$B$4:$B$504,MIS!$C19,
   'Observations Q1 &amp; Q2'!$C$4:$C$504,MIS!$D19,
   'Observations Q1 &amp; Q2'!$D$4:$D$504,MIS!$E19,
   'Observations Q1 &amp; Q2'!$I$4:$I$504,"NC",
   'Observations Q1 &amp; Q2'!$Q$4:$Q$504,"Open")</f>
        <v>0</v>
      </c>
      <c r="Q19" s="40">
        <f t="shared" si="3"/>
        <v>1</v>
      </c>
    </row>
    <row r="20" spans="1:18">
      <c r="A20" s="36">
        <v>15</v>
      </c>
      <c r="B20" s="38" t="s">
        <v>210</v>
      </c>
      <c r="C20" s="37" t="s">
        <v>210</v>
      </c>
      <c r="D20" s="37" t="s">
        <v>210</v>
      </c>
      <c r="E20" s="37" t="s">
        <v>210</v>
      </c>
      <c r="F20" s="38" t="s">
        <v>1434</v>
      </c>
      <c r="G20" s="37" t="s">
        <v>263</v>
      </c>
      <c r="H20" s="39">
        <f>COUNTIFS('Observations Q1 &amp; Q2'!$B$4:$B$504,MIS!$C20,
   'Observations Q1 &amp; Q2'!$C$4:$C$504,MIS!$D20,
   'Observations Q1 &amp; Q2'!$D$4:$D$504,MIS!$E20,
   'Observations Q1 &amp; Q2'!$I$4:$I$504,"Observation")</f>
        <v>32</v>
      </c>
      <c r="I20" s="39">
        <f>COUNTIFS('Observations Q1 &amp; Q2'!$B$4:$B$504,MIS!$C20,
   'Observations Q1 &amp; Q2'!$C$4:$C$504,MIS!$D20,
   'Observations Q1 &amp; Q2'!$D$4:$D$504,MIS!$E20,
   'Observations Q1 &amp; Q2'!$I$4:$I$504,"OFI")</f>
        <v>0</v>
      </c>
      <c r="J20" s="39">
        <f>COUNTIFS('Observations Q1 &amp; Q2'!$B$4:$B$504,MIS!$C20,
   'Observations Q1 &amp; Q2'!$C$4:$C$504,MIS!$D20,
   'Observations Q1 &amp; Q2'!$D$4:$D$504,MIS!$E20,
   'Observations Q1 &amp; Q2'!$I$4:$I$504,"NC")</f>
        <v>1</v>
      </c>
      <c r="K20" s="39">
        <f t="shared" si="0"/>
        <v>0</v>
      </c>
      <c r="L20" s="39">
        <f t="shared" si="1"/>
        <v>0</v>
      </c>
      <c r="M20" s="39">
        <f t="shared" si="2"/>
        <v>0</v>
      </c>
      <c r="N20" s="39">
        <f>COUNTIFS('Observations Q1 &amp; Q2'!$B$4:$B$504,MIS!$C20,
   'Observations Q1 &amp; Q2'!$C$4:$C$504,MIS!$D20,
   'Observations Q1 &amp; Q2'!$D$4:$D$504,MIS!$E20,
   'Observations Q1 &amp; Q2'!$I$4:$I$504,"Observation",
   'Observations Q1 &amp; Q2'!$Q$4:$Q$504,"Open")</f>
        <v>32</v>
      </c>
      <c r="O20" s="39">
        <f>COUNTIFS('Observations Q1 &amp; Q2'!$B$4:$B$504,MIS!$C20,
   'Observations Q1 &amp; Q2'!$C$4:$C$504,MIS!$D20,
   'Observations Q1 &amp; Q2'!$D$4:$D$504,MIS!$E20,
   'Observations Q1 &amp; Q2'!$I$4:$I$504,"OFI",
   'Observations Q1 &amp; Q2'!$Q$4:$Q$504,"Open")</f>
        <v>0</v>
      </c>
      <c r="P20" s="39">
        <f>COUNTIFS('Observations Q1 &amp; Q2'!$B$4:$B$504,MIS!$C20,
   'Observations Q1 &amp; Q2'!$C$4:$C$504,MIS!$D20,
   'Observations Q1 &amp; Q2'!$D$4:$D$504,MIS!$E20,
   'Observations Q1 &amp; Q2'!$I$4:$I$504,"NC",
   'Observations Q1 &amp; Q2'!$Q$4:$Q$504,"Open")</f>
        <v>1</v>
      </c>
      <c r="Q20" s="40">
        <f t="shared" si="3"/>
        <v>1</v>
      </c>
    </row>
    <row r="21" spans="1:18" ht="15.75" customHeight="1">
      <c r="A21" s="36">
        <v>16</v>
      </c>
      <c r="B21" s="38" t="s">
        <v>211</v>
      </c>
      <c r="C21" s="37" t="s">
        <v>211</v>
      </c>
      <c r="D21" s="37" t="s">
        <v>211</v>
      </c>
      <c r="E21" s="37" t="s">
        <v>211</v>
      </c>
      <c r="F21" s="38" t="s">
        <v>198</v>
      </c>
      <c r="G21" s="37" t="s">
        <v>1440</v>
      </c>
      <c r="H21" s="39">
        <f>COUNTIFS('Observations Q1 &amp; Q2'!$B$4:$B$504,MIS!$C21,
   'Observations Q1 &amp; Q2'!$C$4:$C$504,MIS!$D21,
   'Observations Q1 &amp; Q2'!$D$4:$D$504,MIS!$E21,
   'Observations Q1 &amp; Q2'!$I$4:$I$504,"Observation")</f>
        <v>15</v>
      </c>
      <c r="I21" s="39">
        <f>COUNTIFS('Observations Q1 &amp; Q2'!$B$4:$B$504,MIS!$C21,
   'Observations Q1 &amp; Q2'!$C$4:$C$504,MIS!$D21,
   'Observations Q1 &amp; Q2'!$D$4:$D$504,MIS!$E21,
   'Observations Q1 &amp; Q2'!$I$4:$I$504,"OFI")</f>
        <v>0</v>
      </c>
      <c r="J21" s="39">
        <f>COUNTIFS('Observations Q1 &amp; Q2'!$B$4:$B$504,MIS!$C21,
   'Observations Q1 &amp; Q2'!$C$4:$C$504,MIS!$D21,
   'Observations Q1 &amp; Q2'!$D$4:$D$504,MIS!$E21,
   'Observations Q1 &amp; Q2'!$I$4:$I$504,"NC")</f>
        <v>2</v>
      </c>
      <c r="K21" s="39">
        <f t="shared" si="0"/>
        <v>0</v>
      </c>
      <c r="L21" s="39">
        <f t="shared" si="1"/>
        <v>0</v>
      </c>
      <c r="M21" s="39">
        <f t="shared" si="2"/>
        <v>0</v>
      </c>
      <c r="N21" s="39">
        <f>COUNTIFS('Observations Q1 &amp; Q2'!$B$4:$B$504,MIS!$C21,
   'Observations Q1 &amp; Q2'!$C$4:$C$504,MIS!$D21,
   'Observations Q1 &amp; Q2'!$D$4:$D$504,MIS!$E21,
   'Observations Q1 &amp; Q2'!$I$4:$I$504,"Observation",
   'Observations Q1 &amp; Q2'!$Q$4:$Q$504,"Open")</f>
        <v>15</v>
      </c>
      <c r="O21" s="39">
        <f>COUNTIFS('Observations Q1 &amp; Q2'!$B$4:$B$504,MIS!$C21,
   'Observations Q1 &amp; Q2'!$C$4:$C$504,MIS!$D21,
   'Observations Q1 &amp; Q2'!$D$4:$D$504,MIS!$E21,
   'Observations Q1 &amp; Q2'!$I$4:$I$504,"OFI",
   'Observations Q1 &amp; Q2'!$Q$4:$Q$504,"Open")</f>
        <v>0</v>
      </c>
      <c r="P21" s="39">
        <f>COUNTIFS('Observations Q1 &amp; Q2'!$B$4:$B$504,MIS!$C21,
   'Observations Q1 &amp; Q2'!$C$4:$C$504,MIS!$D21,
   'Observations Q1 &amp; Q2'!$D$4:$D$504,MIS!$E21,
   'Observations Q1 &amp; Q2'!$I$4:$I$504,"NC",
   'Observations Q1 &amp; Q2'!$Q$4:$Q$504,"Open")</f>
        <v>2</v>
      </c>
      <c r="Q21" s="40">
        <f t="shared" si="3"/>
        <v>1</v>
      </c>
    </row>
    <row r="22" spans="1:18">
      <c r="A22" s="36">
        <v>17</v>
      </c>
      <c r="B22" s="38" t="s">
        <v>212</v>
      </c>
      <c r="C22" s="37" t="s">
        <v>212</v>
      </c>
      <c r="D22" s="37" t="s">
        <v>212</v>
      </c>
      <c r="E22" s="37" t="s">
        <v>212</v>
      </c>
      <c r="F22" s="38" t="s">
        <v>197</v>
      </c>
      <c r="G22" s="37" t="s">
        <v>264</v>
      </c>
      <c r="H22" s="39">
        <f>COUNTIFS('Observations Q1 &amp; Q2'!$B$4:$B$504,MIS!$C22,
   'Observations Q1 &amp; Q2'!$C$4:$C$504,MIS!$D22,
   'Observations Q1 &amp; Q2'!$D$4:$D$504,MIS!$E22,
   'Observations Q1 &amp; Q2'!$I$4:$I$504,"Observation")</f>
        <v>21</v>
      </c>
      <c r="I22" s="39">
        <f>COUNTIFS('Observations Q1 &amp; Q2'!$B$4:$B$504,MIS!$C22,
   'Observations Q1 &amp; Q2'!$C$4:$C$504,MIS!$D22,
   'Observations Q1 &amp; Q2'!$D$4:$D$504,MIS!$E22,
   'Observations Q1 &amp; Q2'!$I$4:$I$504,"OFI")</f>
        <v>0</v>
      </c>
      <c r="J22" s="39">
        <f>COUNTIFS('Observations Q1 &amp; Q2'!$B$4:$B$504,MIS!$C22,
   'Observations Q1 &amp; Q2'!$C$4:$C$504,MIS!$D22,
   'Observations Q1 &amp; Q2'!$D$4:$D$504,MIS!$E22,
   'Observations Q1 &amp; Q2'!$I$4:$I$504,"NC")</f>
        <v>9</v>
      </c>
      <c r="K22" s="39">
        <f t="shared" si="0"/>
        <v>0</v>
      </c>
      <c r="L22" s="39">
        <f t="shared" si="1"/>
        <v>0</v>
      </c>
      <c r="M22" s="39">
        <f t="shared" si="2"/>
        <v>0</v>
      </c>
      <c r="N22" s="39">
        <f>COUNTIFS('Observations Q1 &amp; Q2'!$B$4:$B$504,MIS!$C22,
   'Observations Q1 &amp; Q2'!$C$4:$C$504,MIS!$D22,
   'Observations Q1 &amp; Q2'!$D$4:$D$504,MIS!$E22,
   'Observations Q1 &amp; Q2'!$I$4:$I$504,"Observation",
   'Observations Q1 &amp; Q2'!$Q$4:$Q$504,"Open")</f>
        <v>21</v>
      </c>
      <c r="O22" s="39">
        <f>COUNTIFS('Observations Q1 &amp; Q2'!$B$4:$B$504,MIS!$C22,
   'Observations Q1 &amp; Q2'!$C$4:$C$504,MIS!$D22,
   'Observations Q1 &amp; Q2'!$D$4:$D$504,MIS!$E22,
   'Observations Q1 &amp; Q2'!$I$4:$I$504,"OFI",
   'Observations Q1 &amp; Q2'!$Q$4:$Q$504,"Open")</f>
        <v>0</v>
      </c>
      <c r="P22" s="39">
        <f>COUNTIFS('Observations Q1 &amp; Q2'!$B$4:$B$504,MIS!$C22,
   'Observations Q1 &amp; Q2'!$C$4:$C$504,MIS!$D22,
   'Observations Q1 &amp; Q2'!$D$4:$D$504,MIS!$E22,
   'Observations Q1 &amp; Q2'!$I$4:$I$504,"NC",
   'Observations Q1 &amp; Q2'!$Q$4:$Q$504,"Open")</f>
        <v>9</v>
      </c>
      <c r="Q22" s="40">
        <f t="shared" si="3"/>
        <v>1</v>
      </c>
    </row>
    <row r="23" spans="1:18">
      <c r="A23" s="36">
        <v>18</v>
      </c>
      <c r="B23" s="38" t="s">
        <v>1437</v>
      </c>
      <c r="C23" s="37" t="s">
        <v>1437</v>
      </c>
      <c r="D23" s="37" t="s">
        <v>1437</v>
      </c>
      <c r="E23" s="37" t="s">
        <v>1437</v>
      </c>
      <c r="F23" s="38" t="s">
        <v>198</v>
      </c>
      <c r="G23" s="37" t="s">
        <v>2132</v>
      </c>
      <c r="H23" s="39">
        <f>COUNTIFS('Observations Q1 &amp; Q2'!$B$4:$B$504,MIS!$C23,
   'Observations Q1 &amp; Q2'!$C$4:$C$504,MIS!$D23,
   'Observations Q1 &amp; Q2'!$D$4:$D$504,MIS!$E23,
   'Observations Q1 &amp; Q2'!$I$4:$I$504,"Observation")</f>
        <v>11</v>
      </c>
      <c r="I23" s="39">
        <f>COUNTIFS('Observations Q1 &amp; Q2'!$B$4:$B$504,MIS!$C23,
   'Observations Q1 &amp; Q2'!$C$4:$C$504,MIS!$D23,
   'Observations Q1 &amp; Q2'!$D$4:$D$504,MIS!$E23,
   'Observations Q1 &amp; Q2'!$I$4:$I$504,"OFI")</f>
        <v>0</v>
      </c>
      <c r="J23" s="39">
        <f>COUNTIFS('Observations Q1 &amp; Q2'!$B$4:$B$504,MIS!$C23,
   'Observations Q1 &amp; Q2'!$C$4:$C$504,MIS!$D23,
   'Observations Q1 &amp; Q2'!$D$4:$D$504,MIS!$E23,
   'Observations Q1 &amp; Q2'!$I$4:$I$504,"NC")</f>
        <v>0</v>
      </c>
      <c r="K23" s="39">
        <f t="shared" si="0"/>
        <v>0</v>
      </c>
      <c r="L23" s="39">
        <f t="shared" si="1"/>
        <v>0</v>
      </c>
      <c r="M23" s="39">
        <f t="shared" si="2"/>
        <v>0</v>
      </c>
      <c r="N23" s="39">
        <f>COUNTIFS('Observations Q1 &amp; Q2'!$B$4:$B$504,MIS!$C23,
   'Observations Q1 &amp; Q2'!$C$4:$C$504,MIS!$D23,
   'Observations Q1 &amp; Q2'!$D$4:$D$504,MIS!$E23,
   'Observations Q1 &amp; Q2'!$I$4:$I$504,"Observation",
   'Observations Q1 &amp; Q2'!$Q$4:$Q$504,"Open")</f>
        <v>11</v>
      </c>
      <c r="O23" s="39">
        <f>COUNTIFS('Observations Q1 &amp; Q2'!$B$4:$B$504,MIS!$C23,
   'Observations Q1 &amp; Q2'!$C$4:$C$504,MIS!$D23,
   'Observations Q1 &amp; Q2'!$D$4:$D$504,MIS!$E23,
   'Observations Q1 &amp; Q2'!$I$4:$I$504,"OFI",
   'Observations Q1 &amp; Q2'!$Q$4:$Q$504,"Open")</f>
        <v>0</v>
      </c>
      <c r="P23" s="39">
        <f>COUNTIFS('Observations Q1 &amp; Q2'!$B$4:$B$504,MIS!$C23,
   'Observations Q1 &amp; Q2'!$C$4:$C$504,MIS!$D23,
   'Observations Q1 &amp; Q2'!$D$4:$D$504,MIS!$E23,
   'Observations Q1 &amp; Q2'!$I$4:$I$504,"NC",
   'Observations Q1 &amp; Q2'!$Q$4:$Q$504,"Open")</f>
        <v>0</v>
      </c>
      <c r="Q23" s="40">
        <f t="shared" si="3"/>
        <v>1</v>
      </c>
    </row>
    <row r="24" spans="1:18">
      <c r="A24" s="36">
        <v>19</v>
      </c>
      <c r="B24" s="38" t="s">
        <v>1438</v>
      </c>
      <c r="C24" s="37" t="s">
        <v>1438</v>
      </c>
      <c r="D24" s="37" t="s">
        <v>1438</v>
      </c>
      <c r="E24" s="37" t="s">
        <v>1438</v>
      </c>
      <c r="F24" s="38" t="s">
        <v>1434</v>
      </c>
      <c r="G24" s="37"/>
      <c r="H24" s="39">
        <f>COUNTIFS('Observations Q1 &amp; Q2'!$B$4:$B$504,MIS!$C24,
   'Observations Q1 &amp; Q2'!$C$4:$C$504,MIS!$D24,
   'Observations Q1 &amp; Q2'!$D$4:$D$504,MIS!$E24,
   'Observations Q1 &amp; Q2'!$I$4:$I$504,"Observation")</f>
        <v>20</v>
      </c>
      <c r="I24" s="39">
        <f>COUNTIFS('Observations Q1 &amp; Q2'!$B$4:$B$504,MIS!$C24,
   'Observations Q1 &amp; Q2'!$C$4:$C$504,MIS!$D24,
   'Observations Q1 &amp; Q2'!$D$4:$D$504,MIS!$E24,
   'Observations Q1 &amp; Q2'!$I$4:$I$504,"OFI")</f>
        <v>0</v>
      </c>
      <c r="J24" s="39">
        <f>COUNTIFS('Observations Q1 &amp; Q2'!$B$4:$B$504,MIS!$C24,
   'Observations Q1 &amp; Q2'!$C$4:$C$504,MIS!$D24,
   'Observations Q1 &amp; Q2'!$D$4:$D$504,MIS!$E24,
   'Observations Q1 &amp; Q2'!$I$4:$I$504,"NC")</f>
        <v>3</v>
      </c>
      <c r="K24" s="39">
        <f t="shared" si="0"/>
        <v>4</v>
      </c>
      <c r="L24" s="39">
        <f t="shared" si="1"/>
        <v>0</v>
      </c>
      <c r="M24" s="39">
        <f t="shared" si="2"/>
        <v>0</v>
      </c>
      <c r="N24" s="39">
        <f>COUNTIFS('Observations Q1 &amp; Q2'!$B$4:$B$504,MIS!$C24,
   'Observations Q1 &amp; Q2'!$C$4:$C$504,MIS!$D24,
   'Observations Q1 &amp; Q2'!$D$4:$D$504,MIS!$E24,
   'Observations Q1 &amp; Q2'!$I$4:$I$504,"Observation",
   'Observations Q1 &amp; Q2'!$Q$4:$Q$504,"Open")</f>
        <v>16</v>
      </c>
      <c r="O24" s="39">
        <f>COUNTIFS('Observations Q1 &amp; Q2'!$B$4:$B$504,MIS!$C24,
   'Observations Q1 &amp; Q2'!$C$4:$C$504,MIS!$D24,
   'Observations Q1 &amp; Q2'!$D$4:$D$504,MIS!$E24,
   'Observations Q1 &amp; Q2'!$I$4:$I$504,"OFI",
   'Observations Q1 &amp; Q2'!$Q$4:$Q$504,"Open")</f>
        <v>0</v>
      </c>
      <c r="P24" s="39">
        <f>COUNTIFS('Observations Q1 &amp; Q2'!$B$4:$B$504,MIS!$C24,
   'Observations Q1 &amp; Q2'!$C$4:$C$504,MIS!$D24,
   'Observations Q1 &amp; Q2'!$D$4:$D$504,MIS!$E24,
   'Observations Q1 &amp; Q2'!$I$4:$I$504,"NC",
   'Observations Q1 &amp; Q2'!$Q$4:$Q$504,"Open")</f>
        <v>3</v>
      </c>
      <c r="Q24" s="40">
        <f t="shared" si="3"/>
        <v>0.82608695652173914</v>
      </c>
    </row>
    <row r="25" spans="1:18">
      <c r="A25" s="36">
        <v>20</v>
      </c>
      <c r="B25" s="38" t="s">
        <v>213</v>
      </c>
      <c r="C25" s="37" t="s">
        <v>213</v>
      </c>
      <c r="D25" s="37" t="s">
        <v>213</v>
      </c>
      <c r="E25" s="37" t="s">
        <v>213</v>
      </c>
      <c r="F25" s="38" t="s">
        <v>1434</v>
      </c>
      <c r="G25" s="37" t="s">
        <v>265</v>
      </c>
      <c r="H25" s="39">
        <f>COUNTIFS('Observations Q1 &amp; Q2'!$B$4:$B$504,MIS!$C25,
   'Observations Q1 &amp; Q2'!$C$4:$C$504,MIS!$D25,
   'Observations Q1 &amp; Q2'!$D$4:$D$504,MIS!$E25,
   'Observations Q1 &amp; Q2'!$I$4:$I$504,"Observation")</f>
        <v>14</v>
      </c>
      <c r="I25" s="39">
        <f>COUNTIFS('Observations Q1 &amp; Q2'!$B$4:$B$504,MIS!$C25,
   'Observations Q1 &amp; Q2'!$C$4:$C$504,MIS!$D25,
   'Observations Q1 &amp; Q2'!$D$4:$D$504,MIS!$E25,
   'Observations Q1 &amp; Q2'!$I$4:$I$504,"OFI")</f>
        <v>0</v>
      </c>
      <c r="J25" s="39">
        <f>COUNTIFS('Observations Q1 &amp; Q2'!$B$4:$B$504,MIS!$C25,
   'Observations Q1 &amp; Q2'!$C$4:$C$504,MIS!$D25,
   'Observations Q1 &amp; Q2'!$D$4:$D$504,MIS!$E25,
   'Observations Q1 &amp; Q2'!$I$4:$I$504,"NC")</f>
        <v>2</v>
      </c>
      <c r="K25" s="39">
        <f t="shared" si="0"/>
        <v>0</v>
      </c>
      <c r="L25" s="39">
        <f t="shared" si="1"/>
        <v>0</v>
      </c>
      <c r="M25" s="39">
        <f t="shared" si="2"/>
        <v>0</v>
      </c>
      <c r="N25" s="39">
        <f>COUNTIFS('Observations Q1 &amp; Q2'!$B$4:$B$504,MIS!$C25,
   'Observations Q1 &amp; Q2'!$C$4:$C$504,MIS!$D25,
   'Observations Q1 &amp; Q2'!$D$4:$D$504,MIS!$E25,
   'Observations Q1 &amp; Q2'!$I$4:$I$504,"Observation",
   'Observations Q1 &amp; Q2'!$Q$4:$Q$504,"Open")</f>
        <v>14</v>
      </c>
      <c r="O25" s="39">
        <f>COUNTIFS('Observations Q1 &amp; Q2'!$B$4:$B$504,MIS!$C25,
   'Observations Q1 &amp; Q2'!$C$4:$C$504,MIS!$D25,
   'Observations Q1 &amp; Q2'!$D$4:$D$504,MIS!$E25,
   'Observations Q1 &amp; Q2'!$I$4:$I$504,"OFI",
   'Observations Q1 &amp; Q2'!$Q$4:$Q$504,"Open")</f>
        <v>0</v>
      </c>
      <c r="P25" s="39">
        <f>COUNTIFS('Observations Q1 &amp; Q2'!$B$4:$B$504,MIS!$C25,
   'Observations Q1 &amp; Q2'!$C$4:$C$504,MIS!$D25,
   'Observations Q1 &amp; Q2'!$D$4:$D$504,MIS!$E25,
   'Observations Q1 &amp; Q2'!$I$4:$I$504,"NC",
   'Observations Q1 &amp; Q2'!$Q$4:$Q$504,"Open")</f>
        <v>2</v>
      </c>
      <c r="Q25" s="40">
        <f t="shared" si="3"/>
        <v>1</v>
      </c>
    </row>
    <row r="26" spans="1:18" ht="15.75" thickBot="1">
      <c r="A26" s="36">
        <v>21</v>
      </c>
      <c r="B26" s="38" t="s">
        <v>1439</v>
      </c>
      <c r="C26" s="38" t="s">
        <v>1439</v>
      </c>
      <c r="D26" s="38" t="s">
        <v>1439</v>
      </c>
      <c r="E26" s="38" t="s">
        <v>1439</v>
      </c>
      <c r="F26" s="38" t="s">
        <v>198</v>
      </c>
      <c r="G26" s="37" t="s">
        <v>1796</v>
      </c>
      <c r="H26" s="39">
        <f>COUNTIFS('Observations Q1 &amp; Q2'!$B$4:$B$504,MIS!$C26,
   'Observations Q1 &amp; Q2'!$C$4:$C$504,MIS!$D26,
   'Observations Q1 &amp; Q2'!$D$4:$D$504,MIS!$E26,
   'Observations Q1 &amp; Q2'!$I$4:$I$504,"Observation")</f>
        <v>10</v>
      </c>
      <c r="I26" s="39">
        <f>COUNTIFS('Observations Q1 &amp; Q2'!$B$4:$B$504,MIS!$C26,
   'Observations Q1 &amp; Q2'!$C$4:$C$504,MIS!$D26,
   'Observations Q1 &amp; Q2'!$D$4:$D$504,MIS!$E26,
   'Observations Q1 &amp; Q2'!$I$4:$I$504,"OFI")</f>
        <v>0</v>
      </c>
      <c r="J26" s="39">
        <f>COUNTIFS('Observations Q1 &amp; Q2'!$B$4:$B$504,MIS!$C26,
   'Observations Q1 &amp; Q2'!$C$4:$C$504,MIS!$D26,
   'Observations Q1 &amp; Q2'!$D$4:$D$504,MIS!$E26,
   'Observations Q1 &amp; Q2'!$I$4:$I$504,"NC")</f>
        <v>0</v>
      </c>
      <c r="K26" s="39">
        <f t="shared" si="0"/>
        <v>9</v>
      </c>
      <c r="L26" s="39">
        <f t="shared" si="1"/>
        <v>0</v>
      </c>
      <c r="M26" s="39">
        <f t="shared" si="2"/>
        <v>0</v>
      </c>
      <c r="N26" s="39">
        <f>COUNTIFS('Observations Q1 &amp; Q2'!$B$4:$B$504,MIS!$C26,
   'Observations Q1 &amp; Q2'!$C$4:$C$504,MIS!$D26,
   'Observations Q1 &amp; Q2'!$D$4:$D$504,MIS!$E26,
   'Observations Q1 &amp; Q2'!$I$4:$I$504,"Observation",
   'Observations Q1 &amp; Q2'!$Q$4:$Q$504,"Open")</f>
        <v>1</v>
      </c>
      <c r="O26" s="39">
        <f>COUNTIFS('Observations Q1 &amp; Q2'!$B$4:$B$504,MIS!$C26,
   'Observations Q1 &amp; Q2'!$C$4:$C$504,MIS!$D26,
   'Observations Q1 &amp; Q2'!$D$4:$D$504,MIS!$E26,
   'Observations Q1 &amp; Q2'!$I$4:$I$504,"OFI",
   'Observations Q1 &amp; Q2'!$Q$4:$Q$504,"Open")</f>
        <v>0</v>
      </c>
      <c r="P26" s="39">
        <f>COUNTIFS('Observations Q1 &amp; Q2'!$B$4:$B$504,MIS!$C26,
   'Observations Q1 &amp; Q2'!$C$4:$C$504,MIS!$D26,
   'Observations Q1 &amp; Q2'!$D$4:$D$504,MIS!$E26,
   'Observations Q1 &amp; Q2'!$I$4:$I$504,"NC",
   'Observations Q1 &amp; Q2'!$Q$4:$Q$504,"Open")</f>
        <v>0</v>
      </c>
      <c r="Q26" s="40">
        <f t="shared" si="3"/>
        <v>0.1</v>
      </c>
    </row>
    <row r="27" spans="1:18" ht="15.75" thickBot="1">
      <c r="A27" s="41"/>
      <c r="B27" s="42" t="s">
        <v>266</v>
      </c>
      <c r="C27" s="42"/>
      <c r="D27" s="42"/>
      <c r="E27" s="42"/>
      <c r="F27" s="42"/>
      <c r="G27" s="43"/>
      <c r="H27" s="43">
        <f t="shared" ref="H27:P27" si="4">SUM(H7:H26)</f>
        <v>259</v>
      </c>
      <c r="I27" s="43">
        <f t="shared" si="4"/>
        <v>1</v>
      </c>
      <c r="J27" s="43">
        <f t="shared" si="4"/>
        <v>26</v>
      </c>
      <c r="K27" s="43">
        <f t="shared" si="4"/>
        <v>19</v>
      </c>
      <c r="L27" s="43">
        <f t="shared" si="4"/>
        <v>0</v>
      </c>
      <c r="M27" s="43">
        <f t="shared" si="4"/>
        <v>1</v>
      </c>
      <c r="N27" s="43">
        <f t="shared" si="4"/>
        <v>240</v>
      </c>
      <c r="O27" s="43">
        <f t="shared" si="4"/>
        <v>1</v>
      </c>
      <c r="P27" s="43">
        <f t="shared" si="4"/>
        <v>25</v>
      </c>
      <c r="Q27" s="44"/>
    </row>
    <row r="30" spans="1:18" s="33" customFormat="1">
      <c r="B30" s="33" t="s">
        <v>517</v>
      </c>
      <c r="R30" s="34"/>
    </row>
    <row r="31" spans="1:18" s="33" customFormat="1" ht="15.75" thickBot="1">
      <c r="R31" s="34"/>
    </row>
    <row r="32" spans="1:18" s="33" customFormat="1" ht="15" customHeight="1">
      <c r="A32" s="218" t="s">
        <v>218</v>
      </c>
      <c r="B32" s="220" t="s">
        <v>219</v>
      </c>
      <c r="C32" s="220" t="s">
        <v>220</v>
      </c>
      <c r="D32" s="220" t="s">
        <v>221</v>
      </c>
      <c r="E32" s="220" t="s">
        <v>133</v>
      </c>
      <c r="F32" s="211" t="s">
        <v>222</v>
      </c>
      <c r="G32" s="211" t="s">
        <v>223</v>
      </c>
      <c r="H32" s="214" t="s">
        <v>224</v>
      </c>
      <c r="I32" s="214"/>
      <c r="J32" s="214"/>
      <c r="K32" s="215" t="s">
        <v>225</v>
      </c>
      <c r="L32" s="216"/>
      <c r="M32" s="217"/>
      <c r="N32" s="214" t="s">
        <v>226</v>
      </c>
      <c r="O32" s="214"/>
      <c r="P32" s="214"/>
      <c r="Q32" s="209" t="s">
        <v>227</v>
      </c>
      <c r="R32" s="34"/>
    </row>
    <row r="33" spans="1:17" ht="15.75" thickBot="1">
      <c r="A33" s="219"/>
      <c r="B33" s="221"/>
      <c r="C33" s="221"/>
      <c r="D33" s="221"/>
      <c r="E33" s="221"/>
      <c r="F33" s="212"/>
      <c r="G33" s="213"/>
      <c r="H33" s="35" t="s">
        <v>228</v>
      </c>
      <c r="I33" s="35" t="s">
        <v>229</v>
      </c>
      <c r="J33" s="35" t="s">
        <v>230</v>
      </c>
      <c r="K33" s="35" t="s">
        <v>228</v>
      </c>
      <c r="L33" s="35" t="s">
        <v>229</v>
      </c>
      <c r="M33" s="35" t="s">
        <v>230</v>
      </c>
      <c r="N33" s="35" t="s">
        <v>228</v>
      </c>
      <c r="O33" s="35" t="s">
        <v>229</v>
      </c>
      <c r="P33" s="35" t="s">
        <v>230</v>
      </c>
      <c r="Q33" s="210"/>
    </row>
    <row r="34" spans="1:17">
      <c r="A34" s="36">
        <v>1</v>
      </c>
      <c r="B34" s="38" t="s">
        <v>1433</v>
      </c>
      <c r="C34" s="37" t="s">
        <v>232</v>
      </c>
      <c r="D34" s="37" t="s">
        <v>481</v>
      </c>
      <c r="E34" s="37" t="s">
        <v>493</v>
      </c>
      <c r="F34" s="38" t="s">
        <v>497</v>
      </c>
      <c r="G34" s="37" t="s">
        <v>175</v>
      </c>
      <c r="H34" s="39">
        <f>COUNTIFS('Observations Q3 &amp; Q4'!$B$4:$B$501,MIS!$C34,
   'Observations Q3 &amp; Q4'!$C$4:$C$501,MIS!$D34,
   'Observations Q3 &amp; Q4'!$D$4:$D$501,MIS!$E34,
   'Observations Q3 &amp; Q4'!$I$4:$I$501,"Observation")</f>
        <v>0</v>
      </c>
      <c r="I34" s="39">
        <f>COUNTIFS('Observations Q3 &amp; Q4'!$B$4:$B$501,MIS!$C34,
   'Observations Q3 &amp; Q4'!$C$4:$C$501,MIS!$D34,
   'Observations Q3 &amp; Q4'!$D$4:$D$501,MIS!$E34,
   'Observations Q3 &amp; Q4'!$I$4:$I$501,"OFI")</f>
        <v>0</v>
      </c>
      <c r="J34" s="39">
        <f>COUNTIFS('Observations Q3 &amp; Q4'!$B$4:$B$501,MIS!$C34,
   'Observations Q3 &amp; Q4'!$C$4:$C$501,MIS!$D34,
   'Observations Q3 &amp; Q4'!$D$4:$D$501,MIS!$E34,
   'Observations Q3 &amp; Q4'!$I$4:$I$501,"NC")</f>
        <v>0</v>
      </c>
      <c r="K34" s="39">
        <f t="shared" ref="K34:K54" si="5">H34-N34</f>
        <v>0</v>
      </c>
      <c r="L34" s="39">
        <f t="shared" ref="L34:L54" si="6">I34-O34</f>
        <v>0</v>
      </c>
      <c r="M34" s="39">
        <f t="shared" ref="M34:M54" si="7">J34-P34</f>
        <v>0</v>
      </c>
      <c r="N34" s="39">
        <f>COUNTIFS('Observations Q3 &amp; Q4'!$B$4:$B$501,MIS!$C34,
   'Observations Q3 &amp; Q4'!$C$4:$C$501,MIS!$D34,
   'Observations Q3 &amp; Q4'!$D$4:$D$501,MIS!$E34,
   'Observations Q3 &amp; Q4'!$I$4:$I$501,"Observation",
   'Observations Q3 &amp; Q4'!$Q$4:$Q$501,"Open")</f>
        <v>0</v>
      </c>
      <c r="O34" s="39">
        <f>COUNTIFS('Observations Q3 &amp; Q4'!$B$4:$B$501,MIS!$C34,
   'Observations Q3 &amp; Q4'!$C$4:$C$501,MIS!$D34,
   'Observations Q3 &amp; Q4'!$D$4:$D$501,MIS!$E34,
   'Observations Q3 &amp; Q4'!$I$4:$I$501,"OFI",
   'Observations Q3 &amp; Q4'!$Q$4:$Q$501,"Open")</f>
        <v>0</v>
      </c>
      <c r="P34" s="39">
        <f>COUNTIFS('Observations Q3 &amp; Q4'!$B$4:$B$501,MIS!$C34,
   'Observations Q3 &amp; Q4'!$C$4:$C$501,MIS!$D34,
   'Observations Q3 &amp; Q4'!$D$4:$D$501,MIS!$E34,
   'Observations Q3 &amp; Q4'!$I$4:$I$501,"NC",
   'Observations Q3 &amp; Q4'!$Q$4:$Q$501,"Open")</f>
        <v>0</v>
      </c>
      <c r="Q34" s="40" t="e">
        <f>((N34+O34+P34)/(H34+I34+J34))</f>
        <v>#DIV/0!</v>
      </c>
    </row>
    <row r="35" spans="1:17" ht="15.75" customHeight="1">
      <c r="A35" s="36">
        <v>2</v>
      </c>
      <c r="B35" s="38" t="s">
        <v>196</v>
      </c>
      <c r="C35" s="37" t="s">
        <v>232</v>
      </c>
      <c r="D35" s="37" t="s">
        <v>215</v>
      </c>
      <c r="E35" s="37" t="s">
        <v>250</v>
      </c>
      <c r="F35" s="37" t="s">
        <v>198</v>
      </c>
      <c r="G35" s="37" t="s">
        <v>234</v>
      </c>
      <c r="H35" s="39">
        <f>COUNTIFS('Observations Q3 &amp; Q4'!$B$4:$B$501,MIS!$C35,
   'Observations Q3 &amp; Q4'!$C$4:$C$501,MIS!$D35,
   'Observations Q3 &amp; Q4'!$D$4:$D$501,MIS!$E35,
   'Observations Q3 &amp; Q4'!$I$4:$I$501,"Observation")</f>
        <v>0</v>
      </c>
      <c r="I35" s="39">
        <f>COUNTIFS('Observations Q3 &amp; Q4'!$B$4:$B$501,MIS!$C35,
   'Observations Q3 &amp; Q4'!$C$4:$C$501,MIS!$D35,
   'Observations Q3 &amp; Q4'!$D$4:$D$501,MIS!$E35,
   'Observations Q3 &amp; Q4'!$I$4:$I$501,"OFI")</f>
        <v>0</v>
      </c>
      <c r="J35" s="39">
        <f>COUNTIFS('Observations Q3 &amp; Q4'!$B$4:$B$501,MIS!$C35,
   'Observations Q3 &amp; Q4'!$C$4:$C$501,MIS!$D35,
   'Observations Q3 &amp; Q4'!$D$4:$D$501,MIS!$E35,
   'Observations Q3 &amp; Q4'!$I$4:$I$501,"NC")</f>
        <v>0</v>
      </c>
      <c r="K35" s="39">
        <f t="shared" si="5"/>
        <v>0</v>
      </c>
      <c r="L35" s="39">
        <f t="shared" si="6"/>
        <v>0</v>
      </c>
      <c r="M35" s="39">
        <f t="shared" si="7"/>
        <v>0</v>
      </c>
      <c r="N35" s="39">
        <f>COUNTIFS('Observations Q3 &amp; Q4'!$B$4:$B$501,MIS!$C35,
   'Observations Q3 &amp; Q4'!$C$4:$C$501,MIS!$D35,
   'Observations Q3 &amp; Q4'!$D$4:$D$501,MIS!$E35,
   'Observations Q3 &amp; Q4'!$I$4:$I$501,"Observation",
   'Observations Q3 &amp; Q4'!$Q$4:$Q$501,"Open")</f>
        <v>0</v>
      </c>
      <c r="O35" s="39">
        <f>COUNTIFS('Observations Q3 &amp; Q4'!$B$4:$B$501,MIS!$C35,
   'Observations Q3 &amp; Q4'!$C$4:$C$501,MIS!$D35,
   'Observations Q3 &amp; Q4'!$D$4:$D$501,MIS!$E35,
   'Observations Q3 &amp; Q4'!$I$4:$I$501,"OFI",
   'Observations Q3 &amp; Q4'!$Q$4:$Q$501,"Open")</f>
        <v>0</v>
      </c>
      <c r="P35" s="39">
        <f>COUNTIFS('Observations Q3 &amp; Q4'!$B$4:$B$501,MIS!$C35,
   'Observations Q3 &amp; Q4'!$C$4:$C$501,MIS!$D35,
   'Observations Q3 &amp; Q4'!$D$4:$D$501,MIS!$E35,
   'Observations Q3 &amp; Q4'!$I$4:$I$501,"NC",
   'Observations Q3 &amp; Q4'!$Q$4:$Q$501,"Open")</f>
        <v>0</v>
      </c>
      <c r="Q35" s="40" t="e">
        <f>((N35+O35+P35)/(H35+I35+J35))</f>
        <v>#DIV/0!</v>
      </c>
    </row>
    <row r="36" spans="1:17">
      <c r="A36" s="36">
        <v>3</v>
      </c>
      <c r="B36" s="38" t="s">
        <v>199</v>
      </c>
      <c r="C36" s="37" t="s">
        <v>232</v>
      </c>
      <c r="D36" s="37" t="s">
        <v>216</v>
      </c>
      <c r="E36" s="37" t="s">
        <v>236</v>
      </c>
      <c r="F36" s="37" t="s">
        <v>197</v>
      </c>
      <c r="G36" s="37" t="s">
        <v>495</v>
      </c>
      <c r="H36" s="39">
        <f>COUNTIFS('Observations Q3 &amp; Q4'!$B$4:$B$501,MIS!$C36,
   'Observations Q3 &amp; Q4'!$C$4:$C$501,MIS!$D36,
   'Observations Q3 &amp; Q4'!$D$4:$D$501,MIS!$E36,
   'Observations Q3 &amp; Q4'!$I$4:$I$501,"Observation")</f>
        <v>0</v>
      </c>
      <c r="I36" s="39">
        <f>COUNTIFS('Observations Q3 &amp; Q4'!$B$4:$B$501,MIS!$C36,
   'Observations Q3 &amp; Q4'!$C$4:$C$501,MIS!$D36,
   'Observations Q3 &amp; Q4'!$D$4:$D$501,MIS!$E36,
   'Observations Q3 &amp; Q4'!$I$4:$I$501,"OFI")</f>
        <v>0</v>
      </c>
      <c r="J36" s="39">
        <f>COUNTIFS('Observations Q3 &amp; Q4'!$B$4:$B$501,MIS!$C36,
   'Observations Q3 &amp; Q4'!$C$4:$C$501,MIS!$D36,
   'Observations Q3 &amp; Q4'!$D$4:$D$501,MIS!$E36,
   'Observations Q3 &amp; Q4'!$I$4:$I$501,"NC")</f>
        <v>0</v>
      </c>
      <c r="K36" s="39">
        <f t="shared" si="5"/>
        <v>0</v>
      </c>
      <c r="L36" s="39">
        <f t="shared" si="6"/>
        <v>0</v>
      </c>
      <c r="M36" s="39">
        <f t="shared" si="7"/>
        <v>0</v>
      </c>
      <c r="N36" s="39">
        <f>COUNTIFS('Observations Q3 &amp; Q4'!$B$4:$B$501,MIS!$C36,
   'Observations Q3 &amp; Q4'!$C$4:$C$501,MIS!$D36,
   'Observations Q3 &amp; Q4'!$D$4:$D$501,MIS!$E36,
   'Observations Q3 &amp; Q4'!$I$4:$I$501,"Observation",
   'Observations Q3 &amp; Q4'!$Q$4:$Q$501,"Open")</f>
        <v>0</v>
      </c>
      <c r="O36" s="39">
        <f>COUNTIFS('Observations Q3 &amp; Q4'!$B$4:$B$501,MIS!$C36,
   'Observations Q3 &amp; Q4'!$C$4:$C$501,MIS!$D36,
   'Observations Q3 &amp; Q4'!$D$4:$D$501,MIS!$E36,
   'Observations Q3 &amp; Q4'!$I$4:$I$501,"OFI",
   'Observations Q3 &amp; Q4'!$Q$4:$Q$501,"Open")</f>
        <v>0</v>
      </c>
      <c r="P36" s="39">
        <f>COUNTIFS('Observations Q3 &amp; Q4'!$B$4:$B$501,MIS!$C36,
   'Observations Q3 &amp; Q4'!$C$4:$C$501,MIS!$D36,
   'Observations Q3 &amp; Q4'!$D$4:$D$501,MIS!$E36,
   'Observations Q3 &amp; Q4'!$I$4:$I$501,"NC",
   'Observations Q3 &amp; Q4'!$Q$4:$Q$501,"Open")</f>
        <v>0</v>
      </c>
      <c r="Q36" s="40" t="e">
        <f t="shared" ref="Q36:Q54" si="8">((N36+O36+P36)/(H36+I36+J36))</f>
        <v>#DIV/0!</v>
      </c>
    </row>
    <row r="37" spans="1:17">
      <c r="A37" s="36">
        <v>4</v>
      </c>
      <c r="B37" s="38" t="s">
        <v>200</v>
      </c>
      <c r="C37" s="37" t="s">
        <v>232</v>
      </c>
      <c r="D37" s="37" t="s">
        <v>416</v>
      </c>
      <c r="E37" s="37" t="s">
        <v>250</v>
      </c>
      <c r="F37" s="37" t="s">
        <v>197</v>
      </c>
      <c r="G37" s="37" t="s">
        <v>245</v>
      </c>
      <c r="H37" s="39">
        <f>COUNTIFS('Observations Q3 &amp; Q4'!$B$4:$B$501,MIS!$C37,
   'Observations Q3 &amp; Q4'!$C$4:$C$501,MIS!$D37,
   'Observations Q3 &amp; Q4'!$D$4:$D$501,MIS!$E37,
   'Observations Q3 &amp; Q4'!$I$4:$I$501,"Observation")</f>
        <v>0</v>
      </c>
      <c r="I37" s="39">
        <f>COUNTIFS('Observations Q3 &amp; Q4'!$B$4:$B$501,MIS!$C37,
   'Observations Q3 &amp; Q4'!$C$4:$C$501,MIS!$D37,
   'Observations Q3 &amp; Q4'!$D$4:$D$501,MIS!$E37,
   'Observations Q3 &amp; Q4'!$I$4:$I$501,"OFI")</f>
        <v>0</v>
      </c>
      <c r="J37" s="39">
        <f>COUNTIFS('Observations Q3 &amp; Q4'!$B$4:$B$501,MIS!$C37,
   'Observations Q3 &amp; Q4'!$C$4:$C$501,MIS!$D37,
   'Observations Q3 &amp; Q4'!$D$4:$D$501,MIS!$E37,
   'Observations Q3 &amp; Q4'!$I$4:$I$501,"NC")</f>
        <v>0</v>
      </c>
      <c r="K37" s="39">
        <f t="shared" si="5"/>
        <v>0</v>
      </c>
      <c r="L37" s="39">
        <f t="shared" si="6"/>
        <v>0</v>
      </c>
      <c r="M37" s="39">
        <f t="shared" si="7"/>
        <v>0</v>
      </c>
      <c r="N37" s="39">
        <f>COUNTIFS('Observations Q3 &amp; Q4'!$B$4:$B$501,MIS!$C37,
   'Observations Q3 &amp; Q4'!$C$4:$C$501,MIS!$D37,
   'Observations Q3 &amp; Q4'!$D$4:$D$501,MIS!$E37,
   'Observations Q3 &amp; Q4'!$I$4:$I$501,"Observation",
   'Observations Q3 &amp; Q4'!$Q$4:$Q$501,"Open")</f>
        <v>0</v>
      </c>
      <c r="O37" s="39">
        <f>COUNTIFS('Observations Q3 &amp; Q4'!$B$4:$B$501,MIS!$C37,
   'Observations Q3 &amp; Q4'!$C$4:$C$501,MIS!$D37,
   'Observations Q3 &amp; Q4'!$D$4:$D$501,MIS!$E37,
   'Observations Q3 &amp; Q4'!$I$4:$I$501,"OFI",
   'Observations Q3 &amp; Q4'!$Q$4:$Q$501,"Open")</f>
        <v>0</v>
      </c>
      <c r="P37" s="39">
        <f>COUNTIFS('Observations Q3 &amp; Q4'!$B$4:$B$501,MIS!$C37,
   'Observations Q3 &amp; Q4'!$C$4:$C$501,MIS!$D37,
   'Observations Q3 &amp; Q4'!$D$4:$D$501,MIS!$E37,
   'Observations Q3 &amp; Q4'!$I$4:$I$501,"NC",
   'Observations Q3 &amp; Q4'!$Q$4:$Q$501,"Open")</f>
        <v>0</v>
      </c>
      <c r="Q37" s="40" t="e">
        <f t="shared" si="8"/>
        <v>#DIV/0!</v>
      </c>
    </row>
    <row r="38" spans="1:17">
      <c r="A38" s="36">
        <v>5</v>
      </c>
      <c r="B38" s="38" t="s">
        <v>1435</v>
      </c>
      <c r="C38" s="37" t="s">
        <v>232</v>
      </c>
      <c r="D38" s="37" t="s">
        <v>368</v>
      </c>
      <c r="E38" s="37" t="s">
        <v>250</v>
      </c>
      <c r="F38" s="37" t="s">
        <v>198</v>
      </c>
      <c r="G38" s="37"/>
      <c r="H38" s="39">
        <f>COUNTIFS('Observations Q3 &amp; Q4'!$B$4:$B$501,MIS!$C38,
   'Observations Q3 &amp; Q4'!$C$4:$C$501,MIS!$D38,
   'Observations Q3 &amp; Q4'!$D$4:$D$501,MIS!$E38,
   'Observations Q3 &amp; Q4'!$I$4:$I$501,"Observation")</f>
        <v>0</v>
      </c>
      <c r="I38" s="39">
        <f>COUNTIFS('Observations Q3 &amp; Q4'!$B$4:$B$501,MIS!$C38,
   'Observations Q3 &amp; Q4'!$C$4:$C$501,MIS!$D38,
   'Observations Q3 &amp; Q4'!$D$4:$D$501,MIS!$E38,
   'Observations Q3 &amp; Q4'!$I$4:$I$501,"OFI")</f>
        <v>0</v>
      </c>
      <c r="J38" s="39">
        <f>COUNTIFS('Observations Q3 &amp; Q4'!$B$4:$B$501,MIS!$C38,
   'Observations Q3 &amp; Q4'!$C$4:$C$501,MIS!$D38,
   'Observations Q3 &amp; Q4'!$D$4:$D$501,MIS!$E38,
   'Observations Q3 &amp; Q4'!$I$4:$I$501,"NC")</f>
        <v>0</v>
      </c>
      <c r="K38" s="39">
        <f t="shared" si="5"/>
        <v>0</v>
      </c>
      <c r="L38" s="39">
        <f t="shared" si="6"/>
        <v>0</v>
      </c>
      <c r="M38" s="39">
        <f t="shared" si="7"/>
        <v>0</v>
      </c>
      <c r="N38" s="39">
        <f>COUNTIFS('Observations Q3 &amp; Q4'!$B$4:$B$501,MIS!$C38,
   'Observations Q3 &amp; Q4'!$C$4:$C$501,MIS!$D38,
   'Observations Q3 &amp; Q4'!$D$4:$D$501,MIS!$E38,
   'Observations Q3 &amp; Q4'!$I$4:$I$501,"Observation",
   'Observations Q3 &amp; Q4'!$Q$4:$Q$501,"Open")</f>
        <v>0</v>
      </c>
      <c r="O38" s="39">
        <f>COUNTIFS('Observations Q3 &amp; Q4'!$B$4:$B$501,MIS!$C38,
   'Observations Q3 &amp; Q4'!$C$4:$C$501,MIS!$D38,
   'Observations Q3 &amp; Q4'!$D$4:$D$501,MIS!$E38,
   'Observations Q3 &amp; Q4'!$I$4:$I$501,"OFI",
   'Observations Q3 &amp; Q4'!$Q$4:$Q$501,"Open")</f>
        <v>0</v>
      </c>
      <c r="P38" s="39">
        <f>COUNTIFS('Observations Q3 &amp; Q4'!$B$4:$B$501,MIS!$C38,
   'Observations Q3 &amp; Q4'!$C$4:$C$501,MIS!$D38,
   'Observations Q3 &amp; Q4'!$D$4:$D$501,MIS!$E38,
   'Observations Q3 &amp; Q4'!$I$4:$I$501,"NC",
   'Observations Q3 &amp; Q4'!$Q$4:$Q$501,"Open")</f>
        <v>0</v>
      </c>
      <c r="Q38" s="40" t="e">
        <f t="shared" si="8"/>
        <v>#DIV/0!</v>
      </c>
    </row>
    <row r="39" spans="1:17">
      <c r="A39" s="36">
        <v>6</v>
      </c>
      <c r="B39" s="38" t="s">
        <v>201</v>
      </c>
      <c r="C39" s="37" t="s">
        <v>232</v>
      </c>
      <c r="D39" s="37" t="s">
        <v>246</v>
      </c>
      <c r="E39" s="37" t="s">
        <v>233</v>
      </c>
      <c r="F39" s="37" t="s">
        <v>198</v>
      </c>
      <c r="G39" s="37" t="s">
        <v>247</v>
      </c>
      <c r="H39" s="39">
        <f>COUNTIFS('Observations Q3 &amp; Q4'!$B$4:$B$501,MIS!$C39,
   'Observations Q3 &amp; Q4'!$C$4:$C$501,MIS!$D39,
   'Observations Q3 &amp; Q4'!$D$4:$D$501,MIS!$E39,
   'Observations Q3 &amp; Q4'!$I$4:$I$501,"Observation")</f>
        <v>0</v>
      </c>
      <c r="I39" s="39">
        <f>COUNTIFS('Observations Q3 &amp; Q4'!$B$4:$B$501,MIS!$C39,
   'Observations Q3 &amp; Q4'!$C$4:$C$501,MIS!$D39,
   'Observations Q3 &amp; Q4'!$D$4:$D$501,MIS!$E39,
   'Observations Q3 &amp; Q4'!$I$4:$I$501,"OFI")</f>
        <v>0</v>
      </c>
      <c r="J39" s="39">
        <f>COUNTIFS('Observations Q3 &amp; Q4'!$B$4:$B$501,MIS!$C39,
   'Observations Q3 &amp; Q4'!$C$4:$C$501,MIS!$D39,
   'Observations Q3 &amp; Q4'!$D$4:$D$501,MIS!$E39,
   'Observations Q3 &amp; Q4'!$I$4:$I$501,"NC")</f>
        <v>0</v>
      </c>
      <c r="K39" s="39">
        <f t="shared" si="5"/>
        <v>0</v>
      </c>
      <c r="L39" s="39">
        <f t="shared" si="6"/>
        <v>0</v>
      </c>
      <c r="M39" s="39">
        <f t="shared" si="7"/>
        <v>0</v>
      </c>
      <c r="N39" s="39">
        <f>COUNTIFS('Observations Q3 &amp; Q4'!$B$4:$B$501,MIS!$C39,
   'Observations Q3 &amp; Q4'!$C$4:$C$501,MIS!$D39,
   'Observations Q3 &amp; Q4'!$D$4:$D$501,MIS!$E39,
   'Observations Q3 &amp; Q4'!$I$4:$I$501,"Observation",
   'Observations Q3 &amp; Q4'!$Q$4:$Q$501,"Open")</f>
        <v>0</v>
      </c>
      <c r="O39" s="39">
        <f>COUNTIFS('Observations Q3 &amp; Q4'!$B$4:$B$501,MIS!$C39,
   'Observations Q3 &amp; Q4'!$C$4:$C$501,MIS!$D39,
   'Observations Q3 &amp; Q4'!$D$4:$D$501,MIS!$E39,
   'Observations Q3 &amp; Q4'!$I$4:$I$501,"OFI",
   'Observations Q3 &amp; Q4'!$Q$4:$Q$501,"Open")</f>
        <v>0</v>
      </c>
      <c r="P39" s="39">
        <f>COUNTIFS('Observations Q3 &amp; Q4'!$B$4:$B$501,MIS!$C39,
   'Observations Q3 &amp; Q4'!$C$4:$C$501,MIS!$D39,
   'Observations Q3 &amp; Q4'!$D$4:$D$501,MIS!$E39,
   'Observations Q3 &amp; Q4'!$I$4:$I$501,"NC",
   'Observations Q3 &amp; Q4'!$Q$4:$Q$501,"Open")</f>
        <v>0</v>
      </c>
      <c r="Q39" s="40" t="e">
        <f t="shared" si="8"/>
        <v>#DIV/0!</v>
      </c>
    </row>
    <row r="40" spans="1:17">
      <c r="A40" s="36">
        <v>7</v>
      </c>
      <c r="B40" s="38" t="s">
        <v>202</v>
      </c>
      <c r="C40" s="37" t="s">
        <v>232</v>
      </c>
      <c r="D40" s="37" t="s">
        <v>249</v>
      </c>
      <c r="E40" s="37" t="s">
        <v>250</v>
      </c>
      <c r="F40" s="37" t="s">
        <v>198</v>
      </c>
      <c r="G40" s="37" t="s">
        <v>251</v>
      </c>
      <c r="H40" s="39">
        <f>COUNTIFS('Observations Q3 &amp; Q4'!$B$4:$B$501,MIS!$C40,
   'Observations Q3 &amp; Q4'!$C$4:$C$501,MIS!$D40,
   'Observations Q3 &amp; Q4'!$D$4:$D$501,MIS!$E40,
   'Observations Q3 &amp; Q4'!$I$4:$I$501,"Observation")</f>
        <v>0</v>
      </c>
      <c r="I40" s="39">
        <f>COUNTIFS('Observations Q3 &amp; Q4'!$B$4:$B$501,MIS!$C40,
   'Observations Q3 &amp; Q4'!$C$4:$C$501,MIS!$D40,
   'Observations Q3 &amp; Q4'!$D$4:$D$501,MIS!$E40,
   'Observations Q3 &amp; Q4'!$I$4:$I$501,"OFI")</f>
        <v>0</v>
      </c>
      <c r="J40" s="39">
        <f>COUNTIFS('Observations Q3 &amp; Q4'!$B$4:$B$501,MIS!$C40,
   'Observations Q3 &amp; Q4'!$C$4:$C$501,MIS!$D40,
   'Observations Q3 &amp; Q4'!$D$4:$D$501,MIS!$E40,
   'Observations Q3 &amp; Q4'!$I$4:$I$501,"NC")</f>
        <v>0</v>
      </c>
      <c r="K40" s="39">
        <f t="shared" si="5"/>
        <v>0</v>
      </c>
      <c r="L40" s="39">
        <f t="shared" si="6"/>
        <v>0</v>
      </c>
      <c r="M40" s="39">
        <f t="shared" si="7"/>
        <v>0</v>
      </c>
      <c r="N40" s="39">
        <f>COUNTIFS('Observations Q3 &amp; Q4'!$B$4:$B$501,MIS!$C40,
   'Observations Q3 &amp; Q4'!$C$4:$C$501,MIS!$D40,
   'Observations Q3 &amp; Q4'!$D$4:$D$501,MIS!$E40,
   'Observations Q3 &amp; Q4'!$I$4:$I$501,"Observation",
   'Observations Q3 &amp; Q4'!$Q$4:$Q$501,"Open")</f>
        <v>0</v>
      </c>
      <c r="O40" s="39">
        <f>COUNTIFS('Observations Q3 &amp; Q4'!$B$4:$B$501,MIS!$C40,
   'Observations Q3 &amp; Q4'!$C$4:$C$501,MIS!$D40,
   'Observations Q3 &amp; Q4'!$D$4:$D$501,MIS!$E40,
   'Observations Q3 &amp; Q4'!$I$4:$I$501,"OFI",
   'Observations Q3 &amp; Q4'!$Q$4:$Q$501,"Open")</f>
        <v>0</v>
      </c>
      <c r="P40" s="39">
        <f>COUNTIFS('Observations Q3 &amp; Q4'!$B$4:$B$501,MIS!$C40,
   'Observations Q3 &amp; Q4'!$C$4:$C$501,MIS!$D40,
   'Observations Q3 &amp; Q4'!$D$4:$D$501,MIS!$E40,
   'Observations Q3 &amp; Q4'!$I$4:$I$501,"NC",
   'Observations Q3 &amp; Q4'!$Q$4:$Q$501,"Open")</f>
        <v>0</v>
      </c>
      <c r="Q40" s="40" t="e">
        <f t="shared" si="8"/>
        <v>#DIV/0!</v>
      </c>
    </row>
    <row r="41" spans="1:17">
      <c r="A41" s="36">
        <v>8</v>
      </c>
      <c r="B41" s="38" t="s">
        <v>203</v>
      </c>
      <c r="C41" s="37" t="s">
        <v>232</v>
      </c>
      <c r="D41" s="37" t="s">
        <v>358</v>
      </c>
      <c r="E41" s="37" t="s">
        <v>253</v>
      </c>
      <c r="F41" s="37" t="s">
        <v>198</v>
      </c>
      <c r="G41" s="37" t="s">
        <v>359</v>
      </c>
      <c r="H41" s="39">
        <f>COUNTIFS('Observations Q3 &amp; Q4'!$B$4:$B$501,MIS!$C41,
   'Observations Q3 &amp; Q4'!$C$4:$C$501,MIS!$D41,
   'Observations Q3 &amp; Q4'!$D$4:$D$501,MIS!$E41,
   'Observations Q3 &amp; Q4'!$I$4:$I$501,"Observation")</f>
        <v>0</v>
      </c>
      <c r="I41" s="39">
        <f>COUNTIFS('Observations Q3 &amp; Q4'!$B$4:$B$501,MIS!$C41,
   'Observations Q3 &amp; Q4'!$C$4:$C$501,MIS!$D41,
   'Observations Q3 &amp; Q4'!$D$4:$D$501,MIS!$E41,
   'Observations Q3 &amp; Q4'!$I$4:$I$501,"OFI")</f>
        <v>0</v>
      </c>
      <c r="J41" s="39">
        <f>COUNTIFS('Observations Q3 &amp; Q4'!$B$4:$B$501,MIS!$C41,
   'Observations Q3 &amp; Q4'!$C$4:$C$501,MIS!$D41,
   'Observations Q3 &amp; Q4'!$D$4:$D$501,MIS!$E41,
   'Observations Q3 &amp; Q4'!$I$4:$I$501,"NC")</f>
        <v>0</v>
      </c>
      <c r="K41" s="39">
        <f t="shared" si="5"/>
        <v>0</v>
      </c>
      <c r="L41" s="39">
        <f t="shared" si="6"/>
        <v>0</v>
      </c>
      <c r="M41" s="39">
        <f t="shared" si="7"/>
        <v>0</v>
      </c>
      <c r="N41" s="39">
        <f>COUNTIFS('Observations Q3 &amp; Q4'!$B$4:$B$501,MIS!$C41,
   'Observations Q3 &amp; Q4'!$C$4:$C$501,MIS!$D41,
   'Observations Q3 &amp; Q4'!$D$4:$D$501,MIS!$E41,
   'Observations Q3 &amp; Q4'!$I$4:$I$501,"Observation",
   'Observations Q3 &amp; Q4'!$Q$4:$Q$501,"Open")</f>
        <v>0</v>
      </c>
      <c r="O41" s="39">
        <f>COUNTIFS('Observations Q3 &amp; Q4'!$B$4:$B$501,MIS!$C41,
   'Observations Q3 &amp; Q4'!$C$4:$C$501,MIS!$D41,
   'Observations Q3 &amp; Q4'!$D$4:$D$501,MIS!$E41,
   'Observations Q3 &amp; Q4'!$I$4:$I$501,"OFI",
   'Observations Q3 &amp; Q4'!$Q$4:$Q$501,"Open")</f>
        <v>0</v>
      </c>
      <c r="P41" s="39">
        <f>COUNTIFS('Observations Q3 &amp; Q4'!$B$4:$B$501,MIS!$C41,
   'Observations Q3 &amp; Q4'!$C$4:$C$501,MIS!$D41,
   'Observations Q3 &amp; Q4'!$D$4:$D$501,MIS!$E41,
   'Observations Q3 &amp; Q4'!$I$4:$I$501,"NC",
   'Observations Q3 &amp; Q4'!$Q$4:$Q$501,"Open")</f>
        <v>0</v>
      </c>
      <c r="Q41" s="40" t="e">
        <f t="shared" si="8"/>
        <v>#DIV/0!</v>
      </c>
    </row>
    <row r="42" spans="1:17">
      <c r="A42" s="36">
        <v>9</v>
      </c>
      <c r="B42" s="38" t="s">
        <v>204</v>
      </c>
      <c r="C42" s="37" t="s">
        <v>232</v>
      </c>
      <c r="D42" s="37" t="s">
        <v>255</v>
      </c>
      <c r="E42" s="37" t="s">
        <v>236</v>
      </c>
      <c r="F42" s="37" t="s">
        <v>1434</v>
      </c>
      <c r="G42" s="37" t="s">
        <v>256</v>
      </c>
      <c r="H42" s="39">
        <f>COUNTIFS('Observations Q3 &amp; Q4'!$B$4:$B$501,MIS!$C42,
   'Observations Q3 &amp; Q4'!$C$4:$C$501,MIS!$D42,
   'Observations Q3 &amp; Q4'!$D$4:$D$501,MIS!$E42,
   'Observations Q3 &amp; Q4'!$I$4:$I$501,"Observation")</f>
        <v>0</v>
      </c>
      <c r="I42" s="39">
        <f>COUNTIFS('Observations Q3 &amp; Q4'!$B$4:$B$501,MIS!$C42,
   'Observations Q3 &amp; Q4'!$C$4:$C$501,MIS!$D42,
   'Observations Q3 &amp; Q4'!$D$4:$D$501,MIS!$E42,
   'Observations Q3 &amp; Q4'!$I$4:$I$501,"OFI")</f>
        <v>0</v>
      </c>
      <c r="J42" s="39">
        <f>COUNTIFS('Observations Q3 &amp; Q4'!$B$4:$B$501,MIS!$C42,
   'Observations Q3 &amp; Q4'!$C$4:$C$501,MIS!$D42,
   'Observations Q3 &amp; Q4'!$D$4:$D$501,MIS!$E42,
   'Observations Q3 &amp; Q4'!$I$4:$I$501,"NC")</f>
        <v>0</v>
      </c>
      <c r="K42" s="39">
        <f t="shared" si="5"/>
        <v>0</v>
      </c>
      <c r="L42" s="39">
        <f t="shared" si="6"/>
        <v>0</v>
      </c>
      <c r="M42" s="39">
        <f t="shared" si="7"/>
        <v>0</v>
      </c>
      <c r="N42" s="39">
        <f>COUNTIFS('Observations Q3 &amp; Q4'!$B$4:$B$501,MIS!$C42,
   'Observations Q3 &amp; Q4'!$C$4:$C$501,MIS!$D42,
   'Observations Q3 &amp; Q4'!$D$4:$D$501,MIS!$E42,
   'Observations Q3 &amp; Q4'!$I$4:$I$501,"Observation",
   'Observations Q3 &amp; Q4'!$Q$4:$Q$501,"Open")</f>
        <v>0</v>
      </c>
      <c r="O42" s="39">
        <f>COUNTIFS('Observations Q3 &amp; Q4'!$B$4:$B$501,MIS!$C42,
   'Observations Q3 &amp; Q4'!$C$4:$C$501,MIS!$D42,
   'Observations Q3 &amp; Q4'!$D$4:$D$501,MIS!$E42,
   'Observations Q3 &amp; Q4'!$I$4:$I$501,"OFI",
   'Observations Q3 &amp; Q4'!$Q$4:$Q$501,"Open")</f>
        <v>0</v>
      </c>
      <c r="P42" s="39">
        <f>COUNTIFS('Observations Q3 &amp; Q4'!$B$4:$B$501,MIS!$C42,
   'Observations Q3 &amp; Q4'!$C$4:$C$501,MIS!$D42,
   'Observations Q3 &amp; Q4'!$D$4:$D$501,MIS!$E42,
   'Observations Q3 &amp; Q4'!$I$4:$I$501,"NC",
   'Observations Q3 &amp; Q4'!$Q$4:$Q$501,"Open")</f>
        <v>0</v>
      </c>
      <c r="Q42" s="40" t="e">
        <f t="shared" si="8"/>
        <v>#DIV/0!</v>
      </c>
    </row>
    <row r="43" spans="1:17">
      <c r="A43" s="36">
        <v>10</v>
      </c>
      <c r="B43" s="38" t="s">
        <v>205</v>
      </c>
      <c r="C43" s="37" t="s">
        <v>232</v>
      </c>
      <c r="D43" s="37" t="s">
        <v>257</v>
      </c>
      <c r="E43" s="37" t="s">
        <v>258</v>
      </c>
      <c r="F43" s="37" t="s">
        <v>198</v>
      </c>
      <c r="G43" s="37" t="s">
        <v>259</v>
      </c>
      <c r="H43" s="39">
        <f>COUNTIFS('Observations Q3 &amp; Q4'!$B$4:$B$501,MIS!$C43,
   'Observations Q3 &amp; Q4'!$C$4:$C$501,MIS!$D43,
   'Observations Q3 &amp; Q4'!$D$4:$D$501,MIS!$E43,
   'Observations Q3 &amp; Q4'!$I$4:$I$501,"Observation")</f>
        <v>0</v>
      </c>
      <c r="I43" s="39">
        <f>COUNTIFS('Observations Q3 &amp; Q4'!$B$4:$B$501,MIS!$C43,
   'Observations Q3 &amp; Q4'!$C$4:$C$501,MIS!$D43,
   'Observations Q3 &amp; Q4'!$D$4:$D$501,MIS!$E43,
   'Observations Q3 &amp; Q4'!$I$4:$I$501,"OFI")</f>
        <v>0</v>
      </c>
      <c r="J43" s="39">
        <f>COUNTIFS('Observations Q3 &amp; Q4'!$B$4:$B$501,MIS!$C43,
   'Observations Q3 &amp; Q4'!$C$4:$C$501,MIS!$D43,
   'Observations Q3 &amp; Q4'!$D$4:$D$501,MIS!$E43,
   'Observations Q3 &amp; Q4'!$I$4:$I$501,"NC")</f>
        <v>0</v>
      </c>
      <c r="K43" s="39">
        <f t="shared" si="5"/>
        <v>0</v>
      </c>
      <c r="L43" s="39">
        <f t="shared" si="6"/>
        <v>0</v>
      </c>
      <c r="M43" s="39">
        <f t="shared" si="7"/>
        <v>0</v>
      </c>
      <c r="N43" s="39">
        <f>COUNTIFS('Observations Q3 &amp; Q4'!$B$4:$B$501,MIS!$C43,
   'Observations Q3 &amp; Q4'!$C$4:$C$501,MIS!$D43,
   'Observations Q3 &amp; Q4'!$D$4:$D$501,MIS!$E43,
   'Observations Q3 &amp; Q4'!$I$4:$I$501,"Observation",
   'Observations Q3 &amp; Q4'!$Q$4:$Q$501,"Open")</f>
        <v>0</v>
      </c>
      <c r="O43" s="39">
        <f>COUNTIFS('Observations Q3 &amp; Q4'!$B$4:$B$501,MIS!$C43,
   'Observations Q3 &amp; Q4'!$C$4:$C$501,MIS!$D43,
   'Observations Q3 &amp; Q4'!$D$4:$D$501,MIS!$E43,
   'Observations Q3 &amp; Q4'!$I$4:$I$501,"OFI",
   'Observations Q3 &amp; Q4'!$Q$4:$Q$501,"Open")</f>
        <v>0</v>
      </c>
      <c r="P43" s="39">
        <f>COUNTIFS('Observations Q3 &amp; Q4'!$B$4:$B$501,MIS!$C43,
   'Observations Q3 &amp; Q4'!$C$4:$C$501,MIS!$D43,
   'Observations Q3 &amp; Q4'!$D$4:$D$501,MIS!$E43,
   'Observations Q3 &amp; Q4'!$I$4:$I$501,"NC",
   'Observations Q3 &amp; Q4'!$Q$4:$Q$501,"Open")</f>
        <v>0</v>
      </c>
      <c r="Q43" s="40" t="e">
        <f t="shared" si="8"/>
        <v>#DIV/0!</v>
      </c>
    </row>
    <row r="44" spans="1:17">
      <c r="A44" s="36">
        <v>11</v>
      </c>
      <c r="B44" s="38" t="s">
        <v>206</v>
      </c>
      <c r="C44" s="37" t="s">
        <v>232</v>
      </c>
      <c r="D44" s="37" t="s">
        <v>252</v>
      </c>
      <c r="E44" s="37" t="s">
        <v>253</v>
      </c>
      <c r="F44" s="37" t="s">
        <v>197</v>
      </c>
      <c r="G44" s="37" t="s">
        <v>254</v>
      </c>
      <c r="H44" s="39">
        <f>COUNTIFS('Observations Q3 &amp; Q4'!$B$4:$B$501,MIS!$C44,
   'Observations Q3 &amp; Q4'!$C$4:$C$501,MIS!$D44,
   'Observations Q3 &amp; Q4'!$D$4:$D$501,MIS!$E44,
   'Observations Q3 &amp; Q4'!$I$4:$I$501,"Observation")</f>
        <v>0</v>
      </c>
      <c r="I44" s="39">
        <f>COUNTIFS('Observations Q3 &amp; Q4'!$B$4:$B$501,MIS!$C44,
   'Observations Q3 &amp; Q4'!$C$4:$C$501,MIS!$D44,
   'Observations Q3 &amp; Q4'!$D$4:$D$501,MIS!$E44,
   'Observations Q3 &amp; Q4'!$I$4:$I$501,"OFI")</f>
        <v>0</v>
      </c>
      <c r="J44" s="39">
        <f>COUNTIFS('Observations Q3 &amp; Q4'!$B$4:$B$501,MIS!$C44,
   'Observations Q3 &amp; Q4'!$C$4:$C$501,MIS!$D44,
   'Observations Q3 &amp; Q4'!$D$4:$D$501,MIS!$E44,
   'Observations Q3 &amp; Q4'!$I$4:$I$501,"NC")</f>
        <v>0</v>
      </c>
      <c r="K44" s="39">
        <f t="shared" si="5"/>
        <v>0</v>
      </c>
      <c r="L44" s="39">
        <f t="shared" si="6"/>
        <v>0</v>
      </c>
      <c r="M44" s="39">
        <f t="shared" si="7"/>
        <v>0</v>
      </c>
      <c r="N44" s="39">
        <f>COUNTIFS('Observations Q3 &amp; Q4'!$B$4:$B$501,MIS!$C44,
   'Observations Q3 &amp; Q4'!$C$4:$C$501,MIS!$D44,
   'Observations Q3 &amp; Q4'!$D$4:$D$501,MIS!$E44,
   'Observations Q3 &amp; Q4'!$I$4:$I$501,"Observation",
   'Observations Q3 &amp; Q4'!$Q$4:$Q$501,"Open")</f>
        <v>0</v>
      </c>
      <c r="O44" s="39">
        <f>COUNTIFS('Observations Q3 &amp; Q4'!$B$4:$B$501,MIS!$C44,
   'Observations Q3 &amp; Q4'!$C$4:$C$501,MIS!$D44,
   'Observations Q3 &amp; Q4'!$D$4:$D$501,MIS!$E44,
   'Observations Q3 &amp; Q4'!$I$4:$I$501,"OFI",
   'Observations Q3 &amp; Q4'!$Q$4:$Q$501,"Open")</f>
        <v>0</v>
      </c>
      <c r="P44" s="39">
        <f>COUNTIFS('Observations Q3 &amp; Q4'!$B$4:$B$501,MIS!$C44,
   'Observations Q3 &amp; Q4'!$C$4:$C$501,MIS!$D44,
   'Observations Q3 &amp; Q4'!$D$4:$D$501,MIS!$E44,
   'Observations Q3 &amp; Q4'!$I$4:$I$501,"NC",
   'Observations Q3 &amp; Q4'!$Q$4:$Q$501,"Open")</f>
        <v>0</v>
      </c>
      <c r="Q44" s="40" t="e">
        <f t="shared" si="8"/>
        <v>#DIV/0!</v>
      </c>
    </row>
    <row r="45" spans="1:17">
      <c r="A45" s="36">
        <v>12</v>
      </c>
      <c r="B45" s="38" t="s">
        <v>207</v>
      </c>
      <c r="C45" s="37" t="s">
        <v>260</v>
      </c>
      <c r="D45" s="37" t="s">
        <v>260</v>
      </c>
      <c r="E45" s="37" t="s">
        <v>260</v>
      </c>
      <c r="F45" s="37" t="s">
        <v>1436</v>
      </c>
      <c r="G45" s="37" t="s">
        <v>261</v>
      </c>
      <c r="H45" s="39">
        <f>COUNTIFS('Observations Q3 &amp; Q4'!$B$4:$B$501,MIS!$C45,
   'Observations Q3 &amp; Q4'!$C$4:$C$501,MIS!$D45,
   'Observations Q3 &amp; Q4'!$D$4:$D$501,MIS!$E45,
   'Observations Q3 &amp; Q4'!$I$4:$I$501,"Observation")</f>
        <v>0</v>
      </c>
      <c r="I45" s="39">
        <f>COUNTIFS('Observations Q3 &amp; Q4'!$B$4:$B$501,MIS!$C45,
   'Observations Q3 &amp; Q4'!$C$4:$C$501,MIS!$D45,
   'Observations Q3 &amp; Q4'!$D$4:$D$501,MIS!$E45,
   'Observations Q3 &amp; Q4'!$I$4:$I$501,"OFI")</f>
        <v>0</v>
      </c>
      <c r="J45" s="39">
        <f>COUNTIFS('Observations Q3 &amp; Q4'!$B$4:$B$501,MIS!$C45,
   'Observations Q3 &amp; Q4'!$C$4:$C$501,MIS!$D45,
   'Observations Q3 &amp; Q4'!$D$4:$D$501,MIS!$E45,
   'Observations Q3 &amp; Q4'!$I$4:$I$501,"NC")</f>
        <v>0</v>
      </c>
      <c r="K45" s="39">
        <f t="shared" si="5"/>
        <v>0</v>
      </c>
      <c r="L45" s="39">
        <f t="shared" si="6"/>
        <v>0</v>
      </c>
      <c r="M45" s="39">
        <f t="shared" si="7"/>
        <v>0</v>
      </c>
      <c r="N45" s="39">
        <f>COUNTIFS('Observations Q3 &amp; Q4'!$B$4:$B$501,MIS!$C45,
   'Observations Q3 &amp; Q4'!$C$4:$C$501,MIS!$D45,
   'Observations Q3 &amp; Q4'!$D$4:$D$501,MIS!$E45,
   'Observations Q3 &amp; Q4'!$I$4:$I$501,"Observation",
   'Observations Q3 &amp; Q4'!$Q$4:$Q$501,"Open")</f>
        <v>0</v>
      </c>
      <c r="O45" s="39">
        <f>COUNTIFS('Observations Q3 &amp; Q4'!$B$4:$B$501,MIS!$C45,
   'Observations Q3 &amp; Q4'!$C$4:$C$501,MIS!$D45,
   'Observations Q3 &amp; Q4'!$D$4:$D$501,MIS!$E45,
   'Observations Q3 &amp; Q4'!$I$4:$I$501,"OFI",
   'Observations Q3 &amp; Q4'!$Q$4:$Q$501,"Open")</f>
        <v>0</v>
      </c>
      <c r="P45" s="39">
        <f>COUNTIFS('Observations Q3 &amp; Q4'!$B$4:$B$501,MIS!$C45,
   'Observations Q3 &amp; Q4'!$C$4:$C$501,MIS!$D45,
   'Observations Q3 &amp; Q4'!$D$4:$D$501,MIS!$E45,
   'Observations Q3 &amp; Q4'!$I$4:$I$501,"NC",
   'Observations Q3 &amp; Q4'!$Q$4:$Q$501,"Open")</f>
        <v>0</v>
      </c>
      <c r="Q45" s="40" t="e">
        <f t="shared" si="8"/>
        <v>#DIV/0!</v>
      </c>
    </row>
    <row r="46" spans="1:17">
      <c r="A46" s="36">
        <v>13</v>
      </c>
      <c r="B46" s="38" t="s">
        <v>208</v>
      </c>
      <c r="C46" s="37" t="s">
        <v>208</v>
      </c>
      <c r="D46" s="37" t="s">
        <v>208</v>
      </c>
      <c r="E46" s="37" t="s">
        <v>208</v>
      </c>
      <c r="F46" s="37" t="s">
        <v>1434</v>
      </c>
      <c r="G46" s="38" t="s">
        <v>262</v>
      </c>
      <c r="H46" s="39">
        <f>COUNTIFS('Observations Q3 &amp; Q4'!$B$4:$B$501,MIS!$C46,
   'Observations Q3 &amp; Q4'!$C$4:$C$501,MIS!$D46,
   'Observations Q3 &amp; Q4'!$D$4:$D$501,MIS!$E46,
   'Observations Q3 &amp; Q4'!$I$4:$I$501,"Observation")</f>
        <v>0</v>
      </c>
      <c r="I46" s="39">
        <f>COUNTIFS('Observations Q3 &amp; Q4'!$B$4:$B$501,MIS!$C46,
   'Observations Q3 &amp; Q4'!$C$4:$C$501,MIS!$D46,
   'Observations Q3 &amp; Q4'!$D$4:$D$501,MIS!$E46,
   'Observations Q3 &amp; Q4'!$I$4:$I$501,"OFI")</f>
        <v>0</v>
      </c>
      <c r="J46" s="39">
        <f>COUNTIFS('Observations Q3 &amp; Q4'!$B$4:$B$501,MIS!$C46,
   'Observations Q3 &amp; Q4'!$C$4:$C$501,MIS!$D46,
   'Observations Q3 &amp; Q4'!$D$4:$D$501,MIS!$E46,
   'Observations Q3 &amp; Q4'!$I$4:$I$501,"NC")</f>
        <v>0</v>
      </c>
      <c r="K46" s="39">
        <f t="shared" si="5"/>
        <v>0</v>
      </c>
      <c r="L46" s="39">
        <f t="shared" si="6"/>
        <v>0</v>
      </c>
      <c r="M46" s="39">
        <f t="shared" si="7"/>
        <v>0</v>
      </c>
      <c r="N46" s="39">
        <f>COUNTIFS('Observations Q3 &amp; Q4'!$B$4:$B$501,MIS!$C46,
   'Observations Q3 &amp; Q4'!$C$4:$C$501,MIS!$D46,
   'Observations Q3 &amp; Q4'!$D$4:$D$501,MIS!$E46,
   'Observations Q3 &amp; Q4'!$I$4:$I$501,"Observation",
   'Observations Q3 &amp; Q4'!$Q$4:$Q$501,"Open")</f>
        <v>0</v>
      </c>
      <c r="O46" s="39">
        <f>COUNTIFS('Observations Q3 &amp; Q4'!$B$4:$B$501,MIS!$C46,
   'Observations Q3 &amp; Q4'!$C$4:$C$501,MIS!$D46,
   'Observations Q3 &amp; Q4'!$D$4:$D$501,MIS!$E46,
   'Observations Q3 &amp; Q4'!$I$4:$I$501,"OFI",
   'Observations Q3 &amp; Q4'!$Q$4:$Q$501,"Open")</f>
        <v>0</v>
      </c>
      <c r="P46" s="39">
        <f>COUNTIFS('Observations Q3 &amp; Q4'!$B$4:$B$501,MIS!$C46,
   'Observations Q3 &amp; Q4'!$C$4:$C$501,MIS!$D46,
   'Observations Q3 &amp; Q4'!$D$4:$D$501,MIS!$E46,
   'Observations Q3 &amp; Q4'!$I$4:$I$501,"NC",
   'Observations Q3 &amp; Q4'!$Q$4:$Q$501,"Open")</f>
        <v>0</v>
      </c>
      <c r="Q46" s="40" t="e">
        <f t="shared" si="8"/>
        <v>#DIV/0!</v>
      </c>
    </row>
    <row r="47" spans="1:17" ht="15.75" customHeight="1">
      <c r="A47" s="36">
        <v>14</v>
      </c>
      <c r="B47" s="38" t="s">
        <v>209</v>
      </c>
      <c r="C47" s="37" t="s">
        <v>209</v>
      </c>
      <c r="D47" s="37" t="s">
        <v>209</v>
      </c>
      <c r="E47" s="37" t="s">
        <v>209</v>
      </c>
      <c r="F47" s="37" t="s">
        <v>198</v>
      </c>
      <c r="G47" s="37" t="s">
        <v>377</v>
      </c>
      <c r="H47" s="39">
        <f>COUNTIFS('Observations Q3 &amp; Q4'!$B$4:$B$501,MIS!$C47,
   'Observations Q3 &amp; Q4'!$C$4:$C$501,MIS!$D47,
   'Observations Q3 &amp; Q4'!$D$4:$D$501,MIS!$E47,
   'Observations Q3 &amp; Q4'!$I$4:$I$501,"Observation")</f>
        <v>0</v>
      </c>
      <c r="I47" s="39">
        <f>COUNTIFS('Observations Q3 &amp; Q4'!$B$4:$B$501,MIS!$C47,
   'Observations Q3 &amp; Q4'!$C$4:$C$501,MIS!$D47,
   'Observations Q3 &amp; Q4'!$D$4:$D$501,MIS!$E47,
   'Observations Q3 &amp; Q4'!$I$4:$I$501,"OFI")</f>
        <v>0</v>
      </c>
      <c r="J47" s="39">
        <f>COUNTIFS('Observations Q3 &amp; Q4'!$B$4:$B$501,MIS!$C47,
   'Observations Q3 &amp; Q4'!$C$4:$C$501,MIS!$D47,
   'Observations Q3 &amp; Q4'!$D$4:$D$501,MIS!$E47,
   'Observations Q3 &amp; Q4'!$I$4:$I$501,"NC")</f>
        <v>0</v>
      </c>
      <c r="K47" s="39">
        <f t="shared" si="5"/>
        <v>0</v>
      </c>
      <c r="L47" s="39">
        <f t="shared" si="6"/>
        <v>0</v>
      </c>
      <c r="M47" s="39">
        <f t="shared" si="7"/>
        <v>0</v>
      </c>
      <c r="N47" s="39">
        <f>COUNTIFS('Observations Q3 &amp; Q4'!$B$4:$B$501,MIS!$C47,
   'Observations Q3 &amp; Q4'!$C$4:$C$501,MIS!$D47,
   'Observations Q3 &amp; Q4'!$D$4:$D$501,MIS!$E47,
   'Observations Q3 &amp; Q4'!$I$4:$I$501,"Observation",
   'Observations Q3 &amp; Q4'!$Q$4:$Q$501,"Open")</f>
        <v>0</v>
      </c>
      <c r="O47" s="39">
        <f>COUNTIFS('Observations Q3 &amp; Q4'!$B$4:$B$501,MIS!$C47,
   'Observations Q3 &amp; Q4'!$C$4:$C$501,MIS!$D47,
   'Observations Q3 &amp; Q4'!$D$4:$D$501,MIS!$E47,
   'Observations Q3 &amp; Q4'!$I$4:$I$501,"OFI",
   'Observations Q3 &amp; Q4'!$Q$4:$Q$501,"Open")</f>
        <v>0</v>
      </c>
      <c r="P47" s="39">
        <f>COUNTIFS('Observations Q3 &amp; Q4'!$B$4:$B$501,MIS!$C47,
   'Observations Q3 &amp; Q4'!$C$4:$C$501,MIS!$D47,
   'Observations Q3 &amp; Q4'!$D$4:$D$501,MIS!$E47,
   'Observations Q3 &amp; Q4'!$I$4:$I$501,"NC",
   'Observations Q3 &amp; Q4'!$Q$4:$Q$501,"Open")</f>
        <v>0</v>
      </c>
      <c r="Q47" s="40" t="e">
        <f t="shared" si="8"/>
        <v>#DIV/0!</v>
      </c>
    </row>
    <row r="48" spans="1:17">
      <c r="A48" s="36">
        <v>15</v>
      </c>
      <c r="B48" s="38" t="s">
        <v>210</v>
      </c>
      <c r="C48" s="37" t="s">
        <v>210</v>
      </c>
      <c r="D48" s="37" t="s">
        <v>210</v>
      </c>
      <c r="E48" s="37" t="s">
        <v>210</v>
      </c>
      <c r="F48" s="37" t="s">
        <v>197</v>
      </c>
      <c r="G48" s="37" t="s">
        <v>263</v>
      </c>
      <c r="H48" s="39">
        <f>COUNTIFS('Observations Q3 &amp; Q4'!$B$4:$B$501,MIS!$C48,
   'Observations Q3 &amp; Q4'!$C$4:$C$501,MIS!$D48,
   'Observations Q3 &amp; Q4'!$D$4:$D$501,MIS!$E48,
   'Observations Q3 &amp; Q4'!$I$4:$I$501,"Observation")</f>
        <v>0</v>
      </c>
      <c r="I48" s="39">
        <f>COUNTIFS('Observations Q3 &amp; Q4'!$B$4:$B$501,MIS!$C48,
   'Observations Q3 &amp; Q4'!$C$4:$C$501,MIS!$D48,
   'Observations Q3 &amp; Q4'!$D$4:$D$501,MIS!$E48,
   'Observations Q3 &amp; Q4'!$I$4:$I$501,"OFI")</f>
        <v>0</v>
      </c>
      <c r="J48" s="39">
        <f>COUNTIFS('Observations Q3 &amp; Q4'!$B$4:$B$501,MIS!$C48,
   'Observations Q3 &amp; Q4'!$C$4:$C$501,MIS!$D48,
   'Observations Q3 &amp; Q4'!$D$4:$D$501,MIS!$E48,
   'Observations Q3 &amp; Q4'!$I$4:$I$501,"NC")</f>
        <v>0</v>
      </c>
      <c r="K48" s="39">
        <f t="shared" si="5"/>
        <v>0</v>
      </c>
      <c r="L48" s="39">
        <f t="shared" si="6"/>
        <v>0</v>
      </c>
      <c r="M48" s="39">
        <f t="shared" si="7"/>
        <v>0</v>
      </c>
      <c r="N48" s="39">
        <f>COUNTIFS('Observations Q3 &amp; Q4'!$B$4:$B$501,MIS!$C48,
   'Observations Q3 &amp; Q4'!$C$4:$C$501,MIS!$D48,
   'Observations Q3 &amp; Q4'!$D$4:$D$501,MIS!$E48,
   'Observations Q3 &amp; Q4'!$I$4:$I$501,"Observation",
   'Observations Q3 &amp; Q4'!$Q$4:$Q$501,"Open")</f>
        <v>0</v>
      </c>
      <c r="O48" s="39">
        <f>COUNTIFS('Observations Q3 &amp; Q4'!$B$4:$B$501,MIS!$C48,
   'Observations Q3 &amp; Q4'!$C$4:$C$501,MIS!$D48,
   'Observations Q3 &amp; Q4'!$D$4:$D$501,MIS!$E48,
   'Observations Q3 &amp; Q4'!$I$4:$I$501,"OFI",
   'Observations Q3 &amp; Q4'!$Q$4:$Q$501,"Open")</f>
        <v>0</v>
      </c>
      <c r="P48" s="39">
        <f>COUNTIFS('Observations Q3 &amp; Q4'!$B$4:$B$501,MIS!$C48,
   'Observations Q3 &amp; Q4'!$C$4:$C$501,MIS!$D48,
   'Observations Q3 &amp; Q4'!$D$4:$D$501,MIS!$E48,
   'Observations Q3 &amp; Q4'!$I$4:$I$501,"NC",
   'Observations Q3 &amp; Q4'!$Q$4:$Q$501,"Open")</f>
        <v>0</v>
      </c>
      <c r="Q48" s="40" t="e">
        <f t="shared" si="8"/>
        <v>#DIV/0!</v>
      </c>
    </row>
    <row r="49" spans="1:17">
      <c r="A49" s="36">
        <v>16</v>
      </c>
      <c r="B49" s="38" t="s">
        <v>211</v>
      </c>
      <c r="C49" s="37" t="s">
        <v>211</v>
      </c>
      <c r="D49" s="37" t="s">
        <v>211</v>
      </c>
      <c r="E49" s="37" t="s">
        <v>211</v>
      </c>
      <c r="F49" s="37" t="s">
        <v>197</v>
      </c>
      <c r="G49" s="37" t="s">
        <v>1440</v>
      </c>
      <c r="H49" s="39">
        <f>COUNTIFS('Observations Q3 &amp; Q4'!$B$4:$B$501,MIS!$C49,
   'Observations Q3 &amp; Q4'!$C$4:$C$501,MIS!$D49,
   'Observations Q3 &amp; Q4'!$D$4:$D$501,MIS!$E49,
   'Observations Q3 &amp; Q4'!$I$4:$I$501,"Observation")</f>
        <v>0</v>
      </c>
      <c r="I49" s="39">
        <f>COUNTIFS('Observations Q3 &amp; Q4'!$B$4:$B$501,MIS!$C49,
   'Observations Q3 &amp; Q4'!$C$4:$C$501,MIS!$D49,
   'Observations Q3 &amp; Q4'!$D$4:$D$501,MIS!$E49,
   'Observations Q3 &amp; Q4'!$I$4:$I$501,"OFI")</f>
        <v>0</v>
      </c>
      <c r="J49" s="39">
        <f>COUNTIFS('Observations Q3 &amp; Q4'!$B$4:$B$501,MIS!$C49,
   'Observations Q3 &amp; Q4'!$C$4:$C$501,MIS!$D49,
   'Observations Q3 &amp; Q4'!$D$4:$D$501,MIS!$E49,
   'Observations Q3 &amp; Q4'!$I$4:$I$501,"NC")</f>
        <v>0</v>
      </c>
      <c r="K49" s="39">
        <f t="shared" si="5"/>
        <v>0</v>
      </c>
      <c r="L49" s="39">
        <f t="shared" si="6"/>
        <v>0</v>
      </c>
      <c r="M49" s="39">
        <f t="shared" si="7"/>
        <v>0</v>
      </c>
      <c r="N49" s="39">
        <f>COUNTIFS('Observations Q3 &amp; Q4'!$B$4:$B$501,MIS!$C49,
   'Observations Q3 &amp; Q4'!$C$4:$C$501,MIS!$D49,
   'Observations Q3 &amp; Q4'!$D$4:$D$501,MIS!$E49,
   'Observations Q3 &amp; Q4'!$I$4:$I$501,"Observation",
   'Observations Q3 &amp; Q4'!$Q$4:$Q$501,"Open")</f>
        <v>0</v>
      </c>
      <c r="O49" s="39">
        <f>COUNTIFS('Observations Q3 &amp; Q4'!$B$4:$B$501,MIS!$C49,
   'Observations Q3 &amp; Q4'!$C$4:$C$501,MIS!$D49,
   'Observations Q3 &amp; Q4'!$D$4:$D$501,MIS!$E49,
   'Observations Q3 &amp; Q4'!$I$4:$I$501,"OFI",
   'Observations Q3 &amp; Q4'!$Q$4:$Q$501,"Open")</f>
        <v>0</v>
      </c>
      <c r="P49" s="39">
        <f>COUNTIFS('Observations Q3 &amp; Q4'!$B$4:$B$501,MIS!$C49,
   'Observations Q3 &amp; Q4'!$C$4:$C$501,MIS!$D49,
   'Observations Q3 &amp; Q4'!$D$4:$D$501,MIS!$E49,
   'Observations Q3 &amp; Q4'!$I$4:$I$501,"NC",
   'Observations Q3 &amp; Q4'!$Q$4:$Q$501,"Open")</f>
        <v>0</v>
      </c>
      <c r="Q49" s="40" t="e">
        <f t="shared" si="8"/>
        <v>#DIV/0!</v>
      </c>
    </row>
    <row r="50" spans="1:17">
      <c r="A50" s="36">
        <v>17</v>
      </c>
      <c r="B50" s="38" t="s">
        <v>212</v>
      </c>
      <c r="C50" s="37" t="s">
        <v>212</v>
      </c>
      <c r="D50" s="37" t="s">
        <v>212</v>
      </c>
      <c r="E50" s="37" t="s">
        <v>212</v>
      </c>
      <c r="F50" s="37" t="s">
        <v>198</v>
      </c>
      <c r="G50" s="37" t="s">
        <v>264</v>
      </c>
      <c r="H50" s="39">
        <f>COUNTIFS('Observations Q3 &amp; Q4'!$B$4:$B$501,MIS!$C50,
   'Observations Q3 &amp; Q4'!$C$4:$C$501,MIS!$D50,
   'Observations Q3 &amp; Q4'!$D$4:$D$501,MIS!$E50,
   'Observations Q3 &amp; Q4'!$I$4:$I$501,"Observation")</f>
        <v>0</v>
      </c>
      <c r="I50" s="39">
        <f>COUNTIFS('Observations Q3 &amp; Q4'!$B$4:$B$501,MIS!$C50,
   'Observations Q3 &amp; Q4'!$C$4:$C$501,MIS!$D50,
   'Observations Q3 &amp; Q4'!$D$4:$D$501,MIS!$E50,
   'Observations Q3 &amp; Q4'!$I$4:$I$501,"OFI")</f>
        <v>0</v>
      </c>
      <c r="J50" s="39">
        <f>COUNTIFS('Observations Q3 &amp; Q4'!$B$4:$B$501,MIS!$C50,
   'Observations Q3 &amp; Q4'!$C$4:$C$501,MIS!$D50,
   'Observations Q3 &amp; Q4'!$D$4:$D$501,MIS!$E50,
   'Observations Q3 &amp; Q4'!$I$4:$I$501,"NC")</f>
        <v>0</v>
      </c>
      <c r="K50" s="39">
        <f t="shared" si="5"/>
        <v>0</v>
      </c>
      <c r="L50" s="39">
        <f t="shared" si="6"/>
        <v>0</v>
      </c>
      <c r="M50" s="39">
        <f t="shared" si="7"/>
        <v>0</v>
      </c>
      <c r="N50" s="39">
        <f>COUNTIFS('Observations Q3 &amp; Q4'!$B$4:$B$501,MIS!$C50,
   'Observations Q3 &amp; Q4'!$C$4:$C$501,MIS!$D50,
   'Observations Q3 &amp; Q4'!$D$4:$D$501,MIS!$E50,
   'Observations Q3 &amp; Q4'!$I$4:$I$501,"Observation",
   'Observations Q3 &amp; Q4'!$Q$4:$Q$501,"Open")</f>
        <v>0</v>
      </c>
      <c r="O50" s="39">
        <f>COUNTIFS('Observations Q3 &amp; Q4'!$B$4:$B$501,MIS!$C50,
   'Observations Q3 &amp; Q4'!$C$4:$C$501,MIS!$D50,
   'Observations Q3 &amp; Q4'!$D$4:$D$501,MIS!$E50,
   'Observations Q3 &amp; Q4'!$I$4:$I$501,"OFI",
   'Observations Q3 &amp; Q4'!$Q$4:$Q$501,"Open")</f>
        <v>0</v>
      </c>
      <c r="P50" s="39">
        <f>COUNTIFS('Observations Q3 &amp; Q4'!$B$4:$B$501,MIS!$C50,
   'Observations Q3 &amp; Q4'!$C$4:$C$501,MIS!$D50,
   'Observations Q3 &amp; Q4'!$D$4:$D$501,MIS!$E50,
   'Observations Q3 &amp; Q4'!$I$4:$I$501,"NC",
   'Observations Q3 &amp; Q4'!$Q$4:$Q$501,"Open")</f>
        <v>0</v>
      </c>
      <c r="Q50" s="40" t="e">
        <f t="shared" si="8"/>
        <v>#DIV/0!</v>
      </c>
    </row>
    <row r="51" spans="1:17">
      <c r="A51" s="36">
        <v>18</v>
      </c>
      <c r="B51" s="38" t="s">
        <v>1437</v>
      </c>
      <c r="C51" s="37" t="s">
        <v>1437</v>
      </c>
      <c r="D51" s="37" t="s">
        <v>1437</v>
      </c>
      <c r="E51" s="37" t="s">
        <v>1437</v>
      </c>
      <c r="F51" s="37" t="s">
        <v>1434</v>
      </c>
      <c r="G51" s="37"/>
      <c r="H51" s="39">
        <f>COUNTIFS('Observations Q3 &amp; Q4'!$B$4:$B$501,MIS!$C51,
   'Observations Q3 &amp; Q4'!$C$4:$C$501,MIS!$D51,
   'Observations Q3 &amp; Q4'!$D$4:$D$501,MIS!$E51,
   'Observations Q3 &amp; Q4'!$I$4:$I$501,"Observation")</f>
        <v>0</v>
      </c>
      <c r="I51" s="39">
        <f>COUNTIFS('Observations Q3 &amp; Q4'!$B$4:$B$501,MIS!$C51,
   'Observations Q3 &amp; Q4'!$C$4:$C$501,MIS!$D51,
   'Observations Q3 &amp; Q4'!$D$4:$D$501,MIS!$E51,
   'Observations Q3 &amp; Q4'!$I$4:$I$501,"OFI")</f>
        <v>0</v>
      </c>
      <c r="J51" s="39">
        <f>COUNTIFS('Observations Q3 &amp; Q4'!$B$4:$B$501,MIS!$C51,
   'Observations Q3 &amp; Q4'!$C$4:$C$501,MIS!$D51,
   'Observations Q3 &amp; Q4'!$D$4:$D$501,MIS!$E51,
   'Observations Q3 &amp; Q4'!$I$4:$I$501,"NC")</f>
        <v>0</v>
      </c>
      <c r="K51" s="39">
        <f t="shared" si="5"/>
        <v>0</v>
      </c>
      <c r="L51" s="39">
        <f t="shared" si="6"/>
        <v>0</v>
      </c>
      <c r="M51" s="39">
        <f t="shared" si="7"/>
        <v>0</v>
      </c>
      <c r="N51" s="39">
        <f>COUNTIFS('Observations Q3 &amp; Q4'!$B$4:$B$501,MIS!$C51,
   'Observations Q3 &amp; Q4'!$C$4:$C$501,MIS!$D51,
   'Observations Q3 &amp; Q4'!$D$4:$D$501,MIS!$E51,
   'Observations Q3 &amp; Q4'!$I$4:$I$501,"Observation",
   'Observations Q3 &amp; Q4'!$Q$4:$Q$501,"Open")</f>
        <v>0</v>
      </c>
      <c r="O51" s="39">
        <f>COUNTIFS('Observations Q3 &amp; Q4'!$B$4:$B$501,MIS!$C51,
   'Observations Q3 &amp; Q4'!$C$4:$C$501,MIS!$D51,
   'Observations Q3 &amp; Q4'!$D$4:$D$501,MIS!$E51,
   'Observations Q3 &amp; Q4'!$I$4:$I$501,"OFI",
   'Observations Q3 &amp; Q4'!$Q$4:$Q$501,"Open")</f>
        <v>0</v>
      </c>
      <c r="P51" s="39">
        <f>COUNTIFS('Observations Q3 &amp; Q4'!$B$4:$B$501,MIS!$C51,
   'Observations Q3 &amp; Q4'!$C$4:$C$501,MIS!$D51,
   'Observations Q3 &amp; Q4'!$D$4:$D$501,MIS!$E51,
   'Observations Q3 &amp; Q4'!$I$4:$I$501,"NC",
   'Observations Q3 &amp; Q4'!$Q$4:$Q$501,"Open")</f>
        <v>0</v>
      </c>
      <c r="Q51" s="40" t="e">
        <f t="shared" si="8"/>
        <v>#DIV/0!</v>
      </c>
    </row>
    <row r="52" spans="1:17">
      <c r="A52" s="36">
        <v>19</v>
      </c>
      <c r="B52" s="38" t="s">
        <v>1438</v>
      </c>
      <c r="C52" s="37" t="s">
        <v>1438</v>
      </c>
      <c r="D52" s="37" t="s">
        <v>1438</v>
      </c>
      <c r="E52" s="37" t="s">
        <v>1438</v>
      </c>
      <c r="F52" s="37" t="s">
        <v>198</v>
      </c>
      <c r="G52" s="37"/>
      <c r="H52" s="39">
        <f>COUNTIFS('Observations Q3 &amp; Q4'!$B$4:$B$501,MIS!$C52,
   'Observations Q3 &amp; Q4'!$C$4:$C$501,MIS!$D52,
   'Observations Q3 &amp; Q4'!$D$4:$D$501,MIS!$E52,
   'Observations Q3 &amp; Q4'!$I$4:$I$501,"Observation")</f>
        <v>0</v>
      </c>
      <c r="I52" s="39">
        <f>COUNTIFS('Observations Q3 &amp; Q4'!$B$4:$B$501,MIS!$C52,
   'Observations Q3 &amp; Q4'!$C$4:$C$501,MIS!$D52,
   'Observations Q3 &amp; Q4'!$D$4:$D$501,MIS!$E52,
   'Observations Q3 &amp; Q4'!$I$4:$I$501,"OFI")</f>
        <v>0</v>
      </c>
      <c r="J52" s="39">
        <f>COUNTIFS('Observations Q3 &amp; Q4'!$B$4:$B$501,MIS!$C52,
   'Observations Q3 &amp; Q4'!$C$4:$C$501,MIS!$D52,
   'Observations Q3 &amp; Q4'!$D$4:$D$501,MIS!$E52,
   'Observations Q3 &amp; Q4'!$I$4:$I$501,"NC")</f>
        <v>0</v>
      </c>
      <c r="K52" s="39">
        <f t="shared" si="5"/>
        <v>0</v>
      </c>
      <c r="L52" s="39">
        <f t="shared" si="6"/>
        <v>0</v>
      </c>
      <c r="M52" s="39">
        <f t="shared" si="7"/>
        <v>0</v>
      </c>
      <c r="N52" s="39">
        <f>COUNTIFS('Observations Q3 &amp; Q4'!$B$4:$B$501,MIS!$C52,
   'Observations Q3 &amp; Q4'!$C$4:$C$501,MIS!$D52,
   'Observations Q3 &amp; Q4'!$D$4:$D$501,MIS!$E52,
   'Observations Q3 &amp; Q4'!$I$4:$I$501,"Observation",
   'Observations Q3 &amp; Q4'!$Q$4:$Q$501,"Open")</f>
        <v>0</v>
      </c>
      <c r="O52" s="39">
        <f>COUNTIFS('Observations Q3 &amp; Q4'!$B$4:$B$501,MIS!$C52,
   'Observations Q3 &amp; Q4'!$C$4:$C$501,MIS!$D52,
   'Observations Q3 &amp; Q4'!$D$4:$D$501,MIS!$E52,
   'Observations Q3 &amp; Q4'!$I$4:$I$501,"OFI",
   'Observations Q3 &amp; Q4'!$Q$4:$Q$501,"Open")</f>
        <v>0</v>
      </c>
      <c r="P52" s="39">
        <f>COUNTIFS('Observations Q3 &amp; Q4'!$B$4:$B$501,MIS!$C52,
   'Observations Q3 &amp; Q4'!$C$4:$C$501,MIS!$D52,
   'Observations Q3 &amp; Q4'!$D$4:$D$501,MIS!$E52,
   'Observations Q3 &amp; Q4'!$I$4:$I$501,"NC",
   'Observations Q3 &amp; Q4'!$Q$4:$Q$501,"Open")</f>
        <v>0</v>
      </c>
      <c r="Q52" s="40" t="e">
        <f t="shared" si="8"/>
        <v>#DIV/0!</v>
      </c>
    </row>
    <row r="53" spans="1:17">
      <c r="A53" s="36">
        <v>20</v>
      </c>
      <c r="B53" s="38" t="s">
        <v>213</v>
      </c>
      <c r="C53" s="37" t="s">
        <v>213</v>
      </c>
      <c r="D53" s="37" t="s">
        <v>213</v>
      </c>
      <c r="E53" s="37" t="s">
        <v>213</v>
      </c>
      <c r="F53" s="37" t="s">
        <v>197</v>
      </c>
      <c r="G53" s="37" t="s">
        <v>265</v>
      </c>
      <c r="H53" s="39">
        <f>COUNTIFS('Observations Q3 &amp; Q4'!$B$4:$B$501,MIS!$C53,
   'Observations Q3 &amp; Q4'!$C$4:$C$501,MIS!$D53,
   'Observations Q3 &amp; Q4'!$D$4:$D$501,MIS!$E53,
   'Observations Q3 &amp; Q4'!$I$4:$I$501,"Observation")</f>
        <v>0</v>
      </c>
      <c r="I53" s="39">
        <f>COUNTIFS('Observations Q3 &amp; Q4'!$B$4:$B$501,MIS!$C53,
   'Observations Q3 &amp; Q4'!$C$4:$C$501,MIS!$D53,
   'Observations Q3 &amp; Q4'!$D$4:$D$501,MIS!$E53,
   'Observations Q3 &amp; Q4'!$I$4:$I$501,"OFI")</f>
        <v>0</v>
      </c>
      <c r="J53" s="39">
        <f>COUNTIFS('Observations Q3 &amp; Q4'!$B$4:$B$501,MIS!$C53,
   'Observations Q3 &amp; Q4'!$C$4:$C$501,MIS!$D53,
   'Observations Q3 &amp; Q4'!$D$4:$D$501,MIS!$E53,
   'Observations Q3 &amp; Q4'!$I$4:$I$501,"NC")</f>
        <v>0</v>
      </c>
      <c r="K53" s="39">
        <f t="shared" si="5"/>
        <v>0</v>
      </c>
      <c r="L53" s="39">
        <f t="shared" si="6"/>
        <v>0</v>
      </c>
      <c r="M53" s="39">
        <f t="shared" si="7"/>
        <v>0</v>
      </c>
      <c r="N53" s="39">
        <f>COUNTIFS('Observations Q3 &amp; Q4'!$B$4:$B$501,MIS!$C53,
   'Observations Q3 &amp; Q4'!$C$4:$C$501,MIS!$D53,
   'Observations Q3 &amp; Q4'!$D$4:$D$501,MIS!$E53,
   'Observations Q3 &amp; Q4'!$I$4:$I$501,"Observation",
   'Observations Q3 &amp; Q4'!$Q$4:$Q$501,"Open")</f>
        <v>0</v>
      </c>
      <c r="O53" s="39">
        <f>COUNTIFS('Observations Q3 &amp; Q4'!$B$4:$B$501,MIS!$C53,
   'Observations Q3 &amp; Q4'!$C$4:$C$501,MIS!$D53,
   'Observations Q3 &amp; Q4'!$D$4:$D$501,MIS!$E53,
   'Observations Q3 &amp; Q4'!$I$4:$I$501,"OFI",
   'Observations Q3 &amp; Q4'!$Q$4:$Q$501,"Open")</f>
        <v>0</v>
      </c>
      <c r="P53" s="39">
        <f>COUNTIFS('Observations Q3 &amp; Q4'!$B$4:$B$501,MIS!$C53,
   'Observations Q3 &amp; Q4'!$C$4:$C$501,MIS!$D53,
   'Observations Q3 &amp; Q4'!$D$4:$D$501,MIS!$E53,
   'Observations Q3 &amp; Q4'!$I$4:$I$501,"NC",
   'Observations Q3 &amp; Q4'!$Q$4:$Q$501,"Open")</f>
        <v>0</v>
      </c>
      <c r="Q53" s="40" t="e">
        <f t="shared" si="8"/>
        <v>#DIV/0!</v>
      </c>
    </row>
    <row r="54" spans="1:17" ht="15.75" thickBot="1">
      <c r="A54" s="36">
        <v>21</v>
      </c>
      <c r="B54" s="38" t="s">
        <v>1439</v>
      </c>
      <c r="C54" s="38" t="s">
        <v>1439</v>
      </c>
      <c r="D54" s="38" t="s">
        <v>1439</v>
      </c>
      <c r="E54" s="37" t="s">
        <v>214</v>
      </c>
      <c r="F54" s="37" t="s">
        <v>1434</v>
      </c>
      <c r="G54" s="37"/>
      <c r="H54" s="39">
        <f>COUNTIFS('Observations Q3 &amp; Q4'!$B$4:$B$501,MIS!$C54,
   'Observations Q3 &amp; Q4'!$C$4:$C$501,MIS!$D54,
   'Observations Q3 &amp; Q4'!$D$4:$D$501,MIS!$E54,
   'Observations Q3 &amp; Q4'!$I$4:$I$501,"Observation")</f>
        <v>0</v>
      </c>
      <c r="I54" s="39">
        <f>COUNTIFS('Observations Q3 &amp; Q4'!$B$4:$B$501,MIS!$C54,
   'Observations Q3 &amp; Q4'!$C$4:$C$501,MIS!$D54,
   'Observations Q3 &amp; Q4'!$D$4:$D$501,MIS!$E54,
   'Observations Q3 &amp; Q4'!$I$4:$I$501,"OFI")</f>
        <v>0</v>
      </c>
      <c r="J54" s="39">
        <f>COUNTIFS('Observations Q3 &amp; Q4'!$B$4:$B$501,MIS!$C54,
   'Observations Q3 &amp; Q4'!$C$4:$C$501,MIS!$D54,
   'Observations Q3 &amp; Q4'!$D$4:$D$501,MIS!$E54,
   'Observations Q3 &amp; Q4'!$I$4:$I$501,"NC")</f>
        <v>0</v>
      </c>
      <c r="K54" s="39">
        <f t="shared" si="5"/>
        <v>0</v>
      </c>
      <c r="L54" s="39">
        <f t="shared" si="6"/>
        <v>0</v>
      </c>
      <c r="M54" s="39">
        <f t="shared" si="7"/>
        <v>0</v>
      </c>
      <c r="N54" s="39">
        <f>COUNTIFS('Observations Q3 &amp; Q4'!$B$4:$B$501,MIS!$C54,
   'Observations Q3 &amp; Q4'!$C$4:$C$501,MIS!$D54,
   'Observations Q3 &amp; Q4'!$D$4:$D$501,MIS!$E54,
   'Observations Q3 &amp; Q4'!$I$4:$I$501,"Observation",
   'Observations Q3 &amp; Q4'!$Q$4:$Q$501,"Open")</f>
        <v>0</v>
      </c>
      <c r="O54" s="39">
        <f>COUNTIFS('Observations Q3 &amp; Q4'!$B$4:$B$501,MIS!$C54,
   'Observations Q3 &amp; Q4'!$C$4:$C$501,MIS!$D54,
   'Observations Q3 &amp; Q4'!$D$4:$D$501,MIS!$E54,
   'Observations Q3 &amp; Q4'!$I$4:$I$501,"OFI",
   'Observations Q3 &amp; Q4'!$Q$4:$Q$501,"Open")</f>
        <v>0</v>
      </c>
      <c r="P54" s="39">
        <f>COUNTIFS('Observations Q3 &amp; Q4'!$B$4:$B$501,MIS!$C54,
   'Observations Q3 &amp; Q4'!$C$4:$C$501,MIS!$D54,
   'Observations Q3 &amp; Q4'!$D$4:$D$501,MIS!$E54,
   'Observations Q3 &amp; Q4'!$I$4:$I$501,"NC",
   'Observations Q3 &amp; Q4'!$Q$4:$Q$501,"Open")</f>
        <v>0</v>
      </c>
      <c r="Q54" s="40" t="e">
        <f t="shared" si="8"/>
        <v>#DIV/0!</v>
      </c>
    </row>
    <row r="55" spans="1:17" ht="15.75" thickBot="1">
      <c r="A55" s="41"/>
      <c r="B55" s="42" t="s">
        <v>266</v>
      </c>
      <c r="C55" s="42"/>
      <c r="D55" s="42"/>
      <c r="E55" s="42"/>
      <c r="F55" s="42"/>
      <c r="G55" s="43"/>
      <c r="H55" s="43">
        <f t="shared" ref="H55:P55" si="9">SUM(H35:H54)</f>
        <v>0</v>
      </c>
      <c r="I55" s="43">
        <f t="shared" si="9"/>
        <v>0</v>
      </c>
      <c r="J55" s="43">
        <f t="shared" si="9"/>
        <v>0</v>
      </c>
      <c r="K55" s="43">
        <f t="shared" si="9"/>
        <v>0</v>
      </c>
      <c r="L55" s="43">
        <f t="shared" si="9"/>
        <v>0</v>
      </c>
      <c r="M55" s="43">
        <f t="shared" si="9"/>
        <v>0</v>
      </c>
      <c r="N55" s="43">
        <f t="shared" si="9"/>
        <v>0</v>
      </c>
      <c r="O55" s="43">
        <f t="shared" si="9"/>
        <v>0</v>
      </c>
      <c r="P55" s="43">
        <f t="shared" si="9"/>
        <v>0</v>
      </c>
      <c r="Q55" s="44"/>
    </row>
  </sheetData>
  <autoFilter ref="A5:R5"/>
  <mergeCells count="22">
    <mergeCell ref="Q4:Q5"/>
    <mergeCell ref="A4:A5"/>
    <mergeCell ref="B4:B5"/>
    <mergeCell ref="C4:C5"/>
    <mergeCell ref="D4:D5"/>
    <mergeCell ref="E4:E5"/>
    <mergeCell ref="F4:F5"/>
    <mergeCell ref="G4:G5"/>
    <mergeCell ref="H4:J4"/>
    <mergeCell ref="K4:M4"/>
    <mergeCell ref="N4:P4"/>
    <mergeCell ref="Q32:Q33"/>
    <mergeCell ref="A32:A33"/>
    <mergeCell ref="B32:B33"/>
    <mergeCell ref="C32:C33"/>
    <mergeCell ref="D32:D33"/>
    <mergeCell ref="E32:E33"/>
    <mergeCell ref="F32:F33"/>
    <mergeCell ref="G32:G33"/>
    <mergeCell ref="H32:J32"/>
    <mergeCell ref="K32:M32"/>
    <mergeCell ref="N32:P32"/>
  </mergeCells>
  <conditionalFormatting sqref="Q7:Q25">
    <cfRule type="cellIs" dxfId="21" priority="46" stopIfTrue="1" operator="greaterThan">
      <formula>0.49</formula>
    </cfRule>
    <cfRule type="cellIs" dxfId="20" priority="47" stopIfTrue="1" operator="between">
      <formula>0.2</formula>
      <formula>0.49</formula>
    </cfRule>
    <cfRule type="cellIs" dxfId="19" priority="48" stopIfTrue="1" operator="between">
      <formula>0</formula>
      <formula>0.19</formula>
    </cfRule>
  </conditionalFormatting>
  <conditionalFormatting sqref="Q6">
    <cfRule type="cellIs" dxfId="18" priority="40" stopIfTrue="1" operator="greaterThan">
      <formula>0.49</formula>
    </cfRule>
    <cfRule type="cellIs" dxfId="17" priority="41" stopIfTrue="1" operator="between">
      <formula>0.2</formula>
      <formula>0.49</formula>
    </cfRule>
    <cfRule type="cellIs" dxfId="16" priority="42" stopIfTrue="1" operator="between">
      <formula>0</formula>
      <formula>0.19</formula>
    </cfRule>
  </conditionalFormatting>
  <conditionalFormatting sqref="Q26">
    <cfRule type="cellIs" dxfId="15" priority="13" stopIfTrue="1" operator="greaterThan">
      <formula>0.49</formula>
    </cfRule>
    <cfRule type="cellIs" dxfId="14" priority="14" stopIfTrue="1" operator="between">
      <formula>0.2</formula>
      <formula>0.49</formula>
    </cfRule>
    <cfRule type="cellIs" dxfId="13" priority="15" stopIfTrue="1" operator="between">
      <formula>0</formula>
      <formula>0.19</formula>
    </cfRule>
  </conditionalFormatting>
  <conditionalFormatting sqref="Q35:Q53">
    <cfRule type="cellIs" dxfId="12" priority="10" stopIfTrue="1" operator="greaterThan">
      <formula>0.49</formula>
    </cfRule>
    <cfRule type="cellIs" dxfId="11" priority="11" stopIfTrue="1" operator="between">
      <formula>0.2</formula>
      <formula>0.49</formula>
    </cfRule>
    <cfRule type="cellIs" dxfId="10" priority="12" stopIfTrue="1" operator="between">
      <formula>0</formula>
      <formula>0.19</formula>
    </cfRule>
  </conditionalFormatting>
  <conditionalFormatting sqref="Q34">
    <cfRule type="cellIs" dxfId="9" priority="7" stopIfTrue="1" operator="greaterThan">
      <formula>0.49</formula>
    </cfRule>
    <cfRule type="cellIs" dxfId="8" priority="8" stopIfTrue="1" operator="between">
      <formula>0.2</formula>
      <formula>0.49</formula>
    </cfRule>
    <cfRule type="cellIs" dxfId="7" priority="9" stopIfTrue="1" operator="between">
      <formula>0</formula>
      <formula>0.19</formula>
    </cfRule>
  </conditionalFormatting>
  <conditionalFormatting sqref="Q54">
    <cfRule type="cellIs" dxfId="6" priority="4" stopIfTrue="1" operator="greaterThan">
      <formula>0.49</formula>
    </cfRule>
    <cfRule type="cellIs" dxfId="5" priority="5" stopIfTrue="1" operator="between">
      <formula>0.2</formula>
      <formula>0.49</formula>
    </cfRule>
    <cfRule type="cellIs" dxfId="4" priority="6" stopIfTrue="1" operator="between">
      <formula>0</formula>
      <formula>0.19</formula>
    </cfRule>
  </conditionalFormatting>
  <dataValidations disablePrompts="1" count="1">
    <dataValidation type="list" allowBlank="1" showInputMessage="1" showErrorMessage="1" error="select from list" sqref="C17:E17 C45:E45">
      <formula1>"Mumbai, Kolkata, Delhi, Hyderabad, Bangalore, Chennai, Pune, Ahmedabad, Chandigarh"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opLeftCell="A13" workbookViewId="0">
      <selection activeCell="H24" sqref="H24"/>
    </sheetView>
  </sheetViews>
  <sheetFormatPr defaultRowHeight="15"/>
  <cols>
    <col min="2" max="2" width="28" bestFit="1" customWidth="1"/>
    <col min="3" max="3" width="16" bestFit="1" customWidth="1"/>
    <col min="4" max="4" width="10" bestFit="1" customWidth="1"/>
    <col min="5" max="5" width="25.140625" bestFit="1" customWidth="1"/>
    <col min="6" max="6" width="21.28515625" bestFit="1" customWidth="1"/>
    <col min="7" max="7" width="25.7109375" customWidth="1"/>
    <col min="8" max="8" width="23.140625" customWidth="1"/>
    <col min="9" max="9" width="18.42578125" bestFit="1" customWidth="1"/>
    <col min="10" max="10" width="16.85546875" bestFit="1" customWidth="1"/>
    <col min="11" max="11" width="24.5703125" customWidth="1"/>
    <col min="12" max="12" width="10.85546875" bestFit="1" customWidth="1"/>
  </cols>
  <sheetData>
    <row r="1" spans="1:12" ht="15.75" thickBot="1"/>
    <row r="2" spans="1:12" ht="15.75" thickBot="1">
      <c r="B2" s="43" t="s">
        <v>267</v>
      </c>
      <c r="C2" s="43"/>
    </row>
    <row r="3" spans="1:12">
      <c r="B3" s="45" t="s">
        <v>497</v>
      </c>
      <c r="C3" s="45" t="s">
        <v>498</v>
      </c>
    </row>
    <row r="4" spans="1:12">
      <c r="B4" s="45" t="s">
        <v>198</v>
      </c>
      <c r="C4" s="45" t="s">
        <v>268</v>
      </c>
    </row>
    <row r="5" spans="1:12">
      <c r="B5" s="45" t="s">
        <v>1434</v>
      </c>
      <c r="C5" s="45" t="s">
        <v>1441</v>
      </c>
    </row>
    <row r="6" spans="1:12">
      <c r="B6" s="45" t="s">
        <v>197</v>
      </c>
      <c r="C6" s="45" t="s">
        <v>175</v>
      </c>
    </row>
    <row r="7" spans="1:12" ht="15.75" thickBot="1"/>
    <row r="8" spans="1:12" ht="15.75" thickBot="1">
      <c r="A8" s="43" t="s">
        <v>269</v>
      </c>
      <c r="B8" s="43" t="s">
        <v>219</v>
      </c>
      <c r="C8" s="43" t="s">
        <v>270</v>
      </c>
      <c r="D8" s="43" t="s">
        <v>222</v>
      </c>
      <c r="E8" s="43" t="s">
        <v>223</v>
      </c>
      <c r="F8" s="43" t="s">
        <v>271</v>
      </c>
      <c r="G8" s="43" t="s">
        <v>272</v>
      </c>
      <c r="H8" s="43" t="s">
        <v>273</v>
      </c>
      <c r="I8" s="43" t="s">
        <v>496</v>
      </c>
      <c r="J8" s="43" t="s">
        <v>274</v>
      </c>
      <c r="K8" s="43" t="s">
        <v>275</v>
      </c>
      <c r="L8" s="43" t="s">
        <v>276</v>
      </c>
    </row>
    <row r="9" spans="1:12">
      <c r="A9" s="38">
        <v>1</v>
      </c>
      <c r="B9" s="38" t="s">
        <v>1433</v>
      </c>
      <c r="C9" s="46">
        <v>45139</v>
      </c>
      <c r="D9" s="38" t="s">
        <v>497</v>
      </c>
      <c r="E9" s="37" t="s">
        <v>175</v>
      </c>
      <c r="F9" s="47"/>
      <c r="G9" s="47"/>
      <c r="H9" s="47"/>
      <c r="I9" s="47"/>
      <c r="J9" s="47"/>
      <c r="K9" s="38"/>
      <c r="L9" s="38"/>
    </row>
    <row r="10" spans="1:12">
      <c r="A10" s="38">
        <v>2</v>
      </c>
      <c r="B10" s="38" t="s">
        <v>196</v>
      </c>
      <c r="C10" s="46">
        <v>45047</v>
      </c>
      <c r="D10" s="38" t="s">
        <v>197</v>
      </c>
      <c r="E10" s="37" t="s">
        <v>234</v>
      </c>
      <c r="F10" s="47">
        <v>45076</v>
      </c>
      <c r="G10" s="47">
        <v>45076</v>
      </c>
      <c r="H10" s="47">
        <v>45077</v>
      </c>
      <c r="I10" s="47"/>
      <c r="J10" s="47"/>
      <c r="K10" s="38"/>
      <c r="L10" s="38"/>
    </row>
    <row r="11" spans="1:12">
      <c r="A11" s="38">
        <v>3</v>
      </c>
      <c r="B11" s="38" t="s">
        <v>199</v>
      </c>
      <c r="C11" s="46">
        <v>45047</v>
      </c>
      <c r="D11" s="38" t="s">
        <v>198</v>
      </c>
      <c r="E11" s="37" t="s">
        <v>495</v>
      </c>
      <c r="F11" s="47">
        <v>45069</v>
      </c>
      <c r="G11" s="47">
        <v>45076</v>
      </c>
      <c r="H11" s="47">
        <v>45085</v>
      </c>
      <c r="I11" s="47"/>
      <c r="J11" s="47"/>
      <c r="K11" s="38"/>
      <c r="L11" s="38"/>
    </row>
    <row r="12" spans="1:12">
      <c r="A12" s="38">
        <v>4</v>
      </c>
      <c r="B12" s="38" t="s">
        <v>200</v>
      </c>
      <c r="C12" s="46">
        <v>45078</v>
      </c>
      <c r="D12" s="38" t="s">
        <v>1434</v>
      </c>
      <c r="E12" s="37" t="s">
        <v>245</v>
      </c>
      <c r="F12" s="47">
        <v>45097</v>
      </c>
      <c r="G12" s="47">
        <v>45097</v>
      </c>
      <c r="H12" s="47">
        <v>45100</v>
      </c>
      <c r="I12" s="47"/>
      <c r="J12" s="47"/>
      <c r="K12" s="38"/>
      <c r="L12" s="38"/>
    </row>
    <row r="13" spans="1:12">
      <c r="A13" s="38">
        <v>5</v>
      </c>
      <c r="B13" s="38" t="s">
        <v>1435</v>
      </c>
      <c r="C13" s="46">
        <v>45078</v>
      </c>
      <c r="D13" s="38" t="s">
        <v>1434</v>
      </c>
      <c r="E13" s="37" t="s">
        <v>1813</v>
      </c>
      <c r="F13" s="47">
        <v>45093</v>
      </c>
      <c r="G13" s="47">
        <v>45093</v>
      </c>
      <c r="H13" s="47">
        <v>45101</v>
      </c>
      <c r="I13" s="47"/>
      <c r="J13" s="47"/>
      <c r="K13" s="38"/>
      <c r="L13" s="38"/>
    </row>
    <row r="14" spans="1:12">
      <c r="A14" s="38">
        <v>6</v>
      </c>
      <c r="B14" s="38" t="s">
        <v>201</v>
      </c>
      <c r="C14" s="46">
        <v>45078</v>
      </c>
      <c r="D14" s="38" t="s">
        <v>1434</v>
      </c>
      <c r="E14" s="37" t="s">
        <v>247</v>
      </c>
      <c r="F14" s="47">
        <v>45104</v>
      </c>
      <c r="G14" s="47">
        <v>45104</v>
      </c>
      <c r="H14" s="47">
        <v>45111</v>
      </c>
      <c r="I14" s="47"/>
      <c r="J14" s="47"/>
      <c r="K14" s="38"/>
      <c r="L14" s="38"/>
    </row>
    <row r="15" spans="1:12">
      <c r="A15" s="38">
        <v>7</v>
      </c>
      <c r="B15" s="38" t="s">
        <v>202</v>
      </c>
      <c r="C15" s="46">
        <v>45108</v>
      </c>
      <c r="D15" s="38" t="s">
        <v>197</v>
      </c>
      <c r="E15" s="37" t="s">
        <v>251</v>
      </c>
      <c r="F15" s="47">
        <v>45154</v>
      </c>
      <c r="G15" s="47">
        <v>45154</v>
      </c>
      <c r="H15" s="47">
        <v>45160</v>
      </c>
      <c r="I15" s="47"/>
      <c r="J15" s="47"/>
      <c r="K15" s="38"/>
      <c r="L15" s="38"/>
    </row>
    <row r="16" spans="1:12">
      <c r="A16" s="38">
        <v>8</v>
      </c>
      <c r="B16" s="38" t="s">
        <v>203</v>
      </c>
      <c r="C16" s="46">
        <v>45108</v>
      </c>
      <c r="D16" s="38" t="s">
        <v>197</v>
      </c>
      <c r="E16" s="37" t="s">
        <v>359</v>
      </c>
      <c r="F16" s="47"/>
      <c r="G16" s="47"/>
      <c r="H16" s="47"/>
      <c r="I16" s="47"/>
      <c r="J16" s="47"/>
      <c r="K16" s="38"/>
      <c r="L16" s="38"/>
    </row>
    <row r="17" spans="1:12">
      <c r="A17" s="38">
        <v>9</v>
      </c>
      <c r="B17" s="38" t="s">
        <v>204</v>
      </c>
      <c r="C17" s="46">
        <v>45139</v>
      </c>
      <c r="D17" s="38" t="s">
        <v>198</v>
      </c>
      <c r="E17" s="37" t="s">
        <v>256</v>
      </c>
      <c r="F17" s="47">
        <v>45163</v>
      </c>
      <c r="G17" s="47">
        <v>45170</v>
      </c>
      <c r="H17" s="47">
        <v>45171</v>
      </c>
      <c r="I17" s="47"/>
      <c r="J17" s="47"/>
      <c r="K17" s="38"/>
      <c r="L17" s="38"/>
    </row>
    <row r="18" spans="1:12">
      <c r="A18" s="38">
        <v>10</v>
      </c>
      <c r="B18" s="38" t="s">
        <v>205</v>
      </c>
      <c r="C18" s="46">
        <v>45047</v>
      </c>
      <c r="D18" s="38" t="s">
        <v>1434</v>
      </c>
      <c r="E18" s="37" t="s">
        <v>259</v>
      </c>
      <c r="F18" s="47">
        <v>45070</v>
      </c>
      <c r="G18" s="47">
        <v>45070</v>
      </c>
      <c r="H18" s="47">
        <v>45087</v>
      </c>
      <c r="I18" s="47"/>
      <c r="J18" s="47"/>
      <c r="K18" s="38"/>
      <c r="L18" s="38"/>
    </row>
    <row r="19" spans="1:12">
      <c r="A19" s="38">
        <v>11</v>
      </c>
      <c r="B19" s="38" t="s">
        <v>206</v>
      </c>
      <c r="C19" s="46">
        <v>45047</v>
      </c>
      <c r="D19" s="38" t="s">
        <v>198</v>
      </c>
      <c r="E19" s="37" t="s">
        <v>254</v>
      </c>
      <c r="F19" s="47">
        <v>45071</v>
      </c>
      <c r="G19" s="47">
        <v>45071</v>
      </c>
      <c r="H19" s="47">
        <v>45085</v>
      </c>
      <c r="I19" s="47"/>
      <c r="J19" s="47"/>
      <c r="K19" s="38"/>
      <c r="L19" s="38"/>
    </row>
    <row r="20" spans="1:12">
      <c r="A20" s="38">
        <v>12</v>
      </c>
      <c r="B20" s="38" t="s">
        <v>207</v>
      </c>
      <c r="C20" s="46"/>
      <c r="D20" s="38"/>
      <c r="E20" s="37" t="s">
        <v>261</v>
      </c>
      <c r="F20" s="47"/>
      <c r="G20" s="47"/>
      <c r="H20" s="47"/>
      <c r="I20" s="47"/>
      <c r="J20" s="47"/>
      <c r="K20" s="38"/>
      <c r="L20" s="38"/>
    </row>
    <row r="21" spans="1:12">
      <c r="A21" s="38">
        <v>13</v>
      </c>
      <c r="B21" s="38" t="s">
        <v>208</v>
      </c>
      <c r="C21" s="46">
        <v>45108</v>
      </c>
      <c r="D21" s="38" t="s">
        <v>198</v>
      </c>
      <c r="E21" s="37" t="s">
        <v>262</v>
      </c>
      <c r="F21" s="47">
        <v>45120</v>
      </c>
      <c r="G21" s="47">
        <v>45120</v>
      </c>
      <c r="H21" s="47">
        <v>45155</v>
      </c>
      <c r="I21" s="47"/>
      <c r="J21" s="47"/>
      <c r="K21" s="38"/>
      <c r="L21" s="38"/>
    </row>
    <row r="22" spans="1:12">
      <c r="A22" s="38">
        <v>14</v>
      </c>
      <c r="B22" s="38" t="s">
        <v>209</v>
      </c>
      <c r="C22" s="46">
        <v>45108</v>
      </c>
      <c r="D22" s="38" t="s">
        <v>198</v>
      </c>
      <c r="E22" s="37" t="s">
        <v>377</v>
      </c>
      <c r="F22" s="47">
        <v>45127</v>
      </c>
      <c r="G22" s="47">
        <v>45127</v>
      </c>
      <c r="H22" s="47">
        <v>45155</v>
      </c>
      <c r="I22" s="47"/>
      <c r="J22" s="47"/>
      <c r="K22" s="38"/>
      <c r="L22" s="38"/>
    </row>
    <row r="23" spans="1:12">
      <c r="A23" s="38">
        <v>15</v>
      </c>
      <c r="B23" s="38" t="s">
        <v>210</v>
      </c>
      <c r="C23" s="46">
        <v>45108</v>
      </c>
      <c r="D23" s="38" t="s">
        <v>197</v>
      </c>
      <c r="E23" s="37" t="s">
        <v>263</v>
      </c>
      <c r="F23" s="47">
        <v>45120</v>
      </c>
      <c r="G23" s="47">
        <v>45120</v>
      </c>
      <c r="H23" s="47">
        <v>45129</v>
      </c>
      <c r="I23" s="47"/>
      <c r="J23" s="47"/>
      <c r="K23" s="38"/>
      <c r="L23" s="38"/>
    </row>
    <row r="24" spans="1:12">
      <c r="A24" s="38">
        <v>16</v>
      </c>
      <c r="B24" s="38" t="s">
        <v>211</v>
      </c>
      <c r="C24" s="46">
        <v>45139</v>
      </c>
      <c r="D24" s="38" t="s">
        <v>198</v>
      </c>
      <c r="E24" s="37" t="s">
        <v>1440</v>
      </c>
      <c r="F24" s="47">
        <v>45162</v>
      </c>
      <c r="G24" s="47">
        <v>45183</v>
      </c>
      <c r="H24" s="47">
        <v>45183</v>
      </c>
      <c r="I24" s="47"/>
      <c r="J24" s="47"/>
      <c r="K24" s="38"/>
      <c r="L24" s="38"/>
    </row>
    <row r="25" spans="1:12">
      <c r="A25" s="38">
        <v>17</v>
      </c>
      <c r="B25" s="38" t="s">
        <v>212</v>
      </c>
      <c r="C25" s="46">
        <v>45139</v>
      </c>
      <c r="D25" s="38" t="s">
        <v>197</v>
      </c>
      <c r="E25" s="37" t="s">
        <v>264</v>
      </c>
      <c r="F25" s="47">
        <v>45155</v>
      </c>
      <c r="G25" s="47">
        <v>45155</v>
      </c>
      <c r="H25" s="47">
        <v>45162</v>
      </c>
      <c r="I25" s="47"/>
      <c r="J25" s="47"/>
      <c r="K25" s="38"/>
      <c r="L25" s="38"/>
    </row>
    <row r="26" spans="1:12">
      <c r="A26" s="38">
        <v>18</v>
      </c>
      <c r="B26" s="38" t="s">
        <v>1437</v>
      </c>
      <c r="C26" s="46">
        <v>45108</v>
      </c>
      <c r="D26" s="38" t="s">
        <v>198</v>
      </c>
      <c r="E26" s="37" t="s">
        <v>1798</v>
      </c>
      <c r="F26" s="47">
        <v>45140</v>
      </c>
      <c r="G26" s="47">
        <v>45140</v>
      </c>
      <c r="H26" s="47">
        <v>45155</v>
      </c>
      <c r="I26" s="47"/>
      <c r="J26" s="47"/>
      <c r="K26" s="38"/>
      <c r="L26" s="38"/>
    </row>
    <row r="27" spans="1:12">
      <c r="A27" s="38">
        <v>19</v>
      </c>
      <c r="B27" s="38" t="s">
        <v>1438</v>
      </c>
      <c r="C27" s="46">
        <v>45108</v>
      </c>
      <c r="D27" s="38" t="s">
        <v>1434</v>
      </c>
      <c r="E27" s="37" t="s">
        <v>1797</v>
      </c>
      <c r="F27" s="47">
        <v>45131</v>
      </c>
      <c r="G27" s="47">
        <v>45131</v>
      </c>
      <c r="H27" s="47">
        <v>45139</v>
      </c>
      <c r="I27" s="47"/>
      <c r="J27" s="47"/>
      <c r="K27" s="38"/>
      <c r="L27" s="38"/>
    </row>
    <row r="28" spans="1:12">
      <c r="A28" s="38">
        <v>20</v>
      </c>
      <c r="B28" s="38" t="s">
        <v>213</v>
      </c>
      <c r="C28" s="46">
        <v>45108</v>
      </c>
      <c r="D28" s="38" t="s">
        <v>1434</v>
      </c>
      <c r="E28" s="37" t="s">
        <v>265</v>
      </c>
      <c r="F28" s="47">
        <v>45119</v>
      </c>
      <c r="G28" s="47">
        <v>45119</v>
      </c>
      <c r="H28" s="47">
        <v>45128</v>
      </c>
      <c r="I28" s="47"/>
      <c r="J28" s="47"/>
      <c r="K28" s="38"/>
      <c r="L28" s="38"/>
    </row>
    <row r="29" spans="1:12">
      <c r="A29" s="38">
        <v>21</v>
      </c>
      <c r="B29" s="38" t="s">
        <v>1439</v>
      </c>
      <c r="C29" s="46">
        <v>45078</v>
      </c>
      <c r="D29" s="38" t="s">
        <v>198</v>
      </c>
      <c r="E29" s="37" t="s">
        <v>1796</v>
      </c>
      <c r="F29" s="47">
        <v>45101</v>
      </c>
      <c r="G29" s="47">
        <v>45101</v>
      </c>
      <c r="H29" s="47">
        <v>45107</v>
      </c>
      <c r="I29" s="47"/>
      <c r="J29" s="47"/>
      <c r="K29" s="38"/>
      <c r="L29" s="38"/>
    </row>
    <row r="30" spans="1:12">
      <c r="A30" s="132"/>
      <c r="B30" s="132"/>
      <c r="C30" s="133"/>
      <c r="D30" s="132"/>
      <c r="E30" s="132"/>
      <c r="F30" s="134"/>
      <c r="G30" s="134"/>
      <c r="H30" s="134"/>
      <c r="I30" s="134"/>
      <c r="J30" s="134"/>
      <c r="K30" s="132"/>
      <c r="L30" s="132"/>
    </row>
    <row r="31" spans="1:12">
      <c r="A31" s="132"/>
      <c r="B31" s="132"/>
      <c r="C31" s="133"/>
      <c r="D31" s="132"/>
      <c r="E31" s="132"/>
      <c r="F31" s="134"/>
      <c r="G31" s="134"/>
      <c r="H31" s="134"/>
      <c r="I31" s="134"/>
      <c r="J31" s="134"/>
      <c r="K31" s="132"/>
      <c r="L31" s="132"/>
    </row>
    <row r="33" spans="1:12" ht="15.75" thickBot="1"/>
    <row r="34" spans="1:12" ht="15.75" thickBot="1">
      <c r="A34" s="43" t="s">
        <v>269</v>
      </c>
      <c r="B34" s="43" t="s">
        <v>219</v>
      </c>
      <c r="C34" s="43" t="s">
        <v>270</v>
      </c>
      <c r="D34" s="43" t="s">
        <v>222</v>
      </c>
      <c r="E34" s="43" t="s">
        <v>223</v>
      </c>
      <c r="F34" s="43" t="s">
        <v>271</v>
      </c>
      <c r="G34" s="43" t="s">
        <v>272</v>
      </c>
      <c r="H34" s="43" t="s">
        <v>273</v>
      </c>
      <c r="I34" s="43" t="s">
        <v>496</v>
      </c>
      <c r="J34" s="43" t="s">
        <v>274</v>
      </c>
      <c r="K34" s="43" t="s">
        <v>275</v>
      </c>
      <c r="L34" s="43" t="s">
        <v>276</v>
      </c>
    </row>
    <row r="35" spans="1:12">
      <c r="A35" s="38">
        <v>1</v>
      </c>
      <c r="B35" s="38" t="s">
        <v>1433</v>
      </c>
      <c r="C35" s="46">
        <v>44981</v>
      </c>
      <c r="D35" s="38" t="s">
        <v>497</v>
      </c>
      <c r="E35" s="37" t="s">
        <v>175</v>
      </c>
      <c r="F35" s="47"/>
      <c r="G35" s="47"/>
      <c r="H35" s="47"/>
      <c r="I35" s="47"/>
      <c r="J35" s="47"/>
      <c r="K35" s="38"/>
      <c r="L35" s="38"/>
    </row>
    <row r="36" spans="1:12">
      <c r="A36" s="38">
        <v>2</v>
      </c>
      <c r="B36" s="38" t="s">
        <v>196</v>
      </c>
      <c r="C36" s="46">
        <v>45253</v>
      </c>
      <c r="D36" s="37" t="s">
        <v>198</v>
      </c>
      <c r="E36" s="37" t="s">
        <v>234</v>
      </c>
      <c r="F36" s="47"/>
      <c r="G36" s="47"/>
      <c r="H36" s="47"/>
      <c r="I36" s="47"/>
      <c r="J36" s="47"/>
      <c r="K36" s="38"/>
      <c r="L36" s="38"/>
    </row>
    <row r="37" spans="1:12">
      <c r="A37" s="38">
        <v>3</v>
      </c>
      <c r="B37" s="38" t="s">
        <v>199</v>
      </c>
      <c r="C37" s="46">
        <v>45253</v>
      </c>
      <c r="D37" s="37" t="s">
        <v>197</v>
      </c>
      <c r="E37" s="37" t="s">
        <v>495</v>
      </c>
      <c r="F37" s="47"/>
      <c r="G37" s="47"/>
      <c r="H37" s="47"/>
      <c r="I37" s="47"/>
      <c r="J37" s="47"/>
      <c r="K37" s="38"/>
      <c r="L37" s="38"/>
    </row>
    <row r="38" spans="1:12">
      <c r="A38" s="38">
        <v>4</v>
      </c>
      <c r="B38" s="38" t="s">
        <v>200</v>
      </c>
      <c r="C38" s="46">
        <v>45283</v>
      </c>
      <c r="D38" s="37" t="s">
        <v>197</v>
      </c>
      <c r="E38" s="37" t="s">
        <v>245</v>
      </c>
      <c r="F38" s="47"/>
      <c r="G38" s="47"/>
      <c r="H38" s="47"/>
      <c r="I38" s="47"/>
      <c r="J38" s="47"/>
      <c r="K38" s="38"/>
      <c r="L38" s="38"/>
    </row>
    <row r="39" spans="1:12">
      <c r="A39" s="38">
        <v>5</v>
      </c>
      <c r="B39" s="38" t="s">
        <v>1435</v>
      </c>
      <c r="C39" s="46">
        <v>45283</v>
      </c>
      <c r="D39" s="37" t="s">
        <v>198</v>
      </c>
      <c r="E39" s="37" t="s">
        <v>1817</v>
      </c>
      <c r="F39" s="47"/>
      <c r="G39" s="47"/>
      <c r="H39" s="47"/>
      <c r="I39" s="47"/>
      <c r="J39" s="47"/>
      <c r="K39" s="38"/>
      <c r="L39" s="38"/>
    </row>
    <row r="40" spans="1:12">
      <c r="A40" s="38">
        <v>6</v>
      </c>
      <c r="B40" s="38" t="s">
        <v>201</v>
      </c>
      <c r="C40" s="46">
        <v>45283</v>
      </c>
      <c r="D40" s="37" t="s">
        <v>198</v>
      </c>
      <c r="E40" s="37" t="s">
        <v>247</v>
      </c>
      <c r="F40" s="47"/>
      <c r="G40" s="47"/>
      <c r="H40" s="47"/>
      <c r="I40" s="47"/>
      <c r="J40" s="47"/>
      <c r="K40" s="38"/>
      <c r="L40" s="38"/>
    </row>
    <row r="41" spans="1:12">
      <c r="A41" s="38">
        <v>7</v>
      </c>
      <c r="B41" s="38" t="s">
        <v>202</v>
      </c>
      <c r="C41" s="46">
        <v>44950</v>
      </c>
      <c r="D41" s="37" t="s">
        <v>198</v>
      </c>
      <c r="E41" s="37" t="s">
        <v>251</v>
      </c>
      <c r="F41" s="47"/>
      <c r="G41" s="47"/>
      <c r="H41" s="47"/>
      <c r="I41" s="47"/>
      <c r="J41" s="47"/>
      <c r="K41" s="38"/>
      <c r="L41" s="38"/>
    </row>
    <row r="42" spans="1:12">
      <c r="A42" s="38">
        <v>8</v>
      </c>
      <c r="B42" s="38" t="s">
        <v>203</v>
      </c>
      <c r="C42" s="46">
        <v>44950</v>
      </c>
      <c r="D42" s="37" t="s">
        <v>198</v>
      </c>
      <c r="E42" s="37" t="s">
        <v>359</v>
      </c>
      <c r="F42" s="47"/>
      <c r="G42" s="47"/>
      <c r="H42" s="47"/>
      <c r="I42" s="47"/>
      <c r="J42" s="47"/>
      <c r="K42" s="38"/>
      <c r="L42" s="38"/>
    </row>
    <row r="43" spans="1:12">
      <c r="A43" s="38">
        <v>9</v>
      </c>
      <c r="B43" s="38" t="s">
        <v>204</v>
      </c>
      <c r="C43" s="46">
        <v>44981</v>
      </c>
      <c r="D43" s="37" t="s">
        <v>1434</v>
      </c>
      <c r="E43" s="37" t="s">
        <v>256</v>
      </c>
      <c r="F43" s="47"/>
      <c r="G43" s="47"/>
      <c r="H43" s="47"/>
      <c r="I43" s="47"/>
      <c r="J43" s="47"/>
      <c r="K43" s="38"/>
      <c r="L43" s="38"/>
    </row>
    <row r="44" spans="1:12">
      <c r="A44" s="38">
        <v>10</v>
      </c>
      <c r="B44" s="38" t="s">
        <v>205</v>
      </c>
      <c r="C44" s="46">
        <v>45253</v>
      </c>
      <c r="D44" s="37" t="s">
        <v>198</v>
      </c>
      <c r="E44" s="37" t="s">
        <v>259</v>
      </c>
      <c r="F44" s="47"/>
      <c r="G44" s="47"/>
      <c r="H44" s="47"/>
      <c r="I44" s="47"/>
      <c r="J44" s="47"/>
      <c r="K44" s="38"/>
      <c r="L44" s="38"/>
    </row>
    <row r="45" spans="1:12">
      <c r="A45" s="38">
        <v>11</v>
      </c>
      <c r="B45" s="38" t="s">
        <v>206</v>
      </c>
      <c r="C45" s="46">
        <v>45283</v>
      </c>
      <c r="D45" s="37" t="s">
        <v>197</v>
      </c>
      <c r="E45" s="37" t="s">
        <v>254</v>
      </c>
      <c r="F45" s="47"/>
      <c r="G45" s="47"/>
      <c r="H45" s="47"/>
      <c r="I45" s="47"/>
      <c r="J45" s="47"/>
      <c r="K45" s="38"/>
      <c r="L45" s="38"/>
    </row>
    <row r="46" spans="1:12">
      <c r="A46" s="38">
        <v>12</v>
      </c>
      <c r="B46" s="38" t="s">
        <v>207</v>
      </c>
      <c r="C46" s="46">
        <v>45222</v>
      </c>
      <c r="D46" s="37" t="s">
        <v>1436</v>
      </c>
      <c r="E46" s="37" t="s">
        <v>261</v>
      </c>
      <c r="F46" s="47"/>
      <c r="G46" s="47"/>
      <c r="H46" s="47"/>
      <c r="I46" s="47"/>
      <c r="J46" s="47"/>
      <c r="K46" s="38"/>
      <c r="L46" s="38"/>
    </row>
    <row r="47" spans="1:12">
      <c r="A47" s="38">
        <v>13</v>
      </c>
      <c r="B47" s="38" t="s">
        <v>208</v>
      </c>
      <c r="C47" s="46">
        <v>45283</v>
      </c>
      <c r="D47" s="37" t="s">
        <v>1434</v>
      </c>
      <c r="E47" s="37" t="s">
        <v>262</v>
      </c>
      <c r="F47" s="47"/>
      <c r="G47" s="47"/>
      <c r="H47" s="47"/>
      <c r="I47" s="47"/>
      <c r="J47" s="47"/>
      <c r="K47" s="38"/>
      <c r="L47" s="38"/>
    </row>
    <row r="48" spans="1:12">
      <c r="A48" s="38">
        <v>14</v>
      </c>
      <c r="B48" s="38" t="s">
        <v>209</v>
      </c>
      <c r="C48" s="46">
        <v>44950</v>
      </c>
      <c r="D48" s="37" t="s">
        <v>198</v>
      </c>
      <c r="E48" s="37" t="s">
        <v>377</v>
      </c>
      <c r="F48" s="47"/>
      <c r="G48" s="47"/>
      <c r="H48" s="47"/>
      <c r="I48" s="47"/>
      <c r="J48" s="47"/>
      <c r="K48" s="38"/>
      <c r="L48" s="38"/>
    </row>
    <row r="49" spans="1:12">
      <c r="A49" s="38">
        <v>15</v>
      </c>
      <c r="B49" s="38" t="s">
        <v>210</v>
      </c>
      <c r="C49" s="46">
        <v>44950</v>
      </c>
      <c r="D49" s="37" t="s">
        <v>197</v>
      </c>
      <c r="E49" s="37" t="s">
        <v>263</v>
      </c>
      <c r="F49" s="47"/>
      <c r="G49" s="47"/>
      <c r="H49" s="47"/>
      <c r="I49" s="47"/>
      <c r="J49" s="47"/>
      <c r="K49" s="38"/>
      <c r="L49" s="38"/>
    </row>
    <row r="50" spans="1:12">
      <c r="A50" s="38">
        <v>16</v>
      </c>
      <c r="B50" s="38" t="s">
        <v>211</v>
      </c>
      <c r="C50" s="46">
        <v>44981</v>
      </c>
      <c r="D50" s="37" t="s">
        <v>197</v>
      </c>
      <c r="E50" s="37" t="s">
        <v>1440</v>
      </c>
      <c r="F50" s="47"/>
      <c r="G50" s="47"/>
      <c r="H50" s="47"/>
      <c r="I50" s="47"/>
      <c r="J50" s="47"/>
      <c r="K50" s="38"/>
      <c r="L50" s="38"/>
    </row>
    <row r="51" spans="1:12">
      <c r="A51" s="38">
        <v>17</v>
      </c>
      <c r="B51" s="38" t="s">
        <v>212</v>
      </c>
      <c r="C51" s="46">
        <v>44981</v>
      </c>
      <c r="D51" s="37" t="s">
        <v>198</v>
      </c>
      <c r="E51" s="37" t="s">
        <v>264</v>
      </c>
      <c r="F51" s="47"/>
      <c r="G51" s="47"/>
      <c r="H51" s="47"/>
      <c r="I51" s="47"/>
      <c r="J51" s="47"/>
      <c r="K51" s="38"/>
      <c r="L51" s="38"/>
    </row>
    <row r="52" spans="1:12">
      <c r="A52" s="38">
        <v>18</v>
      </c>
      <c r="B52" s="38" t="s">
        <v>1437</v>
      </c>
      <c r="C52" s="46">
        <v>44950</v>
      </c>
      <c r="D52" s="37" t="s">
        <v>1434</v>
      </c>
      <c r="E52" s="37"/>
      <c r="F52" s="47"/>
      <c r="G52" s="47"/>
      <c r="H52" s="47"/>
      <c r="I52" s="47"/>
      <c r="J52" s="47"/>
      <c r="K52" s="38"/>
      <c r="L52" s="38"/>
    </row>
    <row r="53" spans="1:12">
      <c r="A53" s="38">
        <v>19</v>
      </c>
      <c r="B53" s="38" t="s">
        <v>1438</v>
      </c>
      <c r="C53" s="46">
        <v>44950</v>
      </c>
      <c r="D53" s="37" t="s">
        <v>198</v>
      </c>
      <c r="E53" s="37"/>
      <c r="F53" s="47"/>
      <c r="G53" s="47"/>
      <c r="H53" s="47"/>
      <c r="I53" s="47"/>
      <c r="J53" s="47"/>
      <c r="K53" s="38"/>
      <c r="L53" s="38"/>
    </row>
    <row r="54" spans="1:12">
      <c r="A54" s="38">
        <v>20</v>
      </c>
      <c r="B54" s="38" t="s">
        <v>213</v>
      </c>
      <c r="C54" s="46">
        <v>44950</v>
      </c>
      <c r="D54" s="37" t="s">
        <v>197</v>
      </c>
      <c r="E54" s="37" t="s">
        <v>265</v>
      </c>
      <c r="F54" s="47"/>
      <c r="G54" s="47"/>
      <c r="H54" s="47"/>
      <c r="I54" s="47"/>
      <c r="J54" s="47"/>
      <c r="K54" s="38"/>
      <c r="L54" s="38"/>
    </row>
    <row r="55" spans="1:12">
      <c r="A55" s="38">
        <v>21</v>
      </c>
      <c r="B55" s="38" t="s">
        <v>1439</v>
      </c>
      <c r="C55" s="46">
        <v>45283</v>
      </c>
      <c r="D55" s="37" t="s">
        <v>1434</v>
      </c>
      <c r="E55" s="37"/>
      <c r="F55" s="47"/>
      <c r="G55" s="47"/>
      <c r="H55" s="47"/>
      <c r="I55" s="47"/>
      <c r="J55" s="47"/>
      <c r="K55" s="38"/>
      <c r="L55" s="38"/>
    </row>
    <row r="57" spans="1:12" ht="15.75" thickBot="1"/>
    <row r="58" spans="1:12" ht="15.75" thickBot="1">
      <c r="B58" s="43" t="s">
        <v>219</v>
      </c>
      <c r="C58" s="43" t="s">
        <v>270</v>
      </c>
      <c r="D58" s="43" t="s">
        <v>222</v>
      </c>
      <c r="E58" s="43" t="s">
        <v>223</v>
      </c>
      <c r="F58" s="43" t="s">
        <v>271</v>
      </c>
    </row>
    <row r="59" spans="1:12">
      <c r="B59" s="38" t="s">
        <v>199</v>
      </c>
      <c r="C59" s="46">
        <v>45047</v>
      </c>
      <c r="D59" s="38" t="s">
        <v>198</v>
      </c>
      <c r="E59" s="37" t="s">
        <v>495</v>
      </c>
      <c r="F59" s="47">
        <v>45069</v>
      </c>
    </row>
    <row r="60" spans="1:12">
      <c r="B60" s="38" t="s">
        <v>205</v>
      </c>
      <c r="C60" s="46">
        <v>45047</v>
      </c>
      <c r="D60" s="38" t="s">
        <v>1434</v>
      </c>
      <c r="E60" s="37" t="s">
        <v>259</v>
      </c>
      <c r="F60" s="47">
        <v>45070</v>
      </c>
    </row>
    <row r="61" spans="1:12">
      <c r="B61" s="38" t="s">
        <v>206</v>
      </c>
      <c r="C61" s="46">
        <v>45047</v>
      </c>
      <c r="D61" s="38" t="s">
        <v>198</v>
      </c>
      <c r="E61" s="37" t="s">
        <v>254</v>
      </c>
      <c r="F61" s="47">
        <v>45071</v>
      </c>
    </row>
    <row r="62" spans="1:12" ht="15.75" thickBot="1"/>
    <row r="63" spans="1:12" ht="15.75" thickBot="1">
      <c r="B63" s="177" t="s">
        <v>219</v>
      </c>
      <c r="C63" s="43" t="s">
        <v>270</v>
      </c>
      <c r="D63" s="43" t="s">
        <v>222</v>
      </c>
      <c r="E63" s="43" t="s">
        <v>223</v>
      </c>
      <c r="F63" s="43" t="s">
        <v>271</v>
      </c>
      <c r="G63" s="178" t="s">
        <v>1810</v>
      </c>
    </row>
    <row r="64" spans="1:12">
      <c r="B64" s="174" t="s">
        <v>208</v>
      </c>
      <c r="C64" s="175">
        <v>45078</v>
      </c>
      <c r="D64" s="174" t="s">
        <v>198</v>
      </c>
      <c r="E64" s="37" t="s">
        <v>262</v>
      </c>
      <c r="F64" s="176">
        <v>45097</v>
      </c>
      <c r="G64" s="37" t="s">
        <v>1811</v>
      </c>
    </row>
    <row r="65" spans="2:7">
      <c r="B65" s="38" t="s">
        <v>1439</v>
      </c>
      <c r="C65" s="46">
        <v>45078</v>
      </c>
      <c r="D65" s="38" t="s">
        <v>198</v>
      </c>
      <c r="E65" s="37" t="s">
        <v>1796</v>
      </c>
      <c r="F65" s="47">
        <v>45101</v>
      </c>
      <c r="G65" s="37" t="s">
        <v>1812</v>
      </c>
    </row>
    <row r="67" spans="2:7">
      <c r="B67" s="184" t="s">
        <v>219</v>
      </c>
      <c r="C67" s="184" t="s">
        <v>270</v>
      </c>
      <c r="D67" s="184" t="s">
        <v>222</v>
      </c>
      <c r="E67" s="184" t="s">
        <v>223</v>
      </c>
      <c r="F67" s="184" t="s">
        <v>271</v>
      </c>
      <c r="G67" s="184" t="s">
        <v>1810</v>
      </c>
    </row>
    <row r="68" spans="2:7">
      <c r="B68" s="185" t="s">
        <v>211</v>
      </c>
      <c r="C68" s="46">
        <v>45139</v>
      </c>
      <c r="D68" s="185" t="s">
        <v>198</v>
      </c>
      <c r="E68" s="186" t="s">
        <v>1440</v>
      </c>
      <c r="F68" s="187">
        <v>45162</v>
      </c>
      <c r="G68" s="186" t="s">
        <v>1916</v>
      </c>
    </row>
    <row r="70" spans="2:7">
      <c r="B70" s="198" t="s">
        <v>219</v>
      </c>
      <c r="C70" s="198" t="s">
        <v>270</v>
      </c>
      <c r="D70" s="198" t="s">
        <v>222</v>
      </c>
      <c r="E70" s="198" t="s">
        <v>223</v>
      </c>
      <c r="F70" s="198" t="s">
        <v>271</v>
      </c>
      <c r="G70" s="184" t="s">
        <v>1810</v>
      </c>
    </row>
    <row r="71" spans="2:7">
      <c r="B71" s="38" t="s">
        <v>204</v>
      </c>
      <c r="C71" s="46">
        <v>45139</v>
      </c>
      <c r="D71" s="38" t="s">
        <v>198</v>
      </c>
      <c r="E71" s="45" t="s">
        <v>256</v>
      </c>
      <c r="F71" s="47">
        <v>45163</v>
      </c>
      <c r="G71" s="186" t="s">
        <v>1916</v>
      </c>
    </row>
  </sheetData>
  <dataValidations count="1">
    <dataValidation type="list" allowBlank="1" showInputMessage="1" showErrorMessage="1" sqref="K9:K14 K16:K31 K35:K40 K42:K55">
      <formula1>"Completed, Scheduled, Pending,Inprocess, closure pending"</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4"/>
  <sheetViews>
    <sheetView tabSelected="1" zoomScaleNormal="100" workbookViewId="0">
      <selection activeCell="F297" sqref="F297"/>
    </sheetView>
  </sheetViews>
  <sheetFormatPr defaultRowHeight="15"/>
  <cols>
    <col min="1" max="1" width="4.85546875" bestFit="1" customWidth="1"/>
    <col min="2" max="2" width="15.5703125" bestFit="1" customWidth="1"/>
    <col min="3" max="3" width="14.140625" customWidth="1"/>
    <col min="4" max="4" width="12.5703125" bestFit="1" customWidth="1"/>
    <col min="5" max="5" width="12.7109375" bestFit="1" customWidth="1"/>
    <col min="6" max="6" width="24.28515625" bestFit="1" customWidth="1"/>
    <col min="7" max="7" width="52.42578125" bestFit="1" customWidth="1"/>
    <col min="8" max="8" width="58.28515625" bestFit="1" customWidth="1"/>
    <col min="9" max="9" width="13.7109375" bestFit="1" customWidth="1"/>
    <col min="10" max="10" width="35.42578125" bestFit="1" customWidth="1"/>
    <col min="11" max="11" width="22.28515625" customWidth="1"/>
    <col min="12" max="12" width="39.7109375" bestFit="1" customWidth="1"/>
    <col min="13" max="13" width="14.42578125" customWidth="1"/>
    <col min="14" max="14" width="14.42578125" bestFit="1" customWidth="1"/>
    <col min="15" max="15" width="41.28515625" customWidth="1"/>
    <col min="16" max="16" width="19.85546875" bestFit="1" customWidth="1"/>
    <col min="17" max="17" width="11.42578125" bestFit="1" customWidth="1"/>
    <col min="18" max="18" width="19" bestFit="1" customWidth="1"/>
    <col min="19" max="19" width="36.85546875" customWidth="1"/>
  </cols>
  <sheetData>
    <row r="1" spans="1:19">
      <c r="A1" s="220" t="s">
        <v>269</v>
      </c>
      <c r="B1" s="220" t="s">
        <v>220</v>
      </c>
      <c r="C1" s="220" t="s">
        <v>221</v>
      </c>
      <c r="D1" s="220" t="s">
        <v>133</v>
      </c>
      <c r="E1" s="220" t="s">
        <v>278</v>
      </c>
      <c r="F1" s="220" t="s">
        <v>279</v>
      </c>
      <c r="G1" s="220" t="s">
        <v>280</v>
      </c>
      <c r="H1" s="220" t="s">
        <v>281</v>
      </c>
      <c r="I1" s="220" t="s">
        <v>282</v>
      </c>
      <c r="J1" s="226" t="s">
        <v>283</v>
      </c>
      <c r="K1" s="226" t="s">
        <v>284</v>
      </c>
      <c r="L1" s="222" t="s">
        <v>285</v>
      </c>
      <c r="M1" s="223"/>
      <c r="N1" s="224"/>
      <c r="O1" s="220" t="s">
        <v>286</v>
      </c>
      <c r="P1" s="220" t="s">
        <v>287</v>
      </c>
      <c r="Q1" s="220" t="s">
        <v>288</v>
      </c>
      <c r="R1" s="220" t="s">
        <v>289</v>
      </c>
      <c r="S1" s="220" t="s">
        <v>290</v>
      </c>
    </row>
    <row r="2" spans="1:19">
      <c r="A2" s="225"/>
      <c r="B2" s="225"/>
      <c r="C2" s="225"/>
      <c r="D2" s="225"/>
      <c r="E2" s="225"/>
      <c r="F2" s="225"/>
      <c r="G2" s="225"/>
      <c r="H2" s="225"/>
      <c r="I2" s="225"/>
      <c r="J2" s="227"/>
      <c r="K2" s="227"/>
      <c r="L2" s="48" t="s">
        <v>291</v>
      </c>
      <c r="M2" s="48" t="s">
        <v>292</v>
      </c>
      <c r="N2" s="48" t="s">
        <v>293</v>
      </c>
      <c r="O2" s="225"/>
      <c r="P2" s="225"/>
      <c r="Q2" s="225"/>
      <c r="R2" s="225"/>
      <c r="S2" s="225"/>
    </row>
    <row r="3" spans="1:19" ht="27">
      <c r="A3" s="135">
        <v>1</v>
      </c>
      <c r="B3" s="135" t="s">
        <v>232</v>
      </c>
      <c r="C3" s="135"/>
      <c r="D3" s="135" t="s">
        <v>294</v>
      </c>
      <c r="E3" s="135" t="s">
        <v>295</v>
      </c>
      <c r="F3" s="135" t="s">
        <v>296</v>
      </c>
      <c r="G3" s="135" t="s">
        <v>297</v>
      </c>
      <c r="H3" s="135" t="s">
        <v>298</v>
      </c>
      <c r="I3" s="135"/>
      <c r="J3" s="135" t="s">
        <v>299</v>
      </c>
      <c r="K3" s="135" t="s">
        <v>300</v>
      </c>
      <c r="L3" s="135" t="s">
        <v>301</v>
      </c>
      <c r="M3" s="135" t="s">
        <v>302</v>
      </c>
      <c r="N3" s="135" t="s">
        <v>303</v>
      </c>
      <c r="O3" s="135" t="s">
        <v>304</v>
      </c>
      <c r="P3" s="136">
        <v>43743</v>
      </c>
      <c r="Q3" s="135"/>
      <c r="R3" s="135" t="s">
        <v>305</v>
      </c>
      <c r="S3" s="135" t="s">
        <v>251</v>
      </c>
    </row>
    <row r="4" spans="1:19" s="64" customFormat="1" ht="180">
      <c r="A4" s="137">
        <v>1</v>
      </c>
      <c r="B4" s="75" t="s">
        <v>232</v>
      </c>
      <c r="C4" s="75" t="s">
        <v>215</v>
      </c>
      <c r="D4" s="75" t="s">
        <v>250</v>
      </c>
      <c r="E4" s="79">
        <v>45076</v>
      </c>
      <c r="F4" s="75" t="s">
        <v>1658</v>
      </c>
      <c r="G4" s="75" t="s">
        <v>1659</v>
      </c>
      <c r="H4" s="75" t="s">
        <v>1660</v>
      </c>
      <c r="I4" s="75" t="s">
        <v>230</v>
      </c>
      <c r="J4" s="173"/>
      <c r="K4" s="173"/>
      <c r="L4" s="173"/>
      <c r="M4" s="155"/>
      <c r="N4" s="155"/>
      <c r="O4" s="155"/>
      <c r="P4" s="79"/>
      <c r="Q4" s="114" t="s">
        <v>226</v>
      </c>
      <c r="R4" s="114" t="s">
        <v>1740</v>
      </c>
      <c r="S4" s="114" t="s">
        <v>234</v>
      </c>
    </row>
    <row r="5" spans="1:19" s="64" customFormat="1" ht="90">
      <c r="A5" s="137">
        <v>2</v>
      </c>
      <c r="B5" s="75" t="s">
        <v>232</v>
      </c>
      <c r="C5" s="75" t="s">
        <v>215</v>
      </c>
      <c r="D5" s="75" t="s">
        <v>250</v>
      </c>
      <c r="E5" s="79">
        <v>45076</v>
      </c>
      <c r="F5" s="75" t="s">
        <v>1661</v>
      </c>
      <c r="G5" s="75" t="s">
        <v>1662</v>
      </c>
      <c r="H5" s="75" t="s">
        <v>1663</v>
      </c>
      <c r="I5" s="75" t="s">
        <v>229</v>
      </c>
      <c r="J5" s="155"/>
      <c r="K5" s="155"/>
      <c r="L5" s="155"/>
      <c r="M5" s="155"/>
      <c r="N5" s="155"/>
      <c r="O5" s="155"/>
      <c r="P5" s="79"/>
      <c r="Q5" s="114" t="s">
        <v>226</v>
      </c>
      <c r="R5" s="114" t="s">
        <v>1740</v>
      </c>
      <c r="S5" s="114" t="s">
        <v>234</v>
      </c>
    </row>
    <row r="6" spans="1:19" s="64" customFormat="1" ht="60">
      <c r="A6" s="137">
        <v>3</v>
      </c>
      <c r="B6" s="75" t="s">
        <v>232</v>
      </c>
      <c r="C6" s="75" t="s">
        <v>215</v>
      </c>
      <c r="D6" s="75" t="s">
        <v>250</v>
      </c>
      <c r="E6" s="79">
        <v>45076</v>
      </c>
      <c r="F6" s="75" t="s">
        <v>1664</v>
      </c>
      <c r="G6" s="75" t="s">
        <v>1665</v>
      </c>
      <c r="H6" s="75" t="s">
        <v>1666</v>
      </c>
      <c r="I6" s="75" t="s">
        <v>228</v>
      </c>
      <c r="J6" s="155"/>
      <c r="K6" s="155"/>
      <c r="L6" s="155"/>
      <c r="M6" s="155"/>
      <c r="N6" s="155"/>
      <c r="O6" s="155"/>
      <c r="P6" s="79"/>
      <c r="Q6" s="114" t="s">
        <v>226</v>
      </c>
      <c r="R6" s="114" t="s">
        <v>1740</v>
      </c>
      <c r="S6" s="114" t="s">
        <v>234</v>
      </c>
    </row>
    <row r="7" spans="1:19" s="64" customFormat="1">
      <c r="A7" s="137">
        <v>4</v>
      </c>
      <c r="B7" s="75" t="s">
        <v>232</v>
      </c>
      <c r="C7" s="75" t="s">
        <v>215</v>
      </c>
      <c r="D7" s="75" t="s">
        <v>250</v>
      </c>
      <c r="E7" s="79">
        <v>45076</v>
      </c>
      <c r="F7" s="75" t="s">
        <v>1667</v>
      </c>
      <c r="G7" s="75" t="s">
        <v>1668</v>
      </c>
      <c r="H7" s="75" t="s">
        <v>1669</v>
      </c>
      <c r="I7" s="75" t="s">
        <v>228</v>
      </c>
      <c r="J7" s="155"/>
      <c r="K7" s="155"/>
      <c r="L7" s="155"/>
      <c r="M7" s="155"/>
      <c r="N7" s="155"/>
      <c r="O7" s="155"/>
      <c r="P7" s="79"/>
      <c r="Q7" s="114" t="s">
        <v>226</v>
      </c>
      <c r="R7" s="114" t="s">
        <v>1740</v>
      </c>
      <c r="S7" s="114" t="s">
        <v>234</v>
      </c>
    </row>
    <row r="8" spans="1:19" s="64" customFormat="1" ht="30">
      <c r="A8" s="137">
        <v>5</v>
      </c>
      <c r="B8" s="75" t="s">
        <v>232</v>
      </c>
      <c r="C8" s="75" t="s">
        <v>215</v>
      </c>
      <c r="D8" s="75" t="s">
        <v>250</v>
      </c>
      <c r="E8" s="79">
        <v>45076</v>
      </c>
      <c r="F8" s="75" t="s">
        <v>1670</v>
      </c>
      <c r="G8" s="75" t="s">
        <v>1671</v>
      </c>
      <c r="H8" s="75" t="s">
        <v>1672</v>
      </c>
      <c r="I8" s="75" t="s">
        <v>228</v>
      </c>
      <c r="J8" s="155"/>
      <c r="K8" s="155"/>
      <c r="L8" s="155"/>
      <c r="M8" s="155"/>
      <c r="N8" s="155"/>
      <c r="O8" s="155"/>
      <c r="P8" s="79"/>
      <c r="Q8" s="114" t="s">
        <v>226</v>
      </c>
      <c r="R8" s="114" t="s">
        <v>1740</v>
      </c>
      <c r="S8" s="114" t="s">
        <v>234</v>
      </c>
    </row>
    <row r="9" spans="1:19" s="64" customFormat="1" ht="30">
      <c r="A9" s="137">
        <v>6</v>
      </c>
      <c r="B9" s="75" t="s">
        <v>232</v>
      </c>
      <c r="C9" s="75" t="s">
        <v>215</v>
      </c>
      <c r="D9" s="75" t="s">
        <v>250</v>
      </c>
      <c r="E9" s="79">
        <v>45076</v>
      </c>
      <c r="F9" s="75" t="s">
        <v>1673</v>
      </c>
      <c r="G9" s="75" t="s">
        <v>1674</v>
      </c>
      <c r="H9" s="75" t="s">
        <v>1675</v>
      </c>
      <c r="I9" s="75" t="s">
        <v>228</v>
      </c>
      <c r="J9" s="155"/>
      <c r="K9" s="155"/>
      <c r="L9" s="155"/>
      <c r="M9" s="155"/>
      <c r="N9" s="155"/>
      <c r="O9" s="155"/>
      <c r="P9" s="79"/>
      <c r="Q9" s="114" t="s">
        <v>226</v>
      </c>
      <c r="R9" s="114" t="s">
        <v>1740</v>
      </c>
      <c r="S9" s="114" t="s">
        <v>234</v>
      </c>
    </row>
    <row r="10" spans="1:19" s="64" customFormat="1" ht="45">
      <c r="A10" s="137">
        <v>7</v>
      </c>
      <c r="B10" s="75" t="s">
        <v>232</v>
      </c>
      <c r="C10" s="75" t="s">
        <v>215</v>
      </c>
      <c r="D10" s="75" t="s">
        <v>250</v>
      </c>
      <c r="E10" s="79">
        <v>45076</v>
      </c>
      <c r="F10" s="75" t="s">
        <v>1676</v>
      </c>
      <c r="G10" s="75" t="s">
        <v>1677</v>
      </c>
      <c r="H10" s="75" t="s">
        <v>1678</v>
      </c>
      <c r="I10" s="75" t="s">
        <v>228</v>
      </c>
      <c r="J10" s="155"/>
      <c r="K10" s="155"/>
      <c r="L10" s="155"/>
      <c r="M10" s="155"/>
      <c r="N10" s="155"/>
      <c r="O10" s="155"/>
      <c r="P10" s="79"/>
      <c r="Q10" s="114" t="s">
        <v>226</v>
      </c>
      <c r="R10" s="114" t="s">
        <v>1740</v>
      </c>
      <c r="S10" s="114" t="s">
        <v>234</v>
      </c>
    </row>
    <row r="11" spans="1:19" s="64" customFormat="1" ht="45">
      <c r="A11" s="137">
        <v>8</v>
      </c>
      <c r="B11" s="75" t="s">
        <v>232</v>
      </c>
      <c r="C11" s="75" t="s">
        <v>215</v>
      </c>
      <c r="D11" s="75" t="s">
        <v>250</v>
      </c>
      <c r="E11" s="79">
        <v>45076</v>
      </c>
      <c r="F11" s="75" t="s">
        <v>1679</v>
      </c>
      <c r="G11" s="75" t="s">
        <v>1680</v>
      </c>
      <c r="H11" s="75" t="s">
        <v>1681</v>
      </c>
      <c r="I11" s="75" t="s">
        <v>228</v>
      </c>
      <c r="J11" s="155"/>
      <c r="K11" s="155"/>
      <c r="L11" s="155"/>
      <c r="M11" s="155"/>
      <c r="N11" s="155"/>
      <c r="O11" s="155"/>
      <c r="P11" s="79"/>
      <c r="Q11" s="114" t="s">
        <v>226</v>
      </c>
      <c r="R11" s="114" t="s">
        <v>1740</v>
      </c>
      <c r="S11" s="114" t="s">
        <v>234</v>
      </c>
    </row>
    <row r="12" spans="1:19" s="64" customFormat="1" ht="45">
      <c r="A12" s="137">
        <v>9</v>
      </c>
      <c r="B12" s="75" t="s">
        <v>232</v>
      </c>
      <c r="C12" s="75" t="s">
        <v>215</v>
      </c>
      <c r="D12" s="75" t="s">
        <v>250</v>
      </c>
      <c r="E12" s="79">
        <v>45076</v>
      </c>
      <c r="F12" s="75" t="s">
        <v>1682</v>
      </c>
      <c r="G12" s="75" t="s">
        <v>1683</v>
      </c>
      <c r="H12" s="75" t="s">
        <v>1684</v>
      </c>
      <c r="I12" s="75" t="s">
        <v>228</v>
      </c>
      <c r="J12" s="155"/>
      <c r="K12" s="155"/>
      <c r="L12" s="155"/>
      <c r="M12" s="155"/>
      <c r="N12" s="155"/>
      <c r="O12" s="155"/>
      <c r="P12" s="79"/>
      <c r="Q12" s="114" t="s">
        <v>226</v>
      </c>
      <c r="R12" s="114" t="s">
        <v>1740</v>
      </c>
      <c r="S12" s="114" t="s">
        <v>234</v>
      </c>
    </row>
    <row r="13" spans="1:19" s="64" customFormat="1" ht="45">
      <c r="A13" s="137">
        <v>10</v>
      </c>
      <c r="B13" s="75" t="s">
        <v>232</v>
      </c>
      <c r="C13" s="75" t="s">
        <v>215</v>
      </c>
      <c r="D13" s="75" t="s">
        <v>250</v>
      </c>
      <c r="E13" s="79">
        <v>45076</v>
      </c>
      <c r="F13" s="75" t="s">
        <v>1685</v>
      </c>
      <c r="G13" s="75" t="s">
        <v>1686</v>
      </c>
      <c r="H13" s="75" t="s">
        <v>1687</v>
      </c>
      <c r="I13" s="75" t="s">
        <v>228</v>
      </c>
      <c r="J13" s="155"/>
      <c r="K13" s="155"/>
      <c r="L13" s="155"/>
      <c r="M13" s="155"/>
      <c r="N13" s="155"/>
      <c r="O13" s="155"/>
      <c r="P13" s="79"/>
      <c r="Q13" s="114" t="s">
        <v>226</v>
      </c>
      <c r="R13" s="114" t="s">
        <v>1740</v>
      </c>
      <c r="S13" s="114" t="s">
        <v>234</v>
      </c>
    </row>
    <row r="14" spans="1:19" s="64" customFormat="1" ht="30">
      <c r="A14" s="137">
        <v>11</v>
      </c>
      <c r="B14" s="75" t="s">
        <v>232</v>
      </c>
      <c r="C14" s="75" t="s">
        <v>215</v>
      </c>
      <c r="D14" s="75" t="s">
        <v>250</v>
      </c>
      <c r="E14" s="79">
        <v>45076</v>
      </c>
      <c r="F14" s="75" t="s">
        <v>1688</v>
      </c>
      <c r="G14" s="75" t="s">
        <v>1689</v>
      </c>
      <c r="H14" s="75" t="s">
        <v>1690</v>
      </c>
      <c r="I14" s="75" t="s">
        <v>228</v>
      </c>
      <c r="J14" s="155"/>
      <c r="K14" s="155"/>
      <c r="L14" s="155"/>
      <c r="M14" s="155"/>
      <c r="N14" s="155"/>
      <c r="O14" s="155"/>
      <c r="P14" s="79"/>
      <c r="Q14" s="114" t="s">
        <v>226</v>
      </c>
      <c r="R14" s="114" t="s">
        <v>1740</v>
      </c>
      <c r="S14" s="114" t="s">
        <v>234</v>
      </c>
    </row>
    <row r="15" spans="1:19" s="64" customFormat="1" ht="30">
      <c r="A15" s="137">
        <v>12</v>
      </c>
      <c r="B15" s="75" t="s">
        <v>232</v>
      </c>
      <c r="C15" s="75" t="s">
        <v>215</v>
      </c>
      <c r="D15" s="75" t="s">
        <v>250</v>
      </c>
      <c r="E15" s="79">
        <v>45076</v>
      </c>
      <c r="F15" s="75" t="s">
        <v>1691</v>
      </c>
      <c r="G15" s="75" t="s">
        <v>477</v>
      </c>
      <c r="H15" s="75" t="s">
        <v>1692</v>
      </c>
      <c r="I15" s="75" t="s">
        <v>228</v>
      </c>
      <c r="J15" s="155"/>
      <c r="K15" s="155"/>
      <c r="L15" s="155"/>
      <c r="M15" s="155"/>
      <c r="N15" s="155"/>
      <c r="O15" s="155"/>
      <c r="P15" s="79"/>
      <c r="Q15" s="114" t="s">
        <v>226</v>
      </c>
      <c r="R15" s="114" t="s">
        <v>1740</v>
      </c>
      <c r="S15" s="114" t="s">
        <v>234</v>
      </c>
    </row>
    <row r="16" spans="1:19" s="64" customFormat="1" ht="30">
      <c r="A16" s="137">
        <v>13</v>
      </c>
      <c r="B16" s="75" t="s">
        <v>232</v>
      </c>
      <c r="C16" s="75" t="s">
        <v>215</v>
      </c>
      <c r="D16" s="75" t="s">
        <v>250</v>
      </c>
      <c r="E16" s="79">
        <v>45076</v>
      </c>
      <c r="F16" s="75" t="s">
        <v>1693</v>
      </c>
      <c r="G16" s="75" t="s">
        <v>1694</v>
      </c>
      <c r="H16" s="75" t="s">
        <v>1695</v>
      </c>
      <c r="I16" s="75" t="s">
        <v>228</v>
      </c>
      <c r="J16" s="155"/>
      <c r="K16" s="155"/>
      <c r="L16" s="155"/>
      <c r="M16" s="155"/>
      <c r="N16" s="155"/>
      <c r="O16" s="155"/>
      <c r="P16" s="79"/>
      <c r="Q16" s="114" t="s">
        <v>226</v>
      </c>
      <c r="R16" s="114" t="s">
        <v>1740</v>
      </c>
      <c r="S16" s="114" t="s">
        <v>234</v>
      </c>
    </row>
    <row r="17" spans="1:19" s="64" customFormat="1" ht="30">
      <c r="A17" s="137">
        <v>14</v>
      </c>
      <c r="B17" s="75" t="s">
        <v>232</v>
      </c>
      <c r="C17" s="75" t="s">
        <v>215</v>
      </c>
      <c r="D17" s="75" t="s">
        <v>250</v>
      </c>
      <c r="E17" s="79">
        <v>45076</v>
      </c>
      <c r="F17" s="75" t="s">
        <v>1696</v>
      </c>
      <c r="G17" s="75" t="s">
        <v>1686</v>
      </c>
      <c r="H17" s="75" t="s">
        <v>1697</v>
      </c>
      <c r="I17" s="75" t="s">
        <v>228</v>
      </c>
      <c r="J17" s="155"/>
      <c r="K17" s="155"/>
      <c r="L17" s="155"/>
      <c r="M17" s="155"/>
      <c r="N17" s="155"/>
      <c r="O17" s="155"/>
      <c r="P17" s="79"/>
      <c r="Q17" s="114" t="s">
        <v>226</v>
      </c>
      <c r="R17" s="114" t="s">
        <v>1740</v>
      </c>
      <c r="S17" s="114" t="s">
        <v>234</v>
      </c>
    </row>
    <row r="18" spans="1:19" s="64" customFormat="1" ht="75">
      <c r="A18" s="137">
        <v>15</v>
      </c>
      <c r="B18" s="75" t="s">
        <v>232</v>
      </c>
      <c r="C18" s="75" t="s">
        <v>215</v>
      </c>
      <c r="D18" s="75" t="s">
        <v>250</v>
      </c>
      <c r="E18" s="79">
        <v>45076</v>
      </c>
      <c r="F18" s="75" t="s">
        <v>1698</v>
      </c>
      <c r="G18" s="75" t="s">
        <v>477</v>
      </c>
      <c r="H18" s="75" t="s">
        <v>1699</v>
      </c>
      <c r="I18" s="75" t="s">
        <v>228</v>
      </c>
      <c r="J18" s="155"/>
      <c r="K18" s="155"/>
      <c r="L18" s="155"/>
      <c r="M18" s="155"/>
      <c r="N18" s="155"/>
      <c r="O18" s="155"/>
      <c r="P18" s="79"/>
      <c r="Q18" s="114" t="s">
        <v>226</v>
      </c>
      <c r="R18" s="114" t="s">
        <v>1740</v>
      </c>
      <c r="S18" s="114" t="s">
        <v>234</v>
      </c>
    </row>
    <row r="19" spans="1:19" s="64" customFormat="1" ht="75">
      <c r="A19" s="137">
        <v>16</v>
      </c>
      <c r="B19" s="75" t="s">
        <v>232</v>
      </c>
      <c r="C19" s="75" t="s">
        <v>215</v>
      </c>
      <c r="D19" s="75" t="s">
        <v>250</v>
      </c>
      <c r="E19" s="79">
        <v>45076</v>
      </c>
      <c r="F19" s="75" t="s">
        <v>1700</v>
      </c>
      <c r="G19" s="75" t="s">
        <v>1701</v>
      </c>
      <c r="H19" s="75" t="s">
        <v>1702</v>
      </c>
      <c r="I19" s="75" t="s">
        <v>228</v>
      </c>
      <c r="J19" s="155"/>
      <c r="K19" s="155"/>
      <c r="L19" s="155"/>
      <c r="M19" s="155"/>
      <c r="N19" s="155"/>
      <c r="O19" s="155"/>
      <c r="P19" s="79"/>
      <c r="Q19" s="114" t="s">
        <v>226</v>
      </c>
      <c r="R19" s="114" t="s">
        <v>1740</v>
      </c>
      <c r="S19" s="114" t="s">
        <v>234</v>
      </c>
    </row>
    <row r="20" spans="1:19" s="64" customFormat="1" ht="30">
      <c r="A20" s="137">
        <v>17</v>
      </c>
      <c r="B20" s="75" t="s">
        <v>232</v>
      </c>
      <c r="C20" s="75" t="s">
        <v>215</v>
      </c>
      <c r="D20" s="75" t="s">
        <v>250</v>
      </c>
      <c r="E20" s="79">
        <v>45076</v>
      </c>
      <c r="F20" s="75" t="s">
        <v>1703</v>
      </c>
      <c r="G20" s="75" t="s">
        <v>1704</v>
      </c>
      <c r="H20" s="75" t="s">
        <v>1705</v>
      </c>
      <c r="I20" s="75" t="s">
        <v>228</v>
      </c>
      <c r="J20" s="155"/>
      <c r="K20" s="155"/>
      <c r="L20" s="155"/>
      <c r="M20" s="155"/>
      <c r="N20" s="155"/>
      <c r="O20" s="155"/>
      <c r="P20" s="79"/>
      <c r="Q20" s="114" t="s">
        <v>226</v>
      </c>
      <c r="R20" s="114" t="s">
        <v>1740</v>
      </c>
      <c r="S20" s="114" t="s">
        <v>234</v>
      </c>
    </row>
    <row r="21" spans="1:19" s="64" customFormat="1" ht="60">
      <c r="A21" s="137">
        <v>18</v>
      </c>
      <c r="B21" s="75" t="s">
        <v>232</v>
      </c>
      <c r="C21" s="75" t="s">
        <v>257</v>
      </c>
      <c r="D21" s="75" t="s">
        <v>258</v>
      </c>
      <c r="E21" s="79">
        <v>45070</v>
      </c>
      <c r="F21" s="75" t="s">
        <v>1706</v>
      </c>
      <c r="G21" s="75" t="s">
        <v>1707</v>
      </c>
      <c r="H21" s="75" t="s">
        <v>1708</v>
      </c>
      <c r="I21" s="75" t="s">
        <v>228</v>
      </c>
      <c r="J21" s="155"/>
      <c r="K21" s="155"/>
      <c r="L21" s="155"/>
      <c r="M21" s="155"/>
      <c r="N21" s="155"/>
      <c r="O21" s="155"/>
      <c r="P21" s="79"/>
      <c r="Q21" s="114" t="s">
        <v>226</v>
      </c>
      <c r="R21" s="114" t="s">
        <v>1739</v>
      </c>
      <c r="S21" s="114" t="s">
        <v>1709</v>
      </c>
    </row>
    <row r="22" spans="1:19" s="64" customFormat="1" ht="30">
      <c r="A22" s="137">
        <v>19</v>
      </c>
      <c r="B22" s="75" t="s">
        <v>232</v>
      </c>
      <c r="C22" s="75" t="s">
        <v>257</v>
      </c>
      <c r="D22" s="75" t="s">
        <v>258</v>
      </c>
      <c r="E22" s="79">
        <v>45070</v>
      </c>
      <c r="F22" s="75" t="s">
        <v>1836</v>
      </c>
      <c r="G22" s="75" t="s">
        <v>1710</v>
      </c>
      <c r="H22" s="75" t="s">
        <v>1711</v>
      </c>
      <c r="I22" s="75" t="s">
        <v>228</v>
      </c>
      <c r="J22" s="155"/>
      <c r="K22" s="155"/>
      <c r="L22" s="155"/>
      <c r="M22" s="155"/>
      <c r="N22" s="155"/>
      <c r="O22" s="155"/>
      <c r="P22" s="79"/>
      <c r="Q22" s="114" t="s">
        <v>226</v>
      </c>
      <c r="R22" s="114" t="s">
        <v>1739</v>
      </c>
      <c r="S22" s="114" t="s">
        <v>1709</v>
      </c>
    </row>
    <row r="23" spans="1:19" s="64" customFormat="1" ht="30">
      <c r="A23" s="137">
        <v>20</v>
      </c>
      <c r="B23" s="75" t="s">
        <v>232</v>
      </c>
      <c r="C23" s="75" t="s">
        <v>257</v>
      </c>
      <c r="D23" s="75" t="s">
        <v>258</v>
      </c>
      <c r="E23" s="79">
        <v>45070</v>
      </c>
      <c r="F23" s="75" t="s">
        <v>1725</v>
      </c>
      <c r="G23" s="75" t="s">
        <v>1668</v>
      </c>
      <c r="H23" s="75" t="s">
        <v>1712</v>
      </c>
      <c r="I23" s="75" t="s">
        <v>228</v>
      </c>
      <c r="J23" s="155"/>
      <c r="K23" s="155"/>
      <c r="L23" s="155"/>
      <c r="M23" s="155"/>
      <c r="N23" s="155"/>
      <c r="O23" s="155"/>
      <c r="P23" s="79"/>
      <c r="Q23" s="114" t="s">
        <v>226</v>
      </c>
      <c r="R23" s="114" t="s">
        <v>1739</v>
      </c>
      <c r="S23" s="114" t="s">
        <v>1709</v>
      </c>
    </row>
    <row r="24" spans="1:19" s="64" customFormat="1" ht="30">
      <c r="A24" s="137">
        <v>21</v>
      </c>
      <c r="B24" s="75" t="s">
        <v>232</v>
      </c>
      <c r="C24" s="75" t="s">
        <v>257</v>
      </c>
      <c r="D24" s="75" t="s">
        <v>258</v>
      </c>
      <c r="E24" s="79">
        <v>45070</v>
      </c>
      <c r="F24" s="75" t="s">
        <v>1726</v>
      </c>
      <c r="G24" s="75" t="s">
        <v>1713</v>
      </c>
      <c r="H24" s="75" t="s">
        <v>1714</v>
      </c>
      <c r="I24" s="75" t="s">
        <v>228</v>
      </c>
      <c r="J24" s="155"/>
      <c r="K24" s="155"/>
      <c r="L24" s="155"/>
      <c r="M24" s="155"/>
      <c r="N24" s="155"/>
      <c r="O24" s="155"/>
      <c r="P24" s="79"/>
      <c r="Q24" s="114" t="s">
        <v>226</v>
      </c>
      <c r="R24" s="114" t="s">
        <v>1739</v>
      </c>
      <c r="S24" s="114" t="s">
        <v>1709</v>
      </c>
    </row>
    <row r="25" spans="1:19" s="64" customFormat="1" ht="60">
      <c r="A25" s="137">
        <v>22</v>
      </c>
      <c r="B25" s="75" t="s">
        <v>232</v>
      </c>
      <c r="C25" s="75" t="s">
        <v>257</v>
      </c>
      <c r="D25" s="75" t="s">
        <v>258</v>
      </c>
      <c r="E25" s="79">
        <v>45070</v>
      </c>
      <c r="F25" s="75" t="s">
        <v>1727</v>
      </c>
      <c r="G25" s="75" t="s">
        <v>1715</v>
      </c>
      <c r="H25" s="75" t="s">
        <v>1716</v>
      </c>
      <c r="I25" s="75" t="s">
        <v>228</v>
      </c>
      <c r="J25" s="155"/>
      <c r="K25" s="155"/>
      <c r="L25" s="155"/>
      <c r="M25" s="155"/>
      <c r="N25" s="155"/>
      <c r="O25" s="155"/>
      <c r="P25" s="79"/>
      <c r="Q25" s="114" t="s">
        <v>226</v>
      </c>
      <c r="R25" s="114" t="s">
        <v>1739</v>
      </c>
      <c r="S25" s="114" t="s">
        <v>1709</v>
      </c>
    </row>
    <row r="26" spans="1:19" s="64" customFormat="1" ht="60">
      <c r="A26" s="137">
        <v>23</v>
      </c>
      <c r="B26" s="75" t="s">
        <v>232</v>
      </c>
      <c r="C26" s="75" t="s">
        <v>257</v>
      </c>
      <c r="D26" s="75" t="s">
        <v>258</v>
      </c>
      <c r="E26" s="79">
        <v>45070</v>
      </c>
      <c r="F26" s="75" t="s">
        <v>1728</v>
      </c>
      <c r="G26" s="75" t="s">
        <v>1717</v>
      </c>
      <c r="H26" s="75" t="s">
        <v>1718</v>
      </c>
      <c r="I26" s="75" t="s">
        <v>228</v>
      </c>
      <c r="J26" s="155"/>
      <c r="K26" s="155"/>
      <c r="L26" s="155"/>
      <c r="M26" s="155"/>
      <c r="N26" s="155"/>
      <c r="O26" s="155"/>
      <c r="P26" s="79"/>
      <c r="Q26" s="114" t="s">
        <v>226</v>
      </c>
      <c r="R26" s="114" t="s">
        <v>1739</v>
      </c>
      <c r="S26" s="114" t="s">
        <v>1709</v>
      </c>
    </row>
    <row r="27" spans="1:19" s="64" customFormat="1" ht="30">
      <c r="A27" s="137">
        <v>24</v>
      </c>
      <c r="B27" s="75" t="s">
        <v>232</v>
      </c>
      <c r="C27" s="75" t="s">
        <v>257</v>
      </c>
      <c r="D27" s="75" t="s">
        <v>258</v>
      </c>
      <c r="E27" s="79">
        <v>45070</v>
      </c>
      <c r="F27" s="75" t="s">
        <v>1729</v>
      </c>
      <c r="G27" s="75" t="s">
        <v>1719</v>
      </c>
      <c r="H27" s="75" t="s">
        <v>1720</v>
      </c>
      <c r="I27" s="75" t="s">
        <v>228</v>
      </c>
      <c r="J27" s="155"/>
      <c r="K27" s="155"/>
      <c r="L27" s="155"/>
      <c r="M27" s="155"/>
      <c r="N27" s="155"/>
      <c r="O27" s="155"/>
      <c r="P27" s="79"/>
      <c r="Q27" s="114" t="s">
        <v>226</v>
      </c>
      <c r="R27" s="114" t="s">
        <v>1739</v>
      </c>
      <c r="S27" s="114" t="s">
        <v>1709</v>
      </c>
    </row>
    <row r="28" spans="1:19" s="64" customFormat="1" ht="60">
      <c r="A28" s="137">
        <v>25</v>
      </c>
      <c r="B28" s="75" t="s">
        <v>232</v>
      </c>
      <c r="C28" s="75" t="s">
        <v>257</v>
      </c>
      <c r="D28" s="75" t="s">
        <v>258</v>
      </c>
      <c r="E28" s="79">
        <v>45070</v>
      </c>
      <c r="F28" s="75" t="s">
        <v>1730</v>
      </c>
      <c r="G28" s="75" t="s">
        <v>1721</v>
      </c>
      <c r="H28" s="75" t="s">
        <v>1724</v>
      </c>
      <c r="I28" s="75" t="s">
        <v>228</v>
      </c>
      <c r="J28" s="155"/>
      <c r="K28" s="155"/>
      <c r="L28" s="155"/>
      <c r="M28" s="155"/>
      <c r="N28" s="155"/>
      <c r="O28" s="155"/>
      <c r="P28" s="79"/>
      <c r="Q28" s="114" t="s">
        <v>226</v>
      </c>
      <c r="R28" s="114" t="s">
        <v>1739</v>
      </c>
      <c r="S28" s="114" t="s">
        <v>1709</v>
      </c>
    </row>
    <row r="29" spans="1:19" s="64" customFormat="1" ht="30">
      <c r="A29" s="137">
        <v>26</v>
      </c>
      <c r="B29" s="75" t="s">
        <v>232</v>
      </c>
      <c r="C29" s="75" t="s">
        <v>257</v>
      </c>
      <c r="D29" s="75" t="s">
        <v>258</v>
      </c>
      <c r="E29" s="79">
        <v>45070</v>
      </c>
      <c r="F29" s="75" t="s">
        <v>1731</v>
      </c>
      <c r="G29" s="75" t="s">
        <v>1722</v>
      </c>
      <c r="H29" s="75" t="s">
        <v>1723</v>
      </c>
      <c r="I29" s="75" t="s">
        <v>228</v>
      </c>
      <c r="J29" s="155"/>
      <c r="K29" s="155"/>
      <c r="L29" s="155"/>
      <c r="M29" s="155"/>
      <c r="N29" s="155"/>
      <c r="O29" s="155"/>
      <c r="P29" s="79"/>
      <c r="Q29" s="114" t="s">
        <v>226</v>
      </c>
      <c r="R29" s="114" t="s">
        <v>1739</v>
      </c>
      <c r="S29" s="114" t="s">
        <v>1709</v>
      </c>
    </row>
    <row r="30" spans="1:19" s="64" customFormat="1" ht="45">
      <c r="A30" s="137">
        <v>27</v>
      </c>
      <c r="B30" s="75" t="s">
        <v>232</v>
      </c>
      <c r="C30" s="75" t="s">
        <v>257</v>
      </c>
      <c r="D30" s="75" t="s">
        <v>258</v>
      </c>
      <c r="E30" s="79">
        <v>45070</v>
      </c>
      <c r="F30" s="75" t="s">
        <v>1732</v>
      </c>
      <c r="G30" s="75" t="s">
        <v>1733</v>
      </c>
      <c r="H30" s="75" t="s">
        <v>1734</v>
      </c>
      <c r="I30" s="75" t="s">
        <v>230</v>
      </c>
      <c r="J30" s="155"/>
      <c r="K30" s="155"/>
      <c r="L30" s="155"/>
      <c r="M30" s="155"/>
      <c r="N30" s="155"/>
      <c r="O30" s="155"/>
      <c r="P30" s="79"/>
      <c r="Q30" s="114" t="s">
        <v>226</v>
      </c>
      <c r="R30" s="114" t="s">
        <v>1739</v>
      </c>
      <c r="S30" s="114" t="s">
        <v>1709</v>
      </c>
    </row>
    <row r="31" spans="1:19" s="64" customFormat="1">
      <c r="A31" s="137">
        <v>28</v>
      </c>
      <c r="B31" s="75" t="s">
        <v>232</v>
      </c>
      <c r="C31" s="75" t="s">
        <v>257</v>
      </c>
      <c r="D31" s="75" t="s">
        <v>258</v>
      </c>
      <c r="E31" s="79">
        <v>45070</v>
      </c>
      <c r="F31" s="75" t="s">
        <v>1735</v>
      </c>
      <c r="G31" s="75" t="s">
        <v>1736</v>
      </c>
      <c r="H31" s="75" t="s">
        <v>1737</v>
      </c>
      <c r="I31" s="75" t="s">
        <v>230</v>
      </c>
      <c r="J31" s="155"/>
      <c r="K31" s="155"/>
      <c r="L31" s="155"/>
      <c r="M31" s="155"/>
      <c r="N31" s="155"/>
      <c r="O31" s="155"/>
      <c r="P31" s="79"/>
      <c r="Q31" s="114" t="s">
        <v>226</v>
      </c>
      <c r="R31" s="114" t="s">
        <v>1739</v>
      </c>
      <c r="S31" s="114" t="s">
        <v>1709</v>
      </c>
    </row>
    <row r="32" spans="1:19" s="64" customFormat="1">
      <c r="A32" s="137">
        <v>29</v>
      </c>
      <c r="B32" s="75" t="s">
        <v>232</v>
      </c>
      <c r="C32" s="75" t="s">
        <v>257</v>
      </c>
      <c r="D32" s="75" t="s">
        <v>258</v>
      </c>
      <c r="E32" s="79">
        <v>45070</v>
      </c>
      <c r="F32" s="75" t="s">
        <v>1805</v>
      </c>
      <c r="G32" s="75" t="s">
        <v>1799</v>
      </c>
      <c r="H32" s="75" t="s">
        <v>1800</v>
      </c>
      <c r="I32" s="75" t="s">
        <v>228</v>
      </c>
      <c r="J32" s="155"/>
      <c r="K32" s="155"/>
      <c r="L32" s="155"/>
      <c r="M32" s="155"/>
      <c r="N32" s="155"/>
      <c r="O32" s="155"/>
      <c r="P32" s="79"/>
      <c r="Q32" s="114" t="s">
        <v>226</v>
      </c>
      <c r="R32" s="114" t="s">
        <v>1739</v>
      </c>
      <c r="S32" s="114" t="s">
        <v>1709</v>
      </c>
    </row>
    <row r="33" spans="1:19" s="64" customFormat="1" ht="30">
      <c r="A33" s="137">
        <v>30</v>
      </c>
      <c r="B33" s="75" t="s">
        <v>232</v>
      </c>
      <c r="C33" s="75" t="s">
        <v>257</v>
      </c>
      <c r="D33" s="75" t="s">
        <v>258</v>
      </c>
      <c r="E33" s="79">
        <v>45070</v>
      </c>
      <c r="F33" s="75" t="s">
        <v>1806</v>
      </c>
      <c r="G33" s="75" t="s">
        <v>1801</v>
      </c>
      <c r="H33" s="75" t="s">
        <v>1802</v>
      </c>
      <c r="I33" s="75" t="s">
        <v>228</v>
      </c>
      <c r="J33" s="155"/>
      <c r="K33" s="155"/>
      <c r="L33" s="155"/>
      <c r="M33" s="155"/>
      <c r="N33" s="155"/>
      <c r="O33" s="155"/>
      <c r="P33" s="79"/>
      <c r="Q33" s="114" t="s">
        <v>226</v>
      </c>
      <c r="R33" s="114" t="s">
        <v>1739</v>
      </c>
      <c r="S33" s="114" t="s">
        <v>1709</v>
      </c>
    </row>
    <row r="34" spans="1:19" s="64" customFormat="1" ht="45">
      <c r="A34" s="137">
        <v>31</v>
      </c>
      <c r="B34" s="75" t="s">
        <v>232</v>
      </c>
      <c r="C34" s="75" t="s">
        <v>257</v>
      </c>
      <c r="D34" s="75" t="s">
        <v>258</v>
      </c>
      <c r="E34" s="79">
        <v>45070</v>
      </c>
      <c r="F34" s="75" t="s">
        <v>1807</v>
      </c>
      <c r="G34" s="75" t="s">
        <v>1803</v>
      </c>
      <c r="H34" s="75" t="s">
        <v>1804</v>
      </c>
      <c r="I34" s="75" t="s">
        <v>228</v>
      </c>
      <c r="J34" s="155"/>
      <c r="K34" s="155"/>
      <c r="L34" s="155"/>
      <c r="M34" s="155"/>
      <c r="N34" s="155"/>
      <c r="O34" s="155"/>
      <c r="P34" s="79"/>
      <c r="Q34" s="114" t="s">
        <v>226</v>
      </c>
      <c r="R34" s="114" t="s">
        <v>1739</v>
      </c>
      <c r="S34" s="114" t="s">
        <v>1709</v>
      </c>
    </row>
    <row r="35" spans="1:19" s="64" customFormat="1" ht="60">
      <c r="A35" s="137">
        <v>32</v>
      </c>
      <c r="B35" s="75" t="s">
        <v>232</v>
      </c>
      <c r="C35" s="75" t="s">
        <v>252</v>
      </c>
      <c r="D35" s="75" t="s">
        <v>253</v>
      </c>
      <c r="E35" s="79">
        <v>45071</v>
      </c>
      <c r="F35" s="75" t="s">
        <v>1738</v>
      </c>
      <c r="G35" s="75" t="s">
        <v>1713</v>
      </c>
      <c r="H35" s="75" t="s">
        <v>1714</v>
      </c>
      <c r="I35" s="75" t="s">
        <v>228</v>
      </c>
      <c r="J35" s="115" t="s">
        <v>2359</v>
      </c>
      <c r="K35" s="115" t="s">
        <v>2360</v>
      </c>
      <c r="L35" s="155"/>
      <c r="M35" s="155"/>
      <c r="N35" s="155"/>
      <c r="O35" s="155" t="s">
        <v>2374</v>
      </c>
      <c r="P35" s="79"/>
      <c r="Q35" s="114" t="s">
        <v>226</v>
      </c>
      <c r="R35" s="114" t="s">
        <v>305</v>
      </c>
      <c r="S35" s="114" t="s">
        <v>254</v>
      </c>
    </row>
    <row r="36" spans="1:19" s="64" customFormat="1" ht="90">
      <c r="A36" s="137">
        <v>33</v>
      </c>
      <c r="B36" s="75" t="s">
        <v>232</v>
      </c>
      <c r="C36" s="75" t="s">
        <v>252</v>
      </c>
      <c r="D36" s="75" t="s">
        <v>253</v>
      </c>
      <c r="E36" s="79">
        <v>45071</v>
      </c>
      <c r="F36" s="75" t="s">
        <v>1756</v>
      </c>
      <c r="G36" s="75" t="s">
        <v>1715</v>
      </c>
      <c r="H36" s="75" t="s">
        <v>1741</v>
      </c>
      <c r="I36" s="75" t="s">
        <v>228</v>
      </c>
      <c r="J36" s="115" t="s">
        <v>2361</v>
      </c>
      <c r="K36" s="115" t="s">
        <v>2360</v>
      </c>
      <c r="L36" s="155"/>
      <c r="M36" s="155"/>
      <c r="N36" s="155"/>
      <c r="O36" s="155" t="s">
        <v>2372</v>
      </c>
      <c r="P36" s="79">
        <v>44966</v>
      </c>
      <c r="Q36" s="114" t="s">
        <v>388</v>
      </c>
      <c r="R36" s="114" t="s">
        <v>305</v>
      </c>
      <c r="S36" s="114" t="s">
        <v>254</v>
      </c>
    </row>
    <row r="37" spans="1:19" s="64" customFormat="1" ht="75">
      <c r="A37" s="137">
        <v>34</v>
      </c>
      <c r="B37" s="75" t="s">
        <v>232</v>
      </c>
      <c r="C37" s="75" t="s">
        <v>252</v>
      </c>
      <c r="D37" s="75" t="s">
        <v>253</v>
      </c>
      <c r="E37" s="79">
        <v>45071</v>
      </c>
      <c r="F37" s="75" t="s">
        <v>1757</v>
      </c>
      <c r="G37" s="75" t="s">
        <v>1742</v>
      </c>
      <c r="H37" s="75" t="s">
        <v>1743</v>
      </c>
      <c r="I37" s="75" t="s">
        <v>228</v>
      </c>
      <c r="J37" s="115" t="s">
        <v>2362</v>
      </c>
      <c r="K37" s="115" t="s">
        <v>2360</v>
      </c>
      <c r="L37" s="155"/>
      <c r="M37" s="155"/>
      <c r="N37" s="155"/>
      <c r="O37" s="155" t="s">
        <v>2372</v>
      </c>
      <c r="P37" s="79">
        <v>44966</v>
      </c>
      <c r="Q37" s="114" t="s">
        <v>388</v>
      </c>
      <c r="R37" s="114" t="s">
        <v>305</v>
      </c>
      <c r="S37" s="114" t="s">
        <v>254</v>
      </c>
    </row>
    <row r="38" spans="1:19" s="64" customFormat="1" ht="60">
      <c r="A38" s="137">
        <v>35</v>
      </c>
      <c r="B38" s="75" t="s">
        <v>232</v>
      </c>
      <c r="C38" s="75" t="s">
        <v>252</v>
      </c>
      <c r="D38" s="75" t="s">
        <v>253</v>
      </c>
      <c r="E38" s="79">
        <v>45071</v>
      </c>
      <c r="F38" s="75" t="s">
        <v>1758</v>
      </c>
      <c r="G38" s="75" t="s">
        <v>1744</v>
      </c>
      <c r="H38" s="75" t="s">
        <v>1745</v>
      </c>
      <c r="I38" s="75" t="s">
        <v>228</v>
      </c>
      <c r="J38" s="115" t="s">
        <v>2363</v>
      </c>
      <c r="K38" s="115" t="s">
        <v>2364</v>
      </c>
      <c r="L38" s="155"/>
      <c r="M38" s="155"/>
      <c r="N38" s="155"/>
      <c r="O38" s="155" t="s">
        <v>2375</v>
      </c>
      <c r="P38" s="79"/>
      <c r="Q38" s="114" t="s">
        <v>226</v>
      </c>
      <c r="R38" s="114" t="s">
        <v>305</v>
      </c>
      <c r="S38" s="114" t="s">
        <v>254</v>
      </c>
    </row>
    <row r="39" spans="1:19" s="64" customFormat="1" ht="30">
      <c r="A39" s="137">
        <v>36</v>
      </c>
      <c r="B39" s="75" t="s">
        <v>232</v>
      </c>
      <c r="C39" s="75" t="s">
        <v>252</v>
      </c>
      <c r="D39" s="75" t="s">
        <v>253</v>
      </c>
      <c r="E39" s="79">
        <v>45071</v>
      </c>
      <c r="F39" s="75" t="s">
        <v>1759</v>
      </c>
      <c r="G39" s="75" t="s">
        <v>1746</v>
      </c>
      <c r="H39" s="75" t="s">
        <v>1747</v>
      </c>
      <c r="I39" s="75" t="s">
        <v>228</v>
      </c>
      <c r="J39" s="115" t="s">
        <v>2365</v>
      </c>
      <c r="K39" s="115" t="s">
        <v>2360</v>
      </c>
      <c r="L39" s="155"/>
      <c r="M39" s="155"/>
      <c r="N39" s="155"/>
      <c r="O39" s="155" t="s">
        <v>2372</v>
      </c>
      <c r="P39" s="79">
        <v>44966</v>
      </c>
      <c r="Q39" s="114" t="s">
        <v>388</v>
      </c>
      <c r="R39" s="114" t="s">
        <v>305</v>
      </c>
      <c r="S39" s="114" t="s">
        <v>254</v>
      </c>
    </row>
    <row r="40" spans="1:19" s="64" customFormat="1" ht="30">
      <c r="A40" s="137">
        <v>37</v>
      </c>
      <c r="B40" s="75" t="s">
        <v>232</v>
      </c>
      <c r="C40" s="75" t="s">
        <v>252</v>
      </c>
      <c r="D40" s="75" t="s">
        <v>253</v>
      </c>
      <c r="E40" s="79">
        <v>45071</v>
      </c>
      <c r="F40" s="75" t="s">
        <v>1760</v>
      </c>
      <c r="G40" s="75" t="s">
        <v>1748</v>
      </c>
      <c r="H40" s="75" t="s">
        <v>1749</v>
      </c>
      <c r="I40" s="75" t="s">
        <v>230</v>
      </c>
      <c r="J40" s="199" t="s">
        <v>2366</v>
      </c>
      <c r="K40" s="115" t="s">
        <v>2360</v>
      </c>
      <c r="L40" s="155"/>
      <c r="M40" s="155"/>
      <c r="N40" s="155"/>
      <c r="O40" s="155" t="s">
        <v>2372</v>
      </c>
      <c r="P40" s="79">
        <v>44966</v>
      </c>
      <c r="Q40" s="114" t="s">
        <v>388</v>
      </c>
      <c r="R40" s="114" t="s">
        <v>305</v>
      </c>
      <c r="S40" s="114" t="s">
        <v>254</v>
      </c>
    </row>
    <row r="41" spans="1:19" s="64" customFormat="1" ht="75">
      <c r="A41" s="137">
        <v>38</v>
      </c>
      <c r="B41" s="75" t="s">
        <v>232</v>
      </c>
      <c r="C41" s="75" t="s">
        <v>252</v>
      </c>
      <c r="D41" s="75" t="s">
        <v>253</v>
      </c>
      <c r="E41" s="79">
        <v>45071</v>
      </c>
      <c r="F41" s="75" t="s">
        <v>1761</v>
      </c>
      <c r="G41" s="75" t="s">
        <v>1754</v>
      </c>
      <c r="H41" s="75" t="s">
        <v>1750</v>
      </c>
      <c r="I41" s="75" t="s">
        <v>228</v>
      </c>
      <c r="J41" s="115" t="s">
        <v>2367</v>
      </c>
      <c r="K41" s="115" t="s">
        <v>2368</v>
      </c>
      <c r="L41" s="155"/>
      <c r="M41" s="155"/>
      <c r="N41" s="155"/>
      <c r="O41" s="155" t="s">
        <v>2373</v>
      </c>
      <c r="P41" s="79">
        <v>44966</v>
      </c>
      <c r="Q41" s="114" t="s">
        <v>388</v>
      </c>
      <c r="R41" s="114" t="s">
        <v>305</v>
      </c>
      <c r="S41" s="114" t="s">
        <v>254</v>
      </c>
    </row>
    <row r="42" spans="1:19" s="64" customFormat="1" ht="75">
      <c r="A42" s="137">
        <v>39</v>
      </c>
      <c r="B42" s="75" t="s">
        <v>232</v>
      </c>
      <c r="C42" s="75" t="s">
        <v>252</v>
      </c>
      <c r="D42" s="75" t="s">
        <v>253</v>
      </c>
      <c r="E42" s="79">
        <v>45071</v>
      </c>
      <c r="F42" s="75" t="s">
        <v>1762</v>
      </c>
      <c r="G42" s="75" t="s">
        <v>1751</v>
      </c>
      <c r="H42" s="75" t="s">
        <v>1752</v>
      </c>
      <c r="I42" s="75" t="s">
        <v>228</v>
      </c>
      <c r="J42" s="199" t="s">
        <v>2369</v>
      </c>
      <c r="K42" s="115" t="s">
        <v>2370</v>
      </c>
      <c r="L42" s="155"/>
      <c r="M42" s="155"/>
      <c r="N42" s="155"/>
      <c r="O42" s="155" t="s">
        <v>2373</v>
      </c>
      <c r="P42" s="79">
        <v>44966</v>
      </c>
      <c r="Q42" s="114" t="s">
        <v>388</v>
      </c>
      <c r="R42" s="114" t="s">
        <v>305</v>
      </c>
      <c r="S42" s="114" t="s">
        <v>254</v>
      </c>
    </row>
    <row r="43" spans="1:19" s="64" customFormat="1" ht="30">
      <c r="A43" s="137">
        <v>40</v>
      </c>
      <c r="B43" s="75" t="s">
        <v>232</v>
      </c>
      <c r="C43" s="75" t="s">
        <v>252</v>
      </c>
      <c r="D43" s="75" t="s">
        <v>253</v>
      </c>
      <c r="E43" s="79">
        <v>45071</v>
      </c>
      <c r="F43" s="75" t="s">
        <v>1763</v>
      </c>
      <c r="G43" s="75" t="s">
        <v>1753</v>
      </c>
      <c r="H43" s="75" t="s">
        <v>1755</v>
      </c>
      <c r="I43" s="75" t="s">
        <v>228</v>
      </c>
      <c r="J43" s="74" t="s">
        <v>712</v>
      </c>
      <c r="K43" s="115"/>
      <c r="L43" s="155"/>
      <c r="M43" s="155"/>
      <c r="N43" s="155"/>
      <c r="O43" s="155" t="s">
        <v>2373</v>
      </c>
      <c r="P43" s="79">
        <v>44966</v>
      </c>
      <c r="Q43" s="114" t="s">
        <v>388</v>
      </c>
      <c r="R43" s="114" t="s">
        <v>305</v>
      </c>
      <c r="S43" s="114" t="s">
        <v>254</v>
      </c>
    </row>
    <row r="44" spans="1:19" s="64" customFormat="1" ht="60">
      <c r="A44" s="137">
        <v>41</v>
      </c>
      <c r="B44" s="75" t="s">
        <v>232</v>
      </c>
      <c r="C44" s="75" t="s">
        <v>252</v>
      </c>
      <c r="D44" s="75" t="s">
        <v>253</v>
      </c>
      <c r="E44" s="79">
        <v>45071</v>
      </c>
      <c r="F44" s="75" t="s">
        <v>1765</v>
      </c>
      <c r="G44" s="75" t="s">
        <v>1766</v>
      </c>
      <c r="H44" s="75" t="s">
        <v>1767</v>
      </c>
      <c r="I44" s="75" t="s">
        <v>230</v>
      </c>
      <c r="J44" s="115" t="s">
        <v>2371</v>
      </c>
      <c r="K44" s="115" t="s">
        <v>2360</v>
      </c>
      <c r="L44" s="155"/>
      <c r="M44" s="155"/>
      <c r="N44" s="155"/>
      <c r="O44" s="155" t="s">
        <v>2374</v>
      </c>
      <c r="P44" s="79"/>
      <c r="Q44" s="114" t="s">
        <v>226</v>
      </c>
      <c r="R44" s="114" t="s">
        <v>305</v>
      </c>
      <c r="S44" s="114" t="s">
        <v>254</v>
      </c>
    </row>
    <row r="45" spans="1:19" s="64" customFormat="1" ht="30">
      <c r="A45" s="137">
        <v>42</v>
      </c>
      <c r="B45" s="75" t="s">
        <v>232</v>
      </c>
      <c r="C45" s="75" t="s">
        <v>216</v>
      </c>
      <c r="D45" s="75" t="s">
        <v>236</v>
      </c>
      <c r="E45" s="79">
        <v>45076</v>
      </c>
      <c r="F45" s="75" t="s">
        <v>1764</v>
      </c>
      <c r="G45" s="75" t="s">
        <v>1768</v>
      </c>
      <c r="H45" s="75" t="s">
        <v>1769</v>
      </c>
      <c r="I45" s="75" t="s">
        <v>228</v>
      </c>
      <c r="J45" s="155"/>
      <c r="K45" s="155"/>
      <c r="L45" s="155"/>
      <c r="M45" s="155"/>
      <c r="N45" s="155"/>
      <c r="O45" s="155"/>
      <c r="P45" s="79"/>
      <c r="Q45" s="114" t="s">
        <v>226</v>
      </c>
      <c r="R45" s="114" t="s">
        <v>305</v>
      </c>
      <c r="S45" s="114" t="s">
        <v>869</v>
      </c>
    </row>
    <row r="46" spans="1:19" s="64" customFormat="1">
      <c r="A46" s="137">
        <v>43</v>
      </c>
      <c r="B46" s="75" t="s">
        <v>232</v>
      </c>
      <c r="C46" s="75" t="s">
        <v>216</v>
      </c>
      <c r="D46" s="75" t="s">
        <v>236</v>
      </c>
      <c r="E46" s="79">
        <v>45076</v>
      </c>
      <c r="F46" s="75" t="s">
        <v>1785</v>
      </c>
      <c r="G46" s="75" t="s">
        <v>1668</v>
      </c>
      <c r="H46" s="75" t="s">
        <v>1770</v>
      </c>
      <c r="I46" s="75" t="s">
        <v>228</v>
      </c>
      <c r="J46" s="155"/>
      <c r="K46" s="155"/>
      <c r="L46" s="155"/>
      <c r="M46" s="155"/>
      <c r="N46" s="155"/>
      <c r="O46" s="155"/>
      <c r="P46" s="79"/>
      <c r="Q46" s="114" t="s">
        <v>226</v>
      </c>
      <c r="R46" s="114" t="s">
        <v>305</v>
      </c>
      <c r="S46" s="114" t="s">
        <v>869</v>
      </c>
    </row>
    <row r="47" spans="1:19" s="64" customFormat="1" ht="30">
      <c r="A47" s="137">
        <v>44</v>
      </c>
      <c r="B47" s="75" t="s">
        <v>232</v>
      </c>
      <c r="C47" s="75" t="s">
        <v>216</v>
      </c>
      <c r="D47" s="75" t="s">
        <v>236</v>
      </c>
      <c r="E47" s="79">
        <v>45076</v>
      </c>
      <c r="F47" s="75" t="s">
        <v>1786</v>
      </c>
      <c r="G47" s="75" t="s">
        <v>1713</v>
      </c>
      <c r="H47" s="75" t="s">
        <v>1771</v>
      </c>
      <c r="I47" s="75" t="s">
        <v>228</v>
      </c>
      <c r="J47" s="155"/>
      <c r="K47" s="155"/>
      <c r="L47" s="155"/>
      <c r="M47" s="155"/>
      <c r="N47" s="155"/>
      <c r="O47" s="155"/>
      <c r="P47" s="79"/>
      <c r="Q47" s="114" t="s">
        <v>226</v>
      </c>
      <c r="R47" s="114" t="s">
        <v>305</v>
      </c>
      <c r="S47" s="114" t="s">
        <v>869</v>
      </c>
    </row>
    <row r="48" spans="1:19" s="64" customFormat="1" ht="60">
      <c r="A48" s="137">
        <v>45</v>
      </c>
      <c r="B48" s="75" t="s">
        <v>232</v>
      </c>
      <c r="C48" s="75" t="s">
        <v>216</v>
      </c>
      <c r="D48" s="75" t="s">
        <v>236</v>
      </c>
      <c r="E48" s="79">
        <v>45076</v>
      </c>
      <c r="F48" s="75" t="s">
        <v>1787</v>
      </c>
      <c r="G48" s="75" t="s">
        <v>1715</v>
      </c>
      <c r="H48" s="75" t="s">
        <v>1741</v>
      </c>
      <c r="I48" s="75" t="s">
        <v>228</v>
      </c>
      <c r="J48" s="155"/>
      <c r="K48" s="155"/>
      <c r="L48" s="155"/>
      <c r="M48" s="155"/>
      <c r="N48" s="155"/>
      <c r="O48" s="155"/>
      <c r="P48" s="79"/>
      <c r="Q48" s="114" t="s">
        <v>226</v>
      </c>
      <c r="R48" s="114" t="s">
        <v>305</v>
      </c>
      <c r="S48" s="114" t="s">
        <v>869</v>
      </c>
    </row>
    <row r="49" spans="1:19" s="64" customFormat="1" ht="30">
      <c r="A49" s="137">
        <v>46</v>
      </c>
      <c r="B49" s="75" t="s">
        <v>232</v>
      </c>
      <c r="C49" s="75" t="s">
        <v>216</v>
      </c>
      <c r="D49" s="75" t="s">
        <v>236</v>
      </c>
      <c r="E49" s="79">
        <v>45076</v>
      </c>
      <c r="F49" s="75" t="s">
        <v>1788</v>
      </c>
      <c r="G49" s="75" t="s">
        <v>1772</v>
      </c>
      <c r="H49" s="75" t="s">
        <v>1773</v>
      </c>
      <c r="I49" s="75" t="s">
        <v>228</v>
      </c>
      <c r="J49" s="155"/>
      <c r="K49" s="155"/>
      <c r="L49" s="155"/>
      <c r="M49" s="155"/>
      <c r="N49" s="155"/>
      <c r="O49" s="155"/>
      <c r="P49" s="79"/>
      <c r="Q49" s="114" t="s">
        <v>226</v>
      </c>
      <c r="R49" s="114" t="s">
        <v>305</v>
      </c>
      <c r="S49" s="114" t="s">
        <v>869</v>
      </c>
    </row>
    <row r="50" spans="1:19" s="64" customFormat="1" ht="45">
      <c r="A50" s="137">
        <v>47</v>
      </c>
      <c r="B50" s="75" t="s">
        <v>232</v>
      </c>
      <c r="C50" s="75" t="s">
        <v>216</v>
      </c>
      <c r="D50" s="75" t="s">
        <v>236</v>
      </c>
      <c r="E50" s="79">
        <v>45076</v>
      </c>
      <c r="F50" s="75" t="s">
        <v>1789</v>
      </c>
      <c r="G50" s="75" t="s">
        <v>1746</v>
      </c>
      <c r="H50" s="75" t="s">
        <v>1774</v>
      </c>
      <c r="I50" s="75" t="s">
        <v>228</v>
      </c>
      <c r="J50" s="155"/>
      <c r="K50" s="155"/>
      <c r="L50" s="155"/>
      <c r="M50" s="155"/>
      <c r="N50" s="155"/>
      <c r="O50" s="155"/>
      <c r="P50" s="79"/>
      <c r="Q50" s="114" t="s">
        <v>226</v>
      </c>
      <c r="R50" s="114" t="s">
        <v>305</v>
      </c>
      <c r="S50" s="114" t="s">
        <v>869</v>
      </c>
    </row>
    <row r="51" spans="1:19" s="64" customFormat="1">
      <c r="A51" s="137">
        <v>48</v>
      </c>
      <c r="B51" s="75" t="s">
        <v>232</v>
      </c>
      <c r="C51" s="75" t="s">
        <v>216</v>
      </c>
      <c r="D51" s="75" t="s">
        <v>236</v>
      </c>
      <c r="E51" s="79">
        <v>45076</v>
      </c>
      <c r="F51" s="75" t="s">
        <v>1790</v>
      </c>
      <c r="G51" s="75" t="s">
        <v>1775</v>
      </c>
      <c r="H51" s="75" t="s">
        <v>1776</v>
      </c>
      <c r="I51" s="75" t="s">
        <v>228</v>
      </c>
      <c r="J51" s="155"/>
      <c r="K51" s="155"/>
      <c r="L51" s="155"/>
      <c r="M51" s="155"/>
      <c r="N51" s="155"/>
      <c r="O51" s="155"/>
      <c r="P51" s="79"/>
      <c r="Q51" s="114" t="s">
        <v>226</v>
      </c>
      <c r="R51" s="114" t="s">
        <v>305</v>
      </c>
      <c r="S51" s="114" t="s">
        <v>869</v>
      </c>
    </row>
    <row r="52" spans="1:19" s="64" customFormat="1" ht="30">
      <c r="A52" s="137">
        <v>49</v>
      </c>
      <c r="B52" s="75" t="s">
        <v>232</v>
      </c>
      <c r="C52" s="75" t="s">
        <v>216</v>
      </c>
      <c r="D52" s="75" t="s">
        <v>236</v>
      </c>
      <c r="E52" s="79">
        <v>45076</v>
      </c>
      <c r="F52" s="75" t="s">
        <v>1791</v>
      </c>
      <c r="G52" s="75" t="s">
        <v>1766</v>
      </c>
      <c r="H52" s="75" t="s">
        <v>1777</v>
      </c>
      <c r="I52" s="75" t="s">
        <v>230</v>
      </c>
      <c r="J52" s="155"/>
      <c r="K52" s="155"/>
      <c r="L52" s="155"/>
      <c r="M52" s="155"/>
      <c r="N52" s="155"/>
      <c r="O52" s="155"/>
      <c r="P52" s="79"/>
      <c r="Q52" s="114" t="s">
        <v>226</v>
      </c>
      <c r="R52" s="114" t="s">
        <v>305</v>
      </c>
      <c r="S52" s="114" t="s">
        <v>869</v>
      </c>
    </row>
    <row r="53" spans="1:19" s="64" customFormat="1" ht="30">
      <c r="A53" s="137">
        <v>50</v>
      </c>
      <c r="B53" s="75" t="s">
        <v>232</v>
      </c>
      <c r="C53" s="75" t="s">
        <v>216</v>
      </c>
      <c r="D53" s="75" t="s">
        <v>236</v>
      </c>
      <c r="E53" s="79">
        <v>45076</v>
      </c>
      <c r="F53" s="75" t="s">
        <v>1792</v>
      </c>
      <c r="G53" s="75" t="s">
        <v>1778</v>
      </c>
      <c r="H53" s="75" t="s">
        <v>1779</v>
      </c>
      <c r="I53" s="75" t="s">
        <v>228</v>
      </c>
      <c r="J53" s="155"/>
      <c r="K53" s="155"/>
      <c r="L53" s="155"/>
      <c r="M53" s="155"/>
      <c r="N53" s="155"/>
      <c r="O53" s="155"/>
      <c r="P53" s="79"/>
      <c r="Q53" s="114" t="s">
        <v>226</v>
      </c>
      <c r="R53" s="114" t="s">
        <v>305</v>
      </c>
      <c r="S53" s="114" t="s">
        <v>869</v>
      </c>
    </row>
    <row r="54" spans="1:19" s="64" customFormat="1" ht="30">
      <c r="A54" s="137">
        <v>51</v>
      </c>
      <c r="B54" s="75" t="s">
        <v>232</v>
      </c>
      <c r="C54" s="75" t="s">
        <v>216</v>
      </c>
      <c r="D54" s="75" t="s">
        <v>236</v>
      </c>
      <c r="E54" s="79">
        <v>45076</v>
      </c>
      <c r="F54" s="75" t="s">
        <v>1793</v>
      </c>
      <c r="G54" s="75" t="s">
        <v>1780</v>
      </c>
      <c r="H54" s="75" t="s">
        <v>1781</v>
      </c>
      <c r="I54" s="75" t="s">
        <v>228</v>
      </c>
      <c r="J54" s="155"/>
      <c r="K54" s="155"/>
      <c r="L54" s="155"/>
      <c r="M54" s="155"/>
      <c r="N54" s="155"/>
      <c r="O54" s="155"/>
      <c r="P54" s="79"/>
      <c r="Q54" s="114" t="s">
        <v>226</v>
      </c>
      <c r="R54" s="114" t="s">
        <v>305</v>
      </c>
      <c r="S54" s="114" t="s">
        <v>869</v>
      </c>
    </row>
    <row r="55" spans="1:19" s="64" customFormat="1">
      <c r="A55" s="137">
        <v>52</v>
      </c>
      <c r="B55" s="75" t="s">
        <v>232</v>
      </c>
      <c r="C55" s="75" t="s">
        <v>216</v>
      </c>
      <c r="D55" s="75" t="s">
        <v>236</v>
      </c>
      <c r="E55" s="79">
        <v>45076</v>
      </c>
      <c r="F55" s="75" t="s">
        <v>1794</v>
      </c>
      <c r="G55" s="75" t="s">
        <v>1782</v>
      </c>
      <c r="H55" s="75" t="s">
        <v>1783</v>
      </c>
      <c r="I55" s="75" t="s">
        <v>228</v>
      </c>
      <c r="J55" s="155"/>
      <c r="K55" s="155"/>
      <c r="L55" s="155"/>
      <c r="M55" s="155"/>
      <c r="N55" s="155"/>
      <c r="O55" s="155"/>
      <c r="P55" s="79"/>
      <c r="Q55" s="114" t="s">
        <v>226</v>
      </c>
      <c r="R55" s="114" t="s">
        <v>305</v>
      </c>
      <c r="S55" s="114" t="s">
        <v>869</v>
      </c>
    </row>
    <row r="56" spans="1:19" s="64" customFormat="1">
      <c r="A56" s="137">
        <v>53</v>
      </c>
      <c r="B56" s="75" t="s">
        <v>232</v>
      </c>
      <c r="C56" s="75" t="s">
        <v>216</v>
      </c>
      <c r="D56" s="75" t="s">
        <v>236</v>
      </c>
      <c r="E56" s="79">
        <v>45076</v>
      </c>
      <c r="F56" s="75" t="s">
        <v>1795</v>
      </c>
      <c r="G56" s="75" t="s">
        <v>1736</v>
      </c>
      <c r="H56" s="75" t="s">
        <v>1784</v>
      </c>
      <c r="I56" s="75" t="s">
        <v>230</v>
      </c>
      <c r="J56" s="155"/>
      <c r="K56" s="155"/>
      <c r="L56" s="155"/>
      <c r="M56" s="155"/>
      <c r="N56" s="155"/>
      <c r="O56" s="155"/>
      <c r="P56" s="79"/>
      <c r="Q56" s="114" t="s">
        <v>226</v>
      </c>
      <c r="R56" s="114" t="s">
        <v>305</v>
      </c>
      <c r="S56" s="114" t="s">
        <v>869</v>
      </c>
    </row>
    <row r="57" spans="1:19" s="64" customFormat="1" ht="30">
      <c r="A57" s="137">
        <v>54</v>
      </c>
      <c r="B57" s="75" t="s">
        <v>232</v>
      </c>
      <c r="C57" s="75" t="s">
        <v>368</v>
      </c>
      <c r="D57" s="75" t="s">
        <v>250</v>
      </c>
      <c r="E57" s="79">
        <v>45093</v>
      </c>
      <c r="F57" s="75" t="s">
        <v>1814</v>
      </c>
      <c r="G57" s="75" t="s">
        <v>1815</v>
      </c>
      <c r="H57" s="75" t="s">
        <v>1816</v>
      </c>
      <c r="I57" s="75" t="s">
        <v>228</v>
      </c>
      <c r="J57" s="155"/>
      <c r="K57" s="155"/>
      <c r="L57" s="155"/>
      <c r="M57" s="155"/>
      <c r="N57" s="155"/>
      <c r="O57" s="155"/>
      <c r="P57" s="79"/>
      <c r="Q57" s="114" t="s">
        <v>226</v>
      </c>
      <c r="R57" s="114" t="s">
        <v>1739</v>
      </c>
      <c r="S57" s="114" t="s">
        <v>1817</v>
      </c>
    </row>
    <row r="58" spans="1:19" s="64" customFormat="1">
      <c r="A58" s="137">
        <v>55</v>
      </c>
      <c r="B58" s="75" t="s">
        <v>232</v>
      </c>
      <c r="C58" s="75" t="s">
        <v>368</v>
      </c>
      <c r="D58" s="75" t="s">
        <v>250</v>
      </c>
      <c r="E58" s="79">
        <v>45093</v>
      </c>
      <c r="F58" s="75" t="s">
        <v>1826</v>
      </c>
      <c r="G58" s="75" t="s">
        <v>1668</v>
      </c>
      <c r="H58" s="75" t="s">
        <v>1770</v>
      </c>
      <c r="I58" s="75" t="s">
        <v>228</v>
      </c>
      <c r="J58" s="155"/>
      <c r="K58" s="155"/>
      <c r="L58" s="155"/>
      <c r="M58" s="155"/>
      <c r="N58" s="155"/>
      <c r="O58" s="155"/>
      <c r="P58" s="79"/>
      <c r="Q58" s="114" t="s">
        <v>226</v>
      </c>
      <c r="R58" s="114" t="s">
        <v>1739</v>
      </c>
      <c r="S58" s="114" t="s">
        <v>1817</v>
      </c>
    </row>
    <row r="59" spans="1:19" s="64" customFormat="1" ht="45">
      <c r="A59" s="137">
        <v>56</v>
      </c>
      <c r="B59" s="75" t="s">
        <v>232</v>
      </c>
      <c r="C59" s="75" t="s">
        <v>368</v>
      </c>
      <c r="D59" s="75" t="s">
        <v>250</v>
      </c>
      <c r="E59" s="79">
        <v>45093</v>
      </c>
      <c r="F59" s="75" t="s">
        <v>1827</v>
      </c>
      <c r="G59" s="75" t="s">
        <v>1818</v>
      </c>
      <c r="H59" s="75" t="s">
        <v>1819</v>
      </c>
      <c r="I59" s="75" t="s">
        <v>228</v>
      </c>
      <c r="J59" s="155"/>
      <c r="K59" s="155"/>
      <c r="L59" s="155"/>
      <c r="M59" s="155"/>
      <c r="N59" s="155"/>
      <c r="O59" s="155"/>
      <c r="P59" s="79"/>
      <c r="Q59" s="114" t="s">
        <v>226</v>
      </c>
      <c r="R59" s="114" t="s">
        <v>1739</v>
      </c>
      <c r="S59" s="114" t="s">
        <v>1817</v>
      </c>
    </row>
    <row r="60" spans="1:19" s="64" customFormat="1" ht="30">
      <c r="A60" s="137">
        <v>57</v>
      </c>
      <c r="B60" s="75" t="s">
        <v>232</v>
      </c>
      <c r="C60" s="75" t="s">
        <v>368</v>
      </c>
      <c r="D60" s="75" t="s">
        <v>250</v>
      </c>
      <c r="E60" s="79">
        <v>45093</v>
      </c>
      <c r="F60" s="75" t="s">
        <v>1828</v>
      </c>
      <c r="G60" s="75" t="s">
        <v>1753</v>
      </c>
      <c r="H60" s="75" t="s">
        <v>1820</v>
      </c>
      <c r="I60" s="75" t="s">
        <v>228</v>
      </c>
      <c r="J60" s="155"/>
      <c r="K60" s="155"/>
      <c r="L60" s="155"/>
      <c r="M60" s="155"/>
      <c r="N60" s="155"/>
      <c r="O60" s="155"/>
      <c r="P60" s="79"/>
      <c r="Q60" s="114" t="s">
        <v>226</v>
      </c>
      <c r="R60" s="114" t="s">
        <v>1739</v>
      </c>
      <c r="S60" s="114" t="s">
        <v>1817</v>
      </c>
    </row>
    <row r="61" spans="1:19" s="64" customFormat="1">
      <c r="A61" s="137">
        <v>58</v>
      </c>
      <c r="B61" s="75" t="s">
        <v>232</v>
      </c>
      <c r="C61" s="75" t="s">
        <v>368</v>
      </c>
      <c r="D61" s="75" t="s">
        <v>250</v>
      </c>
      <c r="E61" s="79">
        <v>45093</v>
      </c>
      <c r="F61" s="75" t="s">
        <v>1829</v>
      </c>
      <c r="G61" s="75" t="s">
        <v>1775</v>
      </c>
      <c r="H61" s="75" t="s">
        <v>1776</v>
      </c>
      <c r="I61" s="75" t="s">
        <v>228</v>
      </c>
      <c r="J61" s="155"/>
      <c r="K61" s="155"/>
      <c r="L61" s="155"/>
      <c r="M61" s="155"/>
      <c r="N61" s="155"/>
      <c r="O61" s="155"/>
      <c r="P61" s="79"/>
      <c r="Q61" s="114" t="s">
        <v>226</v>
      </c>
      <c r="R61" s="114" t="s">
        <v>1739</v>
      </c>
      <c r="S61" s="114" t="s">
        <v>1817</v>
      </c>
    </row>
    <row r="62" spans="1:19" s="64" customFormat="1" ht="30">
      <c r="A62" s="137">
        <v>59</v>
      </c>
      <c r="B62" s="75" t="s">
        <v>232</v>
      </c>
      <c r="C62" s="75" t="s">
        <v>368</v>
      </c>
      <c r="D62" s="75" t="s">
        <v>250</v>
      </c>
      <c r="E62" s="79">
        <v>45093</v>
      </c>
      <c r="F62" s="75" t="s">
        <v>1830</v>
      </c>
      <c r="G62" s="75" t="s">
        <v>1778</v>
      </c>
      <c r="H62" s="75" t="s">
        <v>1821</v>
      </c>
      <c r="I62" s="75" t="s">
        <v>228</v>
      </c>
      <c r="J62" s="155"/>
      <c r="K62" s="155"/>
      <c r="L62" s="155"/>
      <c r="M62" s="155"/>
      <c r="N62" s="155"/>
      <c r="O62" s="155"/>
      <c r="P62" s="79"/>
      <c r="Q62" s="114" t="s">
        <v>226</v>
      </c>
      <c r="R62" s="114" t="s">
        <v>1739</v>
      </c>
      <c r="S62" s="114" t="s">
        <v>1817</v>
      </c>
    </row>
    <row r="63" spans="1:19" s="64" customFormat="1" ht="45">
      <c r="A63" s="137">
        <v>60</v>
      </c>
      <c r="B63" s="75" t="s">
        <v>232</v>
      </c>
      <c r="C63" s="75" t="s">
        <v>368</v>
      </c>
      <c r="D63" s="75" t="s">
        <v>250</v>
      </c>
      <c r="E63" s="79">
        <v>45093</v>
      </c>
      <c r="F63" s="75" t="s">
        <v>1831</v>
      </c>
      <c r="G63" s="75" t="s">
        <v>1822</v>
      </c>
      <c r="H63" s="75" t="s">
        <v>1823</v>
      </c>
      <c r="I63" s="75" t="s">
        <v>228</v>
      </c>
      <c r="J63" s="155"/>
      <c r="K63" s="155"/>
      <c r="L63" s="155"/>
      <c r="M63" s="155"/>
      <c r="N63" s="155"/>
      <c r="O63" s="155"/>
      <c r="P63" s="79"/>
      <c r="Q63" s="114" t="s">
        <v>226</v>
      </c>
      <c r="R63" s="114" t="s">
        <v>1739</v>
      </c>
      <c r="S63" s="114" t="s">
        <v>1817</v>
      </c>
    </row>
    <row r="64" spans="1:19" s="64" customFormat="1" ht="45">
      <c r="A64" s="137">
        <v>61</v>
      </c>
      <c r="B64" s="75" t="s">
        <v>232</v>
      </c>
      <c r="C64" s="75" t="s">
        <v>368</v>
      </c>
      <c r="D64" s="75" t="s">
        <v>250</v>
      </c>
      <c r="E64" s="79">
        <v>45093</v>
      </c>
      <c r="F64" s="75" t="s">
        <v>1832</v>
      </c>
      <c r="G64" s="75" t="s">
        <v>1824</v>
      </c>
      <c r="H64" s="75" t="s">
        <v>1825</v>
      </c>
      <c r="I64" s="75" t="s">
        <v>228</v>
      </c>
      <c r="J64" s="155"/>
      <c r="K64" s="155"/>
      <c r="L64" s="155"/>
      <c r="M64" s="155"/>
      <c r="N64" s="155"/>
      <c r="O64" s="155"/>
      <c r="P64" s="79"/>
      <c r="Q64" s="114" t="s">
        <v>226</v>
      </c>
      <c r="R64" s="114" t="s">
        <v>1739</v>
      </c>
      <c r="S64" s="114" t="s">
        <v>1817</v>
      </c>
    </row>
    <row r="65" spans="1:19" s="64" customFormat="1">
      <c r="A65" s="137">
        <v>62</v>
      </c>
      <c r="B65" s="75" t="s">
        <v>232</v>
      </c>
      <c r="C65" s="75" t="s">
        <v>368</v>
      </c>
      <c r="D65" s="75" t="s">
        <v>250</v>
      </c>
      <c r="E65" s="79">
        <v>45093</v>
      </c>
      <c r="F65" s="75" t="s">
        <v>1834</v>
      </c>
      <c r="G65" s="75" t="s">
        <v>1710</v>
      </c>
      <c r="H65" s="75" t="s">
        <v>1833</v>
      </c>
      <c r="I65" s="75" t="s">
        <v>228</v>
      </c>
      <c r="J65" s="155"/>
      <c r="K65" s="155"/>
      <c r="L65" s="155"/>
      <c r="M65" s="155"/>
      <c r="N65" s="155"/>
      <c r="O65" s="155"/>
      <c r="P65" s="79"/>
      <c r="Q65" s="114" t="s">
        <v>226</v>
      </c>
      <c r="R65" s="114" t="s">
        <v>1739</v>
      </c>
      <c r="S65" s="114" t="s">
        <v>1817</v>
      </c>
    </row>
    <row r="66" spans="1:19" s="64" customFormat="1">
      <c r="A66" s="137">
        <v>63</v>
      </c>
      <c r="B66" s="75" t="s">
        <v>232</v>
      </c>
      <c r="C66" s="75" t="s">
        <v>368</v>
      </c>
      <c r="D66" s="75" t="s">
        <v>250</v>
      </c>
      <c r="E66" s="79">
        <v>45093</v>
      </c>
      <c r="F66" s="75" t="s">
        <v>1835</v>
      </c>
      <c r="G66" s="75" t="s">
        <v>1694</v>
      </c>
      <c r="H66" s="75" t="s">
        <v>1737</v>
      </c>
      <c r="I66" s="75" t="s">
        <v>228</v>
      </c>
      <c r="J66" s="155"/>
      <c r="K66" s="155"/>
      <c r="L66" s="155"/>
      <c r="M66" s="155"/>
      <c r="N66" s="155"/>
      <c r="O66" s="155"/>
      <c r="P66" s="79"/>
      <c r="Q66" s="114" t="s">
        <v>226</v>
      </c>
      <c r="R66" s="114" t="s">
        <v>1739</v>
      </c>
      <c r="S66" s="114" t="s">
        <v>1817</v>
      </c>
    </row>
    <row r="67" spans="1:19" s="64" customFormat="1" ht="45">
      <c r="A67" s="137">
        <v>64</v>
      </c>
      <c r="B67" s="75" t="s">
        <v>1439</v>
      </c>
      <c r="C67" s="75" t="s">
        <v>1439</v>
      </c>
      <c r="D67" s="75" t="s">
        <v>1439</v>
      </c>
      <c r="E67" s="79">
        <v>45101</v>
      </c>
      <c r="F67" s="75" t="s">
        <v>1837</v>
      </c>
      <c r="G67" s="75" t="s">
        <v>1838</v>
      </c>
      <c r="H67" s="75" t="s">
        <v>1839</v>
      </c>
      <c r="I67" s="75" t="s">
        <v>228</v>
      </c>
      <c r="J67" s="71" t="s">
        <v>2376</v>
      </c>
      <c r="K67" s="72" t="s">
        <v>2377</v>
      </c>
      <c r="L67" s="72" t="s">
        <v>2378</v>
      </c>
      <c r="M67" s="138" t="s">
        <v>302</v>
      </c>
      <c r="N67" s="140">
        <v>45206</v>
      </c>
      <c r="O67" s="155" t="s">
        <v>2372</v>
      </c>
      <c r="P67" s="79">
        <v>44966</v>
      </c>
      <c r="Q67" s="114" t="s">
        <v>388</v>
      </c>
      <c r="R67" s="114" t="s">
        <v>305</v>
      </c>
      <c r="S67" s="114" t="s">
        <v>1840</v>
      </c>
    </row>
    <row r="68" spans="1:19" s="64" customFormat="1" ht="30">
      <c r="A68" s="137">
        <v>65</v>
      </c>
      <c r="B68" s="75" t="s">
        <v>1439</v>
      </c>
      <c r="C68" s="75" t="s">
        <v>1439</v>
      </c>
      <c r="D68" s="75" t="s">
        <v>1439</v>
      </c>
      <c r="E68" s="79">
        <v>45101</v>
      </c>
      <c r="F68" s="75" t="s">
        <v>1850</v>
      </c>
      <c r="G68" s="75" t="s">
        <v>1841</v>
      </c>
      <c r="H68" s="75" t="s">
        <v>1842</v>
      </c>
      <c r="I68" s="75" t="s">
        <v>228</v>
      </c>
      <c r="J68" s="71" t="s">
        <v>2376</v>
      </c>
      <c r="K68" s="72" t="s">
        <v>2379</v>
      </c>
      <c r="L68" s="72" t="s">
        <v>2378</v>
      </c>
      <c r="M68" s="138" t="s">
        <v>302</v>
      </c>
      <c r="N68" s="140">
        <v>45206</v>
      </c>
      <c r="O68" s="155" t="s">
        <v>2372</v>
      </c>
      <c r="P68" s="79">
        <v>44966</v>
      </c>
      <c r="Q68" s="114" t="s">
        <v>388</v>
      </c>
      <c r="R68" s="114" t="s">
        <v>305</v>
      </c>
      <c r="S68" s="114" t="s">
        <v>1840</v>
      </c>
    </row>
    <row r="69" spans="1:19" s="64" customFormat="1" ht="45">
      <c r="A69" s="137">
        <v>66</v>
      </c>
      <c r="B69" s="75" t="s">
        <v>1439</v>
      </c>
      <c r="C69" s="75" t="s">
        <v>1439</v>
      </c>
      <c r="D69" s="75" t="s">
        <v>1439</v>
      </c>
      <c r="E69" s="79">
        <v>45101</v>
      </c>
      <c r="F69" s="75" t="s">
        <v>1851</v>
      </c>
      <c r="G69" s="75" t="s">
        <v>1668</v>
      </c>
      <c r="H69" s="75" t="s">
        <v>1770</v>
      </c>
      <c r="I69" s="75" t="s">
        <v>228</v>
      </c>
      <c r="J69" s="71" t="s">
        <v>2376</v>
      </c>
      <c r="K69" s="72" t="s">
        <v>2380</v>
      </c>
      <c r="L69" s="72" t="s">
        <v>2378</v>
      </c>
      <c r="M69" s="138" t="s">
        <v>302</v>
      </c>
      <c r="N69" s="140">
        <v>45206</v>
      </c>
      <c r="O69" s="155" t="s">
        <v>2372</v>
      </c>
      <c r="P69" s="79">
        <v>44966</v>
      </c>
      <c r="Q69" s="114" t="s">
        <v>388</v>
      </c>
      <c r="R69" s="114" t="s">
        <v>305</v>
      </c>
      <c r="S69" s="114" t="s">
        <v>1840</v>
      </c>
    </row>
    <row r="70" spans="1:19" s="64" customFormat="1" ht="30">
      <c r="A70" s="137">
        <v>67</v>
      </c>
      <c r="B70" s="75" t="s">
        <v>1439</v>
      </c>
      <c r="C70" s="75" t="s">
        <v>1439</v>
      </c>
      <c r="D70" s="75" t="s">
        <v>1439</v>
      </c>
      <c r="E70" s="79">
        <v>45101</v>
      </c>
      <c r="F70" s="75" t="s">
        <v>1852</v>
      </c>
      <c r="G70" s="75" t="s">
        <v>1677</v>
      </c>
      <c r="H70" s="75" t="s">
        <v>1843</v>
      </c>
      <c r="I70" s="75" t="s">
        <v>228</v>
      </c>
      <c r="J70" s="71" t="s">
        <v>2376</v>
      </c>
      <c r="K70" s="72" t="s">
        <v>2381</v>
      </c>
      <c r="L70" s="72" t="s">
        <v>2378</v>
      </c>
      <c r="M70" s="138" t="s">
        <v>302</v>
      </c>
      <c r="N70" s="140">
        <v>45206</v>
      </c>
      <c r="O70" s="155" t="s">
        <v>2372</v>
      </c>
      <c r="P70" s="79">
        <v>44966</v>
      </c>
      <c r="Q70" s="114" t="s">
        <v>388</v>
      </c>
      <c r="R70" s="114" t="s">
        <v>305</v>
      </c>
      <c r="S70" s="114" t="s">
        <v>1840</v>
      </c>
    </row>
    <row r="71" spans="1:19" s="64" customFormat="1" ht="45">
      <c r="A71" s="137">
        <v>68</v>
      </c>
      <c r="B71" s="75" t="s">
        <v>1439</v>
      </c>
      <c r="C71" s="75" t="s">
        <v>1439</v>
      </c>
      <c r="D71" s="75" t="s">
        <v>1439</v>
      </c>
      <c r="E71" s="79">
        <v>45101</v>
      </c>
      <c r="F71" s="75" t="s">
        <v>1853</v>
      </c>
      <c r="G71" s="75" t="s">
        <v>1775</v>
      </c>
      <c r="H71" s="75" t="s">
        <v>1844</v>
      </c>
      <c r="I71" s="75" t="s">
        <v>228</v>
      </c>
      <c r="J71" s="71" t="s">
        <v>2376</v>
      </c>
      <c r="K71" s="72" t="s">
        <v>2377</v>
      </c>
      <c r="L71" s="72" t="s">
        <v>2378</v>
      </c>
      <c r="M71" s="138" t="s">
        <v>302</v>
      </c>
      <c r="N71" s="140">
        <v>45206</v>
      </c>
      <c r="O71" s="155" t="s">
        <v>2372</v>
      </c>
      <c r="P71" s="79">
        <v>44966</v>
      </c>
      <c r="Q71" s="114" t="s">
        <v>388</v>
      </c>
      <c r="R71" s="114" t="s">
        <v>305</v>
      </c>
      <c r="S71" s="114" t="s">
        <v>1840</v>
      </c>
    </row>
    <row r="72" spans="1:19" s="64" customFormat="1" ht="30">
      <c r="A72" s="137">
        <v>69</v>
      </c>
      <c r="B72" s="75" t="s">
        <v>1439</v>
      </c>
      <c r="C72" s="75" t="s">
        <v>1439</v>
      </c>
      <c r="D72" s="75" t="s">
        <v>1439</v>
      </c>
      <c r="E72" s="79">
        <v>45101</v>
      </c>
      <c r="F72" s="75" t="s">
        <v>1854</v>
      </c>
      <c r="G72" s="75" t="s">
        <v>1845</v>
      </c>
      <c r="H72" s="75" t="s">
        <v>1737</v>
      </c>
      <c r="I72" s="75" t="s">
        <v>228</v>
      </c>
      <c r="J72" s="71" t="s">
        <v>2382</v>
      </c>
      <c r="K72" s="72"/>
      <c r="L72" s="72"/>
      <c r="M72" s="138" t="s">
        <v>2383</v>
      </c>
      <c r="N72" s="140">
        <v>45206</v>
      </c>
      <c r="O72" s="155" t="s">
        <v>2394</v>
      </c>
      <c r="P72" s="79"/>
      <c r="Q72" s="114" t="s">
        <v>226</v>
      </c>
      <c r="R72" s="114" t="s">
        <v>305</v>
      </c>
      <c r="S72" s="114" t="s">
        <v>1840</v>
      </c>
    </row>
    <row r="73" spans="1:19" s="64" customFormat="1" ht="45">
      <c r="A73" s="137">
        <v>70</v>
      </c>
      <c r="B73" s="75" t="s">
        <v>1439</v>
      </c>
      <c r="C73" s="75" t="s">
        <v>1439</v>
      </c>
      <c r="D73" s="75" t="s">
        <v>1439</v>
      </c>
      <c r="E73" s="79">
        <v>45101</v>
      </c>
      <c r="F73" s="75" t="s">
        <v>1855</v>
      </c>
      <c r="G73" s="75" t="s">
        <v>1846</v>
      </c>
      <c r="H73" s="75" t="s">
        <v>1847</v>
      </c>
      <c r="I73" s="75" t="s">
        <v>228</v>
      </c>
      <c r="J73" s="71" t="s">
        <v>2384</v>
      </c>
      <c r="K73" s="72"/>
      <c r="L73" s="72" t="s">
        <v>2385</v>
      </c>
      <c r="M73" s="138" t="s">
        <v>302</v>
      </c>
      <c r="N73" s="140">
        <v>45206</v>
      </c>
      <c r="O73" s="155" t="s">
        <v>2392</v>
      </c>
      <c r="P73" s="79">
        <v>44966</v>
      </c>
      <c r="Q73" s="114" t="s">
        <v>388</v>
      </c>
      <c r="R73" s="114" t="s">
        <v>305</v>
      </c>
      <c r="S73" s="114" t="s">
        <v>1840</v>
      </c>
    </row>
    <row r="74" spans="1:19" s="64" customFormat="1" ht="45">
      <c r="A74" s="137">
        <v>71</v>
      </c>
      <c r="B74" s="75" t="s">
        <v>1439</v>
      </c>
      <c r="C74" s="75" t="s">
        <v>1439</v>
      </c>
      <c r="D74" s="75" t="s">
        <v>1439</v>
      </c>
      <c r="E74" s="79">
        <v>45101</v>
      </c>
      <c r="F74" s="75" t="s">
        <v>1856</v>
      </c>
      <c r="G74" s="75" t="s">
        <v>1683</v>
      </c>
      <c r="H74" s="75" t="s">
        <v>1849</v>
      </c>
      <c r="I74" s="75" t="s">
        <v>228</v>
      </c>
      <c r="J74" s="71" t="s">
        <v>2386</v>
      </c>
      <c r="K74" s="72"/>
      <c r="L74" s="72" t="s">
        <v>2387</v>
      </c>
      <c r="M74" s="138" t="s">
        <v>302</v>
      </c>
      <c r="N74" s="140">
        <v>45206</v>
      </c>
      <c r="O74" s="155" t="s">
        <v>2373</v>
      </c>
      <c r="P74" s="79">
        <v>44966</v>
      </c>
      <c r="Q74" s="114" t="s">
        <v>388</v>
      </c>
      <c r="R74" s="114" t="s">
        <v>305</v>
      </c>
      <c r="S74" s="114" t="s">
        <v>1840</v>
      </c>
    </row>
    <row r="75" spans="1:19" s="64" customFormat="1" ht="30">
      <c r="A75" s="137">
        <v>72</v>
      </c>
      <c r="B75" s="75" t="s">
        <v>1439</v>
      </c>
      <c r="C75" s="75" t="s">
        <v>1439</v>
      </c>
      <c r="D75" s="75" t="s">
        <v>1439</v>
      </c>
      <c r="E75" s="79">
        <v>45101</v>
      </c>
      <c r="F75" s="75" t="s">
        <v>1857</v>
      </c>
      <c r="G75" s="75" t="s">
        <v>1753</v>
      </c>
      <c r="H75" s="75" t="s">
        <v>1820</v>
      </c>
      <c r="I75" s="75" t="s">
        <v>228</v>
      </c>
      <c r="J75" s="71" t="s">
        <v>2388</v>
      </c>
      <c r="K75" s="71"/>
      <c r="L75" s="72" t="s">
        <v>2389</v>
      </c>
      <c r="M75" s="138" t="s">
        <v>302</v>
      </c>
      <c r="N75" s="140">
        <v>45206</v>
      </c>
      <c r="O75" s="155" t="s">
        <v>2372</v>
      </c>
      <c r="P75" s="79">
        <v>44966</v>
      </c>
      <c r="Q75" s="114" t="s">
        <v>388</v>
      </c>
      <c r="R75" s="114" t="s">
        <v>305</v>
      </c>
      <c r="S75" s="114" t="s">
        <v>1840</v>
      </c>
    </row>
    <row r="76" spans="1:19" s="64" customFormat="1" ht="45">
      <c r="A76" s="137">
        <v>73</v>
      </c>
      <c r="B76" s="75" t="s">
        <v>1439</v>
      </c>
      <c r="C76" s="75" t="s">
        <v>1439</v>
      </c>
      <c r="D76" s="75" t="s">
        <v>1439</v>
      </c>
      <c r="E76" s="79">
        <v>45101</v>
      </c>
      <c r="F76" s="75" t="s">
        <v>1858</v>
      </c>
      <c r="G76" s="75" t="s">
        <v>1751</v>
      </c>
      <c r="H76" s="75" t="s">
        <v>1848</v>
      </c>
      <c r="I76" s="75" t="s">
        <v>228</v>
      </c>
      <c r="J76" s="71" t="s">
        <v>2390</v>
      </c>
      <c r="K76" s="71"/>
      <c r="L76" s="72" t="s">
        <v>2391</v>
      </c>
      <c r="M76" s="138" t="s">
        <v>2383</v>
      </c>
      <c r="N76" s="140">
        <v>45206</v>
      </c>
      <c r="O76" s="155" t="s">
        <v>2393</v>
      </c>
      <c r="P76" s="79">
        <v>44966</v>
      </c>
      <c r="Q76" s="114" t="s">
        <v>388</v>
      </c>
      <c r="R76" s="114" t="s">
        <v>305</v>
      </c>
      <c r="S76" s="114" t="s">
        <v>1840</v>
      </c>
    </row>
    <row r="77" spans="1:19" s="64" customFormat="1" ht="60">
      <c r="A77" s="137">
        <v>74</v>
      </c>
      <c r="B77" s="75" t="s">
        <v>232</v>
      </c>
      <c r="C77" s="75" t="s">
        <v>246</v>
      </c>
      <c r="D77" s="75" t="s">
        <v>233</v>
      </c>
      <c r="E77" s="79">
        <v>45104</v>
      </c>
      <c r="F77" s="75" t="s">
        <v>1859</v>
      </c>
      <c r="G77" s="75" t="s">
        <v>1838</v>
      </c>
      <c r="H77" s="75" t="s">
        <v>1860</v>
      </c>
      <c r="I77" s="75" t="s">
        <v>228</v>
      </c>
      <c r="J77" s="155"/>
      <c r="K77" s="155"/>
      <c r="L77" s="155"/>
      <c r="M77" s="155"/>
      <c r="N77" s="155"/>
      <c r="O77" s="155"/>
      <c r="P77" s="79"/>
      <c r="Q77" s="114" t="s">
        <v>226</v>
      </c>
      <c r="R77" s="114" t="s">
        <v>1739</v>
      </c>
      <c r="S77" s="114" t="s">
        <v>1861</v>
      </c>
    </row>
    <row r="78" spans="1:19" s="64" customFormat="1" ht="135">
      <c r="A78" s="137">
        <v>75</v>
      </c>
      <c r="B78" s="75" t="s">
        <v>232</v>
      </c>
      <c r="C78" s="75" t="s">
        <v>246</v>
      </c>
      <c r="D78" s="75" t="s">
        <v>233</v>
      </c>
      <c r="E78" s="79">
        <v>45104</v>
      </c>
      <c r="F78" s="75" t="s">
        <v>1874</v>
      </c>
      <c r="G78" s="75" t="s">
        <v>1862</v>
      </c>
      <c r="H78" s="75" t="s">
        <v>1865</v>
      </c>
      <c r="I78" s="75" t="s">
        <v>228</v>
      </c>
      <c r="J78" s="155"/>
      <c r="K78" s="155"/>
      <c r="L78" s="155"/>
      <c r="M78" s="155"/>
      <c r="N78" s="155"/>
      <c r="O78" s="155"/>
      <c r="P78" s="79"/>
      <c r="Q78" s="114" t="s">
        <v>226</v>
      </c>
      <c r="R78" s="114" t="s">
        <v>1739</v>
      </c>
      <c r="S78" s="114" t="s">
        <v>1861</v>
      </c>
    </row>
    <row r="79" spans="1:19" s="64" customFormat="1" ht="75">
      <c r="A79" s="137">
        <v>76</v>
      </c>
      <c r="B79" s="75" t="s">
        <v>232</v>
      </c>
      <c r="C79" s="75" t="s">
        <v>246</v>
      </c>
      <c r="D79" s="75" t="s">
        <v>233</v>
      </c>
      <c r="E79" s="79">
        <v>45104</v>
      </c>
      <c r="F79" s="75" t="s">
        <v>1875</v>
      </c>
      <c r="G79" s="75" t="s">
        <v>1744</v>
      </c>
      <c r="H79" s="75" t="s">
        <v>1863</v>
      </c>
      <c r="I79" s="75" t="s">
        <v>228</v>
      </c>
      <c r="J79" s="155"/>
      <c r="K79" s="155"/>
      <c r="L79" s="155"/>
      <c r="M79" s="155"/>
      <c r="N79" s="155"/>
      <c r="O79" s="155"/>
      <c r="P79" s="79"/>
      <c r="Q79" s="114" t="s">
        <v>226</v>
      </c>
      <c r="R79" s="114" t="s">
        <v>1739</v>
      </c>
      <c r="S79" s="114" t="s">
        <v>1861</v>
      </c>
    </row>
    <row r="80" spans="1:19" s="64" customFormat="1" ht="30">
      <c r="A80" s="137">
        <v>77</v>
      </c>
      <c r="B80" s="75" t="s">
        <v>232</v>
      </c>
      <c r="C80" s="75" t="s">
        <v>246</v>
      </c>
      <c r="D80" s="75" t="s">
        <v>233</v>
      </c>
      <c r="E80" s="79">
        <v>45104</v>
      </c>
      <c r="F80" s="75" t="s">
        <v>1876</v>
      </c>
      <c r="G80" s="75" t="s">
        <v>1713</v>
      </c>
      <c r="H80" s="75" t="s">
        <v>1864</v>
      </c>
      <c r="I80" s="75" t="s">
        <v>228</v>
      </c>
      <c r="J80" s="155"/>
      <c r="K80" s="155"/>
      <c r="L80" s="155"/>
      <c r="M80" s="155"/>
      <c r="N80" s="155"/>
      <c r="O80" s="155"/>
      <c r="P80" s="79"/>
      <c r="Q80" s="114" t="s">
        <v>226</v>
      </c>
      <c r="R80" s="114" t="s">
        <v>1739</v>
      </c>
      <c r="S80" s="114" t="s">
        <v>1861</v>
      </c>
    </row>
    <row r="81" spans="1:19" s="64" customFormat="1" ht="60">
      <c r="A81" s="137">
        <v>78</v>
      </c>
      <c r="B81" s="75" t="s">
        <v>232</v>
      </c>
      <c r="C81" s="75" t="s">
        <v>246</v>
      </c>
      <c r="D81" s="75" t="s">
        <v>233</v>
      </c>
      <c r="E81" s="79">
        <v>45104</v>
      </c>
      <c r="F81" s="75" t="s">
        <v>1877</v>
      </c>
      <c r="G81" s="75" t="s">
        <v>1866</v>
      </c>
      <c r="H81" s="75" t="s">
        <v>1867</v>
      </c>
      <c r="I81" s="75" t="s">
        <v>228</v>
      </c>
      <c r="J81" s="155"/>
      <c r="K81" s="155"/>
      <c r="L81" s="155"/>
      <c r="M81" s="155"/>
      <c r="N81" s="155"/>
      <c r="O81" s="155"/>
      <c r="P81" s="79"/>
      <c r="Q81" s="114" t="s">
        <v>226</v>
      </c>
      <c r="R81" s="114" t="s">
        <v>1739</v>
      </c>
      <c r="S81" s="114" t="s">
        <v>1861</v>
      </c>
    </row>
    <row r="82" spans="1:19" s="64" customFormat="1" ht="30">
      <c r="A82" s="137">
        <v>79</v>
      </c>
      <c r="B82" s="75" t="s">
        <v>232</v>
      </c>
      <c r="C82" s="75" t="s">
        <v>246</v>
      </c>
      <c r="D82" s="75" t="s">
        <v>233</v>
      </c>
      <c r="E82" s="79">
        <v>45104</v>
      </c>
      <c r="F82" s="75" t="s">
        <v>1878</v>
      </c>
      <c r="G82" s="75" t="s">
        <v>1868</v>
      </c>
      <c r="H82" s="75" t="s">
        <v>1869</v>
      </c>
      <c r="I82" s="75" t="s">
        <v>228</v>
      </c>
      <c r="J82" s="155"/>
      <c r="K82" s="155"/>
      <c r="L82" s="155"/>
      <c r="M82" s="155"/>
      <c r="N82" s="155"/>
      <c r="O82" s="155"/>
      <c r="P82" s="79"/>
      <c r="Q82" s="114" t="s">
        <v>226</v>
      </c>
      <c r="R82" s="114" t="s">
        <v>1739</v>
      </c>
      <c r="S82" s="114" t="s">
        <v>1861</v>
      </c>
    </row>
    <row r="83" spans="1:19" s="64" customFormat="1" ht="30">
      <c r="A83" s="137">
        <v>80</v>
      </c>
      <c r="B83" s="75" t="s">
        <v>232</v>
      </c>
      <c r="C83" s="75" t="s">
        <v>246</v>
      </c>
      <c r="D83" s="75" t="s">
        <v>233</v>
      </c>
      <c r="E83" s="79">
        <v>45104</v>
      </c>
      <c r="F83" s="75" t="s">
        <v>1879</v>
      </c>
      <c r="G83" s="75" t="s">
        <v>1677</v>
      </c>
      <c r="H83" s="75" t="s">
        <v>1870</v>
      </c>
      <c r="I83" s="75" t="s">
        <v>228</v>
      </c>
      <c r="J83" s="155"/>
      <c r="K83" s="155"/>
      <c r="L83" s="155"/>
      <c r="M83" s="155"/>
      <c r="N83" s="155"/>
      <c r="O83" s="155"/>
      <c r="P83" s="79"/>
      <c r="Q83" s="114" t="s">
        <v>226</v>
      </c>
      <c r="R83" s="114" t="s">
        <v>1739</v>
      </c>
      <c r="S83" s="114" t="s">
        <v>1861</v>
      </c>
    </row>
    <row r="84" spans="1:19" s="64" customFormat="1" ht="45">
      <c r="A84" s="137">
        <v>81</v>
      </c>
      <c r="B84" s="75" t="s">
        <v>232</v>
      </c>
      <c r="C84" s="75" t="s">
        <v>246</v>
      </c>
      <c r="D84" s="75" t="s">
        <v>233</v>
      </c>
      <c r="E84" s="79">
        <v>45104</v>
      </c>
      <c r="F84" s="75" t="s">
        <v>1880</v>
      </c>
      <c r="G84" s="75" t="s">
        <v>1780</v>
      </c>
      <c r="H84" s="75" t="s">
        <v>1871</v>
      </c>
      <c r="I84" s="75" t="s">
        <v>228</v>
      </c>
      <c r="J84" s="155"/>
      <c r="K84" s="155"/>
      <c r="L84" s="155"/>
      <c r="M84" s="155"/>
      <c r="N84" s="155"/>
      <c r="O84" s="155"/>
      <c r="P84" s="79"/>
      <c r="Q84" s="114" t="s">
        <v>226</v>
      </c>
      <c r="R84" s="114" t="s">
        <v>1739</v>
      </c>
      <c r="S84" s="114" t="s">
        <v>1861</v>
      </c>
    </row>
    <row r="85" spans="1:19" s="64" customFormat="1">
      <c r="A85" s="137">
        <v>82</v>
      </c>
      <c r="B85" s="75" t="s">
        <v>232</v>
      </c>
      <c r="C85" s="75" t="s">
        <v>246</v>
      </c>
      <c r="D85" s="75" t="s">
        <v>233</v>
      </c>
      <c r="E85" s="79">
        <v>45104</v>
      </c>
      <c r="F85" s="75" t="s">
        <v>1881</v>
      </c>
      <c r="G85" s="75" t="s">
        <v>1736</v>
      </c>
      <c r="H85" s="75" t="s">
        <v>1872</v>
      </c>
      <c r="I85" s="75" t="s">
        <v>228</v>
      </c>
      <c r="J85" s="155"/>
      <c r="K85" s="155"/>
      <c r="L85" s="155"/>
      <c r="M85" s="155"/>
      <c r="N85" s="155"/>
      <c r="O85" s="155"/>
      <c r="P85" s="79"/>
      <c r="Q85" s="114" t="s">
        <v>226</v>
      </c>
      <c r="R85" s="114" t="s">
        <v>1739</v>
      </c>
      <c r="S85" s="114" t="s">
        <v>1861</v>
      </c>
    </row>
    <row r="86" spans="1:19" s="64" customFormat="1" ht="45">
      <c r="A86" s="137">
        <v>83</v>
      </c>
      <c r="B86" s="75" t="s">
        <v>232</v>
      </c>
      <c r="C86" s="75" t="s">
        <v>246</v>
      </c>
      <c r="D86" s="75" t="s">
        <v>233</v>
      </c>
      <c r="E86" s="79">
        <v>45104</v>
      </c>
      <c r="F86" s="75" t="s">
        <v>1882</v>
      </c>
      <c r="G86" s="75" t="s">
        <v>1751</v>
      </c>
      <c r="H86" s="75" t="s">
        <v>1873</v>
      </c>
      <c r="I86" s="75" t="s">
        <v>228</v>
      </c>
      <c r="J86" s="155"/>
      <c r="K86" s="155"/>
      <c r="L86" s="155"/>
      <c r="M86" s="155"/>
      <c r="N86" s="155"/>
      <c r="O86" s="155"/>
      <c r="P86" s="79"/>
      <c r="Q86" s="114" t="s">
        <v>226</v>
      </c>
      <c r="R86" s="114" t="s">
        <v>1739</v>
      </c>
      <c r="S86" s="114" t="s">
        <v>1861</v>
      </c>
    </row>
    <row r="87" spans="1:19" s="64" customFormat="1" ht="45">
      <c r="A87" s="137">
        <v>84</v>
      </c>
      <c r="B87" s="75" t="s">
        <v>232</v>
      </c>
      <c r="C87" s="75" t="s">
        <v>416</v>
      </c>
      <c r="D87" s="75" t="s">
        <v>250</v>
      </c>
      <c r="E87" s="79">
        <v>45097</v>
      </c>
      <c r="F87" s="75" t="s">
        <v>1883</v>
      </c>
      <c r="G87" s="75" t="s">
        <v>1161</v>
      </c>
      <c r="H87" s="75" t="s">
        <v>1884</v>
      </c>
      <c r="I87" s="75" t="s">
        <v>228</v>
      </c>
      <c r="J87" s="155" t="s">
        <v>1885</v>
      </c>
      <c r="K87" s="155" t="s">
        <v>1885</v>
      </c>
      <c r="L87" s="155" t="s">
        <v>1885</v>
      </c>
      <c r="M87" s="155"/>
      <c r="N87" s="155"/>
      <c r="O87" s="155" t="s">
        <v>1885</v>
      </c>
      <c r="P87" s="79" t="s">
        <v>1885</v>
      </c>
      <c r="Q87" s="114" t="s">
        <v>226</v>
      </c>
      <c r="R87" s="114" t="s">
        <v>1441</v>
      </c>
      <c r="S87" s="114" t="s">
        <v>1153</v>
      </c>
    </row>
    <row r="88" spans="1:19" s="64" customFormat="1" ht="45">
      <c r="A88" s="137">
        <v>85</v>
      </c>
      <c r="B88" s="75" t="s">
        <v>232</v>
      </c>
      <c r="C88" s="75" t="s">
        <v>416</v>
      </c>
      <c r="D88" s="75" t="s">
        <v>250</v>
      </c>
      <c r="E88" s="79">
        <v>45097</v>
      </c>
      <c r="F88" s="75" t="s">
        <v>1886</v>
      </c>
      <c r="G88" s="75" t="s">
        <v>1166</v>
      </c>
      <c r="H88" s="75" t="s">
        <v>1887</v>
      </c>
      <c r="I88" s="75" t="s">
        <v>228</v>
      </c>
      <c r="J88" s="155" t="s">
        <v>1885</v>
      </c>
      <c r="K88" s="155" t="s">
        <v>1885</v>
      </c>
      <c r="L88" s="155" t="s">
        <v>1885</v>
      </c>
      <c r="M88" s="155"/>
      <c r="N88" s="155"/>
      <c r="O88" s="155" t="s">
        <v>1885</v>
      </c>
      <c r="P88" s="79" t="s">
        <v>1885</v>
      </c>
      <c r="Q88" s="114" t="s">
        <v>226</v>
      </c>
      <c r="R88" s="114" t="s">
        <v>1441</v>
      </c>
      <c r="S88" s="114" t="s">
        <v>1153</v>
      </c>
    </row>
    <row r="89" spans="1:19" s="64" customFormat="1">
      <c r="A89" s="137">
        <v>86</v>
      </c>
      <c r="B89" s="75" t="s">
        <v>232</v>
      </c>
      <c r="C89" s="75" t="s">
        <v>416</v>
      </c>
      <c r="D89" s="75" t="s">
        <v>250</v>
      </c>
      <c r="E89" s="79">
        <v>45097</v>
      </c>
      <c r="F89" s="75" t="s">
        <v>1888</v>
      </c>
      <c r="G89" s="75" t="s">
        <v>1736</v>
      </c>
      <c r="H89" s="75" t="s">
        <v>1889</v>
      </c>
      <c r="I89" s="75" t="s">
        <v>228</v>
      </c>
      <c r="J89" s="155"/>
      <c r="K89" s="155"/>
      <c r="L89" s="155"/>
      <c r="M89" s="155"/>
      <c r="N89" s="155"/>
      <c r="O89" s="155"/>
      <c r="P89" s="79"/>
      <c r="Q89" s="114" t="s">
        <v>226</v>
      </c>
      <c r="R89" s="114" t="s">
        <v>175</v>
      </c>
      <c r="S89" s="114" t="s">
        <v>1153</v>
      </c>
    </row>
    <row r="90" spans="1:19" s="64" customFormat="1" ht="30">
      <c r="A90" s="137">
        <v>87</v>
      </c>
      <c r="B90" s="75" t="s">
        <v>232</v>
      </c>
      <c r="C90" s="75" t="s">
        <v>416</v>
      </c>
      <c r="D90" s="75" t="s">
        <v>250</v>
      </c>
      <c r="E90" s="79">
        <v>45097</v>
      </c>
      <c r="F90" s="75" t="s">
        <v>1890</v>
      </c>
      <c r="G90" s="75" t="s">
        <v>1668</v>
      </c>
      <c r="H90" s="75" t="s">
        <v>1891</v>
      </c>
      <c r="I90" s="75" t="s">
        <v>228</v>
      </c>
      <c r="J90" s="155"/>
      <c r="K90" s="155"/>
      <c r="L90" s="155"/>
      <c r="M90" s="155"/>
      <c r="N90" s="155"/>
      <c r="O90" s="155"/>
      <c r="P90" s="79"/>
      <c r="Q90" s="114" t="s">
        <v>226</v>
      </c>
      <c r="R90" s="114" t="s">
        <v>1441</v>
      </c>
      <c r="S90" s="114" t="s">
        <v>1153</v>
      </c>
    </row>
    <row r="91" spans="1:19" s="64" customFormat="1" ht="30">
      <c r="A91" s="137">
        <v>88</v>
      </c>
      <c r="B91" s="75" t="s">
        <v>232</v>
      </c>
      <c r="C91" s="75" t="s">
        <v>416</v>
      </c>
      <c r="D91" s="75" t="s">
        <v>250</v>
      </c>
      <c r="E91" s="79">
        <v>45097</v>
      </c>
      <c r="F91" s="75" t="s">
        <v>1892</v>
      </c>
      <c r="G91" s="75" t="s">
        <v>1721</v>
      </c>
      <c r="H91" s="75" t="s">
        <v>1893</v>
      </c>
      <c r="I91" s="75" t="s">
        <v>228</v>
      </c>
      <c r="J91" s="155"/>
      <c r="K91" s="155"/>
      <c r="L91" s="155"/>
      <c r="M91" s="155"/>
      <c r="N91" s="155"/>
      <c r="O91" s="155"/>
      <c r="P91" s="79"/>
      <c r="Q91" s="114" t="s">
        <v>226</v>
      </c>
      <c r="R91" s="114" t="s">
        <v>1441</v>
      </c>
      <c r="S91" s="114" t="s">
        <v>1153</v>
      </c>
    </row>
    <row r="92" spans="1:19" s="64" customFormat="1" ht="75">
      <c r="A92" s="137">
        <v>89</v>
      </c>
      <c r="B92" s="75" t="s">
        <v>232</v>
      </c>
      <c r="C92" s="75" t="s">
        <v>416</v>
      </c>
      <c r="D92" s="75" t="s">
        <v>250</v>
      </c>
      <c r="E92" s="79">
        <v>45097</v>
      </c>
      <c r="F92" s="75" t="s">
        <v>1894</v>
      </c>
      <c r="G92" s="75" t="s">
        <v>1174</v>
      </c>
      <c r="H92" s="75" t="s">
        <v>1895</v>
      </c>
      <c r="I92" s="75" t="s">
        <v>230</v>
      </c>
      <c r="J92" s="155"/>
      <c r="K92" s="155"/>
      <c r="L92" s="155"/>
      <c r="M92" s="155"/>
      <c r="N92" s="155"/>
      <c r="O92" s="155"/>
      <c r="P92" s="79"/>
      <c r="Q92" s="114" t="s">
        <v>226</v>
      </c>
      <c r="R92" s="114" t="s">
        <v>1441</v>
      </c>
      <c r="S92" s="114" t="s">
        <v>1153</v>
      </c>
    </row>
    <row r="93" spans="1:19" s="64" customFormat="1" ht="45">
      <c r="A93" s="137">
        <v>90</v>
      </c>
      <c r="B93" s="75" t="s">
        <v>232</v>
      </c>
      <c r="C93" s="75" t="s">
        <v>416</v>
      </c>
      <c r="D93" s="75" t="s">
        <v>250</v>
      </c>
      <c r="E93" s="79">
        <v>45097</v>
      </c>
      <c r="F93" s="75" t="s">
        <v>1896</v>
      </c>
      <c r="G93" s="75" t="s">
        <v>1897</v>
      </c>
      <c r="H93" s="75" t="s">
        <v>1898</v>
      </c>
      <c r="I93" s="75" t="s">
        <v>228</v>
      </c>
      <c r="J93" s="155"/>
      <c r="K93" s="155"/>
      <c r="L93" s="155"/>
      <c r="M93" s="155"/>
      <c r="N93" s="155"/>
      <c r="O93" s="155"/>
      <c r="P93" s="79"/>
      <c r="Q93" s="114" t="s">
        <v>226</v>
      </c>
      <c r="R93" s="114" t="s">
        <v>175</v>
      </c>
      <c r="S93" s="114" t="s">
        <v>1153</v>
      </c>
    </row>
    <row r="94" spans="1:19" s="64" customFormat="1" ht="30">
      <c r="A94" s="137">
        <v>91</v>
      </c>
      <c r="B94" s="75" t="s">
        <v>232</v>
      </c>
      <c r="C94" s="75" t="s">
        <v>416</v>
      </c>
      <c r="D94" s="75" t="s">
        <v>250</v>
      </c>
      <c r="E94" s="79">
        <v>45097</v>
      </c>
      <c r="F94" s="75" t="s">
        <v>1899</v>
      </c>
      <c r="G94" s="75" t="s">
        <v>1171</v>
      </c>
      <c r="H94" s="75" t="s">
        <v>1900</v>
      </c>
      <c r="I94" s="75" t="s">
        <v>228</v>
      </c>
      <c r="J94" s="155"/>
      <c r="K94" s="155"/>
      <c r="L94" s="155"/>
      <c r="M94" s="155"/>
      <c r="N94" s="155"/>
      <c r="O94" s="155"/>
      <c r="P94" s="79"/>
      <c r="Q94" s="114" t="s">
        <v>226</v>
      </c>
      <c r="R94" s="114" t="s">
        <v>1441</v>
      </c>
      <c r="S94" s="114" t="s">
        <v>1153</v>
      </c>
    </row>
    <row r="95" spans="1:19" s="64" customFormat="1" ht="30">
      <c r="A95" s="137">
        <v>92</v>
      </c>
      <c r="B95" s="75" t="s">
        <v>232</v>
      </c>
      <c r="C95" s="75" t="s">
        <v>416</v>
      </c>
      <c r="D95" s="75" t="s">
        <v>250</v>
      </c>
      <c r="E95" s="79">
        <v>45097</v>
      </c>
      <c r="F95" s="75" t="s">
        <v>1901</v>
      </c>
      <c r="G95" s="75" t="s">
        <v>1902</v>
      </c>
      <c r="H95" s="75" t="s">
        <v>1903</v>
      </c>
      <c r="I95" s="75" t="s">
        <v>228</v>
      </c>
      <c r="J95" s="155"/>
      <c r="K95" s="155"/>
      <c r="L95" s="155"/>
      <c r="M95" s="155"/>
      <c r="N95" s="155"/>
      <c r="O95" s="155"/>
      <c r="P95" s="79"/>
      <c r="Q95" s="114" t="s">
        <v>226</v>
      </c>
      <c r="R95" s="114" t="s">
        <v>1441</v>
      </c>
      <c r="S95" s="114" t="s">
        <v>1153</v>
      </c>
    </row>
    <row r="96" spans="1:19" s="64" customFormat="1">
      <c r="A96" s="137">
        <v>93</v>
      </c>
      <c r="B96" s="75" t="s">
        <v>232</v>
      </c>
      <c r="C96" s="75" t="s">
        <v>416</v>
      </c>
      <c r="D96" s="75" t="s">
        <v>250</v>
      </c>
      <c r="E96" s="79">
        <v>45097</v>
      </c>
      <c r="F96" s="75" t="s">
        <v>1904</v>
      </c>
      <c r="G96" s="75" t="s">
        <v>1905</v>
      </c>
      <c r="H96" s="75" t="s">
        <v>1906</v>
      </c>
      <c r="I96" s="75" t="s">
        <v>228</v>
      </c>
      <c r="J96" s="155"/>
      <c r="K96" s="155"/>
      <c r="L96" s="155"/>
      <c r="M96" s="155"/>
      <c r="N96" s="155"/>
      <c r="O96" s="155"/>
      <c r="P96" s="79"/>
      <c r="Q96" s="114" t="s">
        <v>226</v>
      </c>
      <c r="R96" s="114" t="s">
        <v>175</v>
      </c>
      <c r="S96" s="114" t="s">
        <v>1153</v>
      </c>
    </row>
    <row r="97" spans="1:19" s="64" customFormat="1" ht="45">
      <c r="A97" s="137">
        <v>94</v>
      </c>
      <c r="B97" s="75" t="s">
        <v>232</v>
      </c>
      <c r="C97" s="75" t="s">
        <v>416</v>
      </c>
      <c r="D97" s="75" t="s">
        <v>250</v>
      </c>
      <c r="E97" s="79">
        <v>45097</v>
      </c>
      <c r="F97" s="75" t="s">
        <v>1907</v>
      </c>
      <c r="G97" s="75" t="s">
        <v>1908</v>
      </c>
      <c r="H97" s="75" t="s">
        <v>1909</v>
      </c>
      <c r="I97" s="75" t="s">
        <v>228</v>
      </c>
      <c r="J97" s="155"/>
      <c r="K97" s="155"/>
      <c r="L97" s="155"/>
      <c r="M97" s="155"/>
      <c r="N97" s="155"/>
      <c r="O97" s="155"/>
      <c r="P97" s="79"/>
      <c r="Q97" s="114" t="s">
        <v>226</v>
      </c>
      <c r="R97" s="114" t="s">
        <v>175</v>
      </c>
      <c r="S97" s="114" t="s">
        <v>1153</v>
      </c>
    </row>
    <row r="98" spans="1:19" s="64" customFormat="1" ht="30">
      <c r="A98" s="137">
        <v>95</v>
      </c>
      <c r="B98" s="75" t="s">
        <v>232</v>
      </c>
      <c r="C98" s="75" t="s">
        <v>416</v>
      </c>
      <c r="D98" s="75" t="s">
        <v>250</v>
      </c>
      <c r="E98" s="79">
        <v>45097</v>
      </c>
      <c r="F98" s="75" t="s">
        <v>1910</v>
      </c>
      <c r="G98" s="75" t="s">
        <v>1911</v>
      </c>
      <c r="H98" s="75" t="s">
        <v>1912</v>
      </c>
      <c r="I98" s="75" t="s">
        <v>228</v>
      </c>
      <c r="J98" s="155"/>
      <c r="K98" s="155"/>
      <c r="L98" s="155"/>
      <c r="M98" s="155"/>
      <c r="N98" s="155"/>
      <c r="O98" s="155"/>
      <c r="P98" s="79"/>
      <c r="Q98" s="114" t="s">
        <v>226</v>
      </c>
      <c r="R98" s="114" t="s">
        <v>175</v>
      </c>
      <c r="S98" s="114" t="s">
        <v>1153</v>
      </c>
    </row>
    <row r="99" spans="1:19" s="64" customFormat="1" ht="60">
      <c r="A99" s="137">
        <v>96</v>
      </c>
      <c r="B99" s="75" t="s">
        <v>213</v>
      </c>
      <c r="C99" s="75" t="s">
        <v>213</v>
      </c>
      <c r="D99" s="75" t="s">
        <v>213</v>
      </c>
      <c r="E99" s="79">
        <v>45119</v>
      </c>
      <c r="F99" s="75" t="s">
        <v>1917</v>
      </c>
      <c r="G99" s="75" t="s">
        <v>1815</v>
      </c>
      <c r="H99" s="75" t="s">
        <v>1918</v>
      </c>
      <c r="I99" s="75" t="s">
        <v>228</v>
      </c>
      <c r="J99" s="155"/>
      <c r="K99" s="155"/>
      <c r="L99" s="155"/>
      <c r="M99" s="155"/>
      <c r="N99" s="155"/>
      <c r="O99" s="155"/>
      <c r="P99" s="79"/>
      <c r="Q99" s="114" t="s">
        <v>226</v>
      </c>
      <c r="R99" s="114" t="s">
        <v>1441</v>
      </c>
      <c r="S99" s="114" t="s">
        <v>1919</v>
      </c>
    </row>
    <row r="100" spans="1:19" s="64" customFormat="1">
      <c r="A100" s="137">
        <v>97</v>
      </c>
      <c r="B100" s="75" t="s">
        <v>213</v>
      </c>
      <c r="C100" s="75" t="s">
        <v>213</v>
      </c>
      <c r="D100" s="75" t="s">
        <v>213</v>
      </c>
      <c r="E100" s="79">
        <v>45119</v>
      </c>
      <c r="F100" s="75" t="s">
        <v>1920</v>
      </c>
      <c r="G100" s="75" t="s">
        <v>1668</v>
      </c>
      <c r="H100" s="75" t="s">
        <v>1921</v>
      </c>
      <c r="I100" s="75" t="s">
        <v>228</v>
      </c>
      <c r="J100" s="155"/>
      <c r="K100" s="155"/>
      <c r="L100" s="155"/>
      <c r="M100" s="155"/>
      <c r="N100" s="155"/>
      <c r="O100" s="155"/>
      <c r="P100" s="79"/>
      <c r="Q100" s="114" t="s">
        <v>226</v>
      </c>
      <c r="R100" s="114" t="s">
        <v>1441</v>
      </c>
      <c r="S100" s="114" t="s">
        <v>1922</v>
      </c>
    </row>
    <row r="101" spans="1:19" s="64" customFormat="1" ht="60">
      <c r="A101" s="137">
        <v>98</v>
      </c>
      <c r="B101" s="75" t="s">
        <v>213</v>
      </c>
      <c r="C101" s="75" t="s">
        <v>213</v>
      </c>
      <c r="D101" s="75" t="s">
        <v>213</v>
      </c>
      <c r="E101" s="79">
        <v>45119</v>
      </c>
      <c r="F101" s="75" t="s">
        <v>1923</v>
      </c>
      <c r="G101" s="75" t="s">
        <v>1713</v>
      </c>
      <c r="H101" s="75" t="s">
        <v>1924</v>
      </c>
      <c r="I101" s="75" t="s">
        <v>228</v>
      </c>
      <c r="J101" s="155"/>
      <c r="K101" s="155"/>
      <c r="L101" s="155"/>
      <c r="M101" s="155"/>
      <c r="N101" s="155"/>
      <c r="O101" s="155"/>
      <c r="P101" s="79"/>
      <c r="Q101" s="114" t="s">
        <v>226</v>
      </c>
      <c r="R101" s="114" t="s">
        <v>1441</v>
      </c>
      <c r="S101" s="114" t="s">
        <v>1925</v>
      </c>
    </row>
    <row r="102" spans="1:19" s="64" customFormat="1" ht="45">
      <c r="A102" s="137">
        <v>99</v>
      </c>
      <c r="B102" s="75" t="s">
        <v>213</v>
      </c>
      <c r="C102" s="75" t="s">
        <v>213</v>
      </c>
      <c r="D102" s="75" t="s">
        <v>213</v>
      </c>
      <c r="E102" s="79">
        <v>45119</v>
      </c>
      <c r="F102" s="75" t="s">
        <v>1926</v>
      </c>
      <c r="G102" s="75" t="s">
        <v>1715</v>
      </c>
      <c r="H102" s="75" t="s">
        <v>1927</v>
      </c>
      <c r="I102" s="75" t="s">
        <v>228</v>
      </c>
      <c r="J102" s="155"/>
      <c r="K102" s="155"/>
      <c r="L102" s="155"/>
      <c r="M102" s="155"/>
      <c r="N102" s="155"/>
      <c r="O102" s="155"/>
      <c r="P102" s="79"/>
      <c r="Q102" s="114" t="s">
        <v>226</v>
      </c>
      <c r="R102" s="114" t="s">
        <v>1441</v>
      </c>
      <c r="S102" s="114" t="s">
        <v>1925</v>
      </c>
    </row>
    <row r="103" spans="1:19" s="64" customFormat="1" ht="60">
      <c r="A103" s="137">
        <v>100</v>
      </c>
      <c r="B103" s="75" t="s">
        <v>213</v>
      </c>
      <c r="C103" s="75" t="s">
        <v>213</v>
      </c>
      <c r="D103" s="75" t="s">
        <v>213</v>
      </c>
      <c r="E103" s="79">
        <v>45119</v>
      </c>
      <c r="F103" s="75" t="s">
        <v>1928</v>
      </c>
      <c r="G103" s="75" t="s">
        <v>1824</v>
      </c>
      <c r="H103" s="75" t="s">
        <v>1929</v>
      </c>
      <c r="I103" s="75" t="s">
        <v>228</v>
      </c>
      <c r="J103" s="155"/>
      <c r="K103" s="155"/>
      <c r="L103" s="155"/>
      <c r="M103" s="155"/>
      <c r="N103" s="155"/>
      <c r="O103" s="155"/>
      <c r="P103" s="79"/>
      <c r="Q103" s="114" t="s">
        <v>226</v>
      </c>
      <c r="R103" s="114" t="s">
        <v>1441</v>
      </c>
      <c r="S103" s="114" t="s">
        <v>1922</v>
      </c>
    </row>
    <row r="104" spans="1:19" s="64" customFormat="1" ht="30">
      <c r="A104" s="137">
        <v>101</v>
      </c>
      <c r="B104" s="75" t="s">
        <v>213</v>
      </c>
      <c r="C104" s="75" t="s">
        <v>213</v>
      </c>
      <c r="D104" s="75" t="s">
        <v>213</v>
      </c>
      <c r="E104" s="79">
        <v>45119</v>
      </c>
      <c r="F104" s="75" t="s">
        <v>1930</v>
      </c>
      <c r="G104" s="75" t="s">
        <v>1721</v>
      </c>
      <c r="H104" s="75" t="s">
        <v>1931</v>
      </c>
      <c r="I104" s="75" t="s">
        <v>228</v>
      </c>
      <c r="J104" s="155"/>
      <c r="K104" s="155"/>
      <c r="L104" s="155"/>
      <c r="M104" s="155"/>
      <c r="N104" s="155"/>
      <c r="O104" s="155"/>
      <c r="P104" s="79"/>
      <c r="Q104" s="114" t="s">
        <v>226</v>
      </c>
      <c r="R104" s="114" t="s">
        <v>1441</v>
      </c>
      <c r="S104" s="114" t="s">
        <v>1919</v>
      </c>
    </row>
    <row r="105" spans="1:19" s="64" customFormat="1" ht="30">
      <c r="A105" s="137">
        <v>102</v>
      </c>
      <c r="B105" s="75" t="s">
        <v>213</v>
      </c>
      <c r="C105" s="75" t="s">
        <v>213</v>
      </c>
      <c r="D105" s="75" t="s">
        <v>213</v>
      </c>
      <c r="E105" s="79">
        <v>45119</v>
      </c>
      <c r="F105" s="75" t="s">
        <v>1932</v>
      </c>
      <c r="G105" s="75" t="s">
        <v>1721</v>
      </c>
      <c r="H105" s="75" t="s">
        <v>1933</v>
      </c>
      <c r="I105" s="75" t="s">
        <v>228</v>
      </c>
      <c r="J105" s="155"/>
      <c r="K105" s="155"/>
      <c r="L105" s="155"/>
      <c r="M105" s="155"/>
      <c r="N105" s="155"/>
      <c r="O105" s="155"/>
      <c r="P105" s="79"/>
      <c r="Q105" s="114" t="s">
        <v>226</v>
      </c>
      <c r="R105" s="114" t="s">
        <v>1441</v>
      </c>
      <c r="S105" s="114" t="s">
        <v>1919</v>
      </c>
    </row>
    <row r="106" spans="1:19" s="64" customFormat="1" ht="45">
      <c r="A106" s="137">
        <v>103</v>
      </c>
      <c r="B106" s="75" t="s">
        <v>213</v>
      </c>
      <c r="C106" s="75" t="s">
        <v>213</v>
      </c>
      <c r="D106" s="75" t="s">
        <v>213</v>
      </c>
      <c r="E106" s="79">
        <v>45119</v>
      </c>
      <c r="F106" s="75" t="s">
        <v>1934</v>
      </c>
      <c r="G106" s="75" t="s">
        <v>1733</v>
      </c>
      <c r="H106" s="75" t="s">
        <v>1935</v>
      </c>
      <c r="I106" s="75" t="s">
        <v>230</v>
      </c>
      <c r="J106" s="155"/>
      <c r="K106" s="155"/>
      <c r="L106" s="155"/>
      <c r="M106" s="155"/>
      <c r="N106" s="155"/>
      <c r="O106" s="155"/>
      <c r="P106" s="79"/>
      <c r="Q106" s="114" t="s">
        <v>226</v>
      </c>
      <c r="R106" s="114" t="s">
        <v>1441</v>
      </c>
      <c r="S106" s="114" t="s">
        <v>1925</v>
      </c>
    </row>
    <row r="107" spans="1:19" s="64" customFormat="1" ht="30">
      <c r="A107" s="137">
        <v>104</v>
      </c>
      <c r="B107" s="75" t="s">
        <v>213</v>
      </c>
      <c r="C107" s="75" t="s">
        <v>213</v>
      </c>
      <c r="D107" s="75" t="s">
        <v>213</v>
      </c>
      <c r="E107" s="79">
        <v>45119</v>
      </c>
      <c r="F107" s="75" t="s">
        <v>1936</v>
      </c>
      <c r="G107" s="75" t="s">
        <v>1736</v>
      </c>
      <c r="H107" s="75" t="s">
        <v>1937</v>
      </c>
      <c r="I107" s="75" t="s">
        <v>230</v>
      </c>
      <c r="J107" s="155"/>
      <c r="K107" s="155"/>
      <c r="L107" s="155"/>
      <c r="M107" s="155"/>
      <c r="N107" s="155"/>
      <c r="O107" s="155"/>
      <c r="P107" s="79"/>
      <c r="Q107" s="114" t="s">
        <v>226</v>
      </c>
      <c r="R107" s="114" t="s">
        <v>1441</v>
      </c>
      <c r="S107" s="114" t="s">
        <v>1919</v>
      </c>
    </row>
    <row r="108" spans="1:19" s="64" customFormat="1" ht="30">
      <c r="A108" s="137">
        <v>105</v>
      </c>
      <c r="B108" s="75" t="s">
        <v>213</v>
      </c>
      <c r="C108" s="75" t="s">
        <v>213</v>
      </c>
      <c r="D108" s="75" t="s">
        <v>213</v>
      </c>
      <c r="E108" s="79">
        <v>45119</v>
      </c>
      <c r="F108" s="75" t="s">
        <v>1938</v>
      </c>
      <c r="G108" s="75" t="s">
        <v>1751</v>
      </c>
      <c r="H108" s="75" t="s">
        <v>1939</v>
      </c>
      <c r="I108" s="75" t="s">
        <v>228</v>
      </c>
      <c r="J108" s="155"/>
      <c r="K108" s="155"/>
      <c r="L108" s="155"/>
      <c r="M108" s="155"/>
      <c r="N108" s="155"/>
      <c r="O108" s="155"/>
      <c r="P108" s="79"/>
      <c r="Q108" s="114" t="s">
        <v>226</v>
      </c>
      <c r="R108" s="114" t="s">
        <v>1739</v>
      </c>
      <c r="S108" s="114" t="s">
        <v>1925</v>
      </c>
    </row>
    <row r="109" spans="1:19" s="64" customFormat="1" ht="60">
      <c r="A109" s="137">
        <v>106</v>
      </c>
      <c r="B109" s="75" t="s">
        <v>213</v>
      </c>
      <c r="C109" s="75" t="s">
        <v>213</v>
      </c>
      <c r="D109" s="75" t="s">
        <v>213</v>
      </c>
      <c r="E109" s="79">
        <v>45120</v>
      </c>
      <c r="F109" s="75" t="s">
        <v>1940</v>
      </c>
      <c r="G109" s="75" t="s">
        <v>1166</v>
      </c>
      <c r="H109" s="75" t="s">
        <v>1941</v>
      </c>
      <c r="I109" s="75" t="s">
        <v>228</v>
      </c>
      <c r="J109" s="155" t="s">
        <v>1885</v>
      </c>
      <c r="K109" s="155" t="s">
        <v>1885</v>
      </c>
      <c r="L109" s="155" t="s">
        <v>1885</v>
      </c>
      <c r="M109" s="155"/>
      <c r="N109" s="155"/>
      <c r="O109" s="155" t="s">
        <v>1885</v>
      </c>
      <c r="P109" s="79" t="s">
        <v>1885</v>
      </c>
      <c r="Q109" s="114" t="s">
        <v>226</v>
      </c>
      <c r="R109" s="114" t="s">
        <v>1441</v>
      </c>
      <c r="S109" s="114" t="s">
        <v>1925</v>
      </c>
    </row>
    <row r="110" spans="1:19" s="64" customFormat="1" ht="30">
      <c r="A110" s="137">
        <v>107</v>
      </c>
      <c r="B110" s="75" t="s">
        <v>213</v>
      </c>
      <c r="C110" s="75" t="s">
        <v>213</v>
      </c>
      <c r="D110" s="75" t="s">
        <v>213</v>
      </c>
      <c r="E110" s="79">
        <v>45120</v>
      </c>
      <c r="F110" s="75" t="s">
        <v>1942</v>
      </c>
      <c r="G110" s="75" t="s">
        <v>1171</v>
      </c>
      <c r="H110" s="75" t="s">
        <v>1943</v>
      </c>
      <c r="I110" s="75" t="s">
        <v>228</v>
      </c>
      <c r="J110" s="155"/>
      <c r="K110" s="155"/>
      <c r="L110" s="155"/>
      <c r="M110" s="155"/>
      <c r="N110" s="155"/>
      <c r="O110" s="155"/>
      <c r="P110" s="79"/>
      <c r="Q110" s="114" t="s">
        <v>226</v>
      </c>
      <c r="R110" s="114" t="s">
        <v>1441</v>
      </c>
      <c r="S110" s="114" t="s">
        <v>1919</v>
      </c>
    </row>
    <row r="111" spans="1:19" s="64" customFormat="1">
      <c r="A111" s="137">
        <v>108</v>
      </c>
      <c r="B111" s="75" t="s">
        <v>213</v>
      </c>
      <c r="C111" s="75" t="s">
        <v>213</v>
      </c>
      <c r="D111" s="75" t="s">
        <v>213</v>
      </c>
      <c r="E111" s="79">
        <v>45120</v>
      </c>
      <c r="F111" s="75" t="s">
        <v>1944</v>
      </c>
      <c r="G111" s="75" t="s">
        <v>363</v>
      </c>
      <c r="H111" s="75" t="s">
        <v>901</v>
      </c>
      <c r="I111" s="75" t="s">
        <v>228</v>
      </c>
      <c r="J111" s="155"/>
      <c r="K111" s="155"/>
      <c r="L111" s="155"/>
      <c r="M111" s="155"/>
      <c r="N111" s="155"/>
      <c r="O111" s="155"/>
      <c r="P111" s="79"/>
      <c r="Q111" s="114" t="s">
        <v>226</v>
      </c>
      <c r="R111" s="114" t="s">
        <v>1441</v>
      </c>
      <c r="S111" s="114" t="s">
        <v>891</v>
      </c>
    </row>
    <row r="112" spans="1:19" s="64" customFormat="1" ht="30">
      <c r="A112" s="137">
        <v>109</v>
      </c>
      <c r="B112" s="75" t="s">
        <v>213</v>
      </c>
      <c r="C112" s="75" t="s">
        <v>213</v>
      </c>
      <c r="D112" s="75" t="s">
        <v>213</v>
      </c>
      <c r="E112" s="79">
        <v>45120</v>
      </c>
      <c r="F112" s="75" t="s">
        <v>1945</v>
      </c>
      <c r="G112" s="75" t="s">
        <v>389</v>
      </c>
      <c r="H112" s="75" t="s">
        <v>1946</v>
      </c>
      <c r="I112" s="75" t="s">
        <v>228</v>
      </c>
      <c r="J112" s="155" t="s">
        <v>1885</v>
      </c>
      <c r="K112" s="155"/>
      <c r="L112" s="155"/>
      <c r="M112" s="155"/>
      <c r="N112" s="155"/>
      <c r="O112" s="155"/>
      <c r="P112" s="79"/>
      <c r="Q112" s="114" t="s">
        <v>226</v>
      </c>
      <c r="R112" s="114" t="s">
        <v>1441</v>
      </c>
      <c r="S112" s="114" t="s">
        <v>1919</v>
      </c>
    </row>
    <row r="113" spans="1:19" s="64" customFormat="1" ht="45">
      <c r="A113" s="137">
        <v>110</v>
      </c>
      <c r="B113" s="75" t="s">
        <v>213</v>
      </c>
      <c r="C113" s="75" t="s">
        <v>213</v>
      </c>
      <c r="D113" s="75" t="s">
        <v>213</v>
      </c>
      <c r="E113" s="79">
        <v>45120</v>
      </c>
      <c r="F113" s="75" t="s">
        <v>1947</v>
      </c>
      <c r="G113" s="75" t="s">
        <v>1746</v>
      </c>
      <c r="H113" s="75" t="s">
        <v>1948</v>
      </c>
      <c r="I113" s="75" t="s">
        <v>228</v>
      </c>
      <c r="J113" s="155"/>
      <c r="K113" s="155"/>
      <c r="L113" s="155"/>
      <c r="M113" s="155"/>
      <c r="N113" s="155"/>
      <c r="O113" s="155"/>
      <c r="P113" s="79"/>
      <c r="Q113" s="114" t="s">
        <v>226</v>
      </c>
      <c r="R113" s="114" t="s">
        <v>1441</v>
      </c>
      <c r="S113" s="114" t="s">
        <v>891</v>
      </c>
    </row>
    <row r="114" spans="1:19" s="64" customFormat="1" ht="45">
      <c r="A114" s="137">
        <v>111</v>
      </c>
      <c r="B114" s="75" t="s">
        <v>213</v>
      </c>
      <c r="C114" s="75" t="s">
        <v>213</v>
      </c>
      <c r="D114" s="75" t="s">
        <v>213</v>
      </c>
      <c r="E114" s="79">
        <v>45120</v>
      </c>
      <c r="F114" s="75" t="s">
        <v>1949</v>
      </c>
      <c r="G114" s="75" t="s">
        <v>815</v>
      </c>
      <c r="H114" s="75" t="s">
        <v>1950</v>
      </c>
      <c r="I114" s="75" t="s">
        <v>228</v>
      </c>
      <c r="J114" s="155"/>
      <c r="K114" s="155"/>
      <c r="L114" s="155"/>
      <c r="M114" s="155"/>
      <c r="N114" s="155"/>
      <c r="O114" s="155"/>
      <c r="P114" s="79"/>
      <c r="Q114" s="114" t="s">
        <v>226</v>
      </c>
      <c r="R114" s="114" t="s">
        <v>1441</v>
      </c>
      <c r="S114" s="114" t="s">
        <v>891</v>
      </c>
    </row>
    <row r="115" spans="1:19" s="64" customFormat="1" ht="45">
      <c r="A115" s="137">
        <v>112</v>
      </c>
      <c r="B115" s="75" t="s">
        <v>1438</v>
      </c>
      <c r="C115" s="75" t="s">
        <v>1438</v>
      </c>
      <c r="D115" s="75" t="s">
        <v>1438</v>
      </c>
      <c r="E115" s="79">
        <v>45131</v>
      </c>
      <c r="F115" s="75" t="s">
        <v>1951</v>
      </c>
      <c r="G115" s="75" t="s">
        <v>1815</v>
      </c>
      <c r="H115" s="75" t="s">
        <v>1952</v>
      </c>
      <c r="I115" s="75" t="s">
        <v>228</v>
      </c>
      <c r="J115" s="155"/>
      <c r="K115" s="155"/>
      <c r="L115" s="155"/>
      <c r="M115" s="155"/>
      <c r="N115" s="155"/>
      <c r="O115" s="155"/>
      <c r="P115" s="79"/>
      <c r="Q115" s="114" t="s">
        <v>226</v>
      </c>
      <c r="R115" s="114" t="s">
        <v>1441</v>
      </c>
      <c r="S115" s="114" t="s">
        <v>1953</v>
      </c>
    </row>
    <row r="116" spans="1:19" s="64" customFormat="1">
      <c r="A116" s="137">
        <v>113</v>
      </c>
      <c r="B116" s="75" t="s">
        <v>1438</v>
      </c>
      <c r="C116" s="75" t="s">
        <v>1438</v>
      </c>
      <c r="D116" s="75" t="s">
        <v>1438</v>
      </c>
      <c r="E116" s="79">
        <v>45131</v>
      </c>
      <c r="F116" s="75" t="s">
        <v>1954</v>
      </c>
      <c r="G116" s="75" t="s">
        <v>1668</v>
      </c>
      <c r="H116" s="75" t="s">
        <v>1921</v>
      </c>
      <c r="I116" s="75" t="s">
        <v>228</v>
      </c>
      <c r="J116" s="155"/>
      <c r="K116" s="155"/>
      <c r="L116" s="155"/>
      <c r="M116" s="155"/>
      <c r="N116" s="155"/>
      <c r="O116" s="155"/>
      <c r="P116" s="79"/>
      <c r="Q116" s="114" t="s">
        <v>226</v>
      </c>
      <c r="R116" s="114" t="s">
        <v>1441</v>
      </c>
      <c r="S116" s="114" t="s">
        <v>1953</v>
      </c>
    </row>
    <row r="117" spans="1:19" s="64" customFormat="1" ht="45">
      <c r="A117" s="137">
        <v>114</v>
      </c>
      <c r="B117" s="75" t="s">
        <v>1438</v>
      </c>
      <c r="C117" s="75" t="s">
        <v>1438</v>
      </c>
      <c r="D117" s="75" t="s">
        <v>1438</v>
      </c>
      <c r="E117" s="79">
        <v>45131</v>
      </c>
      <c r="F117" s="75" t="s">
        <v>1955</v>
      </c>
      <c r="G117" s="75" t="s">
        <v>1713</v>
      </c>
      <c r="H117" s="75" t="s">
        <v>1956</v>
      </c>
      <c r="I117" s="75" t="s">
        <v>228</v>
      </c>
      <c r="J117" s="155"/>
      <c r="K117" s="155"/>
      <c r="L117" s="155"/>
      <c r="M117" s="155"/>
      <c r="N117" s="155"/>
      <c r="O117" s="155"/>
      <c r="P117" s="79"/>
      <c r="Q117" s="114" t="s">
        <v>226</v>
      </c>
      <c r="R117" s="114" t="s">
        <v>1441</v>
      </c>
      <c r="S117" s="114" t="s">
        <v>1953</v>
      </c>
    </row>
    <row r="118" spans="1:19" s="64" customFormat="1" ht="30">
      <c r="A118" s="137">
        <v>115</v>
      </c>
      <c r="B118" s="75" t="s">
        <v>1438</v>
      </c>
      <c r="C118" s="75" t="s">
        <v>1438</v>
      </c>
      <c r="D118" s="75" t="s">
        <v>1438</v>
      </c>
      <c r="E118" s="79">
        <v>45131</v>
      </c>
      <c r="F118" s="75" t="s">
        <v>1957</v>
      </c>
      <c r="G118" s="75" t="s">
        <v>1715</v>
      </c>
      <c r="H118" s="75" t="s">
        <v>1958</v>
      </c>
      <c r="I118" s="75" t="s">
        <v>228</v>
      </c>
      <c r="J118" s="155"/>
      <c r="K118" s="155"/>
      <c r="L118" s="155"/>
      <c r="M118" s="155"/>
      <c r="N118" s="155"/>
      <c r="O118" s="155"/>
      <c r="P118" s="79"/>
      <c r="Q118" s="114" t="s">
        <v>226</v>
      </c>
      <c r="R118" s="114" t="s">
        <v>1441</v>
      </c>
      <c r="S118" s="114" t="s">
        <v>1953</v>
      </c>
    </row>
    <row r="119" spans="1:19" s="64" customFormat="1" ht="60">
      <c r="A119" s="137">
        <v>116</v>
      </c>
      <c r="B119" s="75" t="s">
        <v>1438</v>
      </c>
      <c r="C119" s="75" t="s">
        <v>1438</v>
      </c>
      <c r="D119" s="75" t="s">
        <v>1438</v>
      </c>
      <c r="E119" s="79">
        <v>45131</v>
      </c>
      <c r="F119" s="75" t="s">
        <v>1959</v>
      </c>
      <c r="G119" s="75" t="s">
        <v>1824</v>
      </c>
      <c r="H119" s="75" t="s">
        <v>1960</v>
      </c>
      <c r="I119" s="75" t="s">
        <v>228</v>
      </c>
      <c r="J119" s="155"/>
      <c r="K119" s="155"/>
      <c r="L119" s="155"/>
      <c r="M119" s="155"/>
      <c r="N119" s="155"/>
      <c r="O119" s="155"/>
      <c r="P119" s="79"/>
      <c r="Q119" s="114" t="s">
        <v>226</v>
      </c>
      <c r="R119" s="114" t="s">
        <v>1441</v>
      </c>
      <c r="S119" s="114" t="s">
        <v>1953</v>
      </c>
    </row>
    <row r="120" spans="1:19" s="64" customFormat="1" ht="75">
      <c r="A120" s="137">
        <v>117</v>
      </c>
      <c r="B120" s="75" t="s">
        <v>1438</v>
      </c>
      <c r="C120" s="75" t="s">
        <v>1438</v>
      </c>
      <c r="D120" s="75" t="s">
        <v>1438</v>
      </c>
      <c r="E120" s="79">
        <v>45131</v>
      </c>
      <c r="F120" s="75" t="s">
        <v>1961</v>
      </c>
      <c r="G120" s="75" t="s">
        <v>1721</v>
      </c>
      <c r="H120" s="75" t="s">
        <v>1962</v>
      </c>
      <c r="I120" s="75" t="s">
        <v>228</v>
      </c>
      <c r="J120" s="155"/>
      <c r="K120" s="155"/>
      <c r="L120" s="155"/>
      <c r="M120" s="155"/>
      <c r="N120" s="155"/>
      <c r="O120" s="155"/>
      <c r="P120" s="79"/>
      <c r="Q120" s="114" t="s">
        <v>226</v>
      </c>
      <c r="R120" s="114" t="s">
        <v>1441</v>
      </c>
      <c r="S120" s="114" t="s">
        <v>1953</v>
      </c>
    </row>
    <row r="121" spans="1:19" s="64" customFormat="1" ht="30">
      <c r="A121" s="137">
        <v>118</v>
      </c>
      <c r="B121" s="75" t="s">
        <v>1438</v>
      </c>
      <c r="C121" s="75" t="s">
        <v>1438</v>
      </c>
      <c r="D121" s="75" t="s">
        <v>1438</v>
      </c>
      <c r="E121" s="79">
        <v>45131</v>
      </c>
      <c r="F121" s="75" t="s">
        <v>1963</v>
      </c>
      <c r="G121" s="75" t="s">
        <v>1721</v>
      </c>
      <c r="H121" s="75" t="s">
        <v>1964</v>
      </c>
      <c r="I121" s="75" t="s">
        <v>228</v>
      </c>
      <c r="J121" s="155"/>
      <c r="K121" s="155"/>
      <c r="L121" s="155"/>
      <c r="M121" s="155"/>
      <c r="N121" s="155"/>
      <c r="O121" s="155"/>
      <c r="P121" s="79"/>
      <c r="Q121" s="114" t="s">
        <v>226</v>
      </c>
      <c r="R121" s="114" t="s">
        <v>1441</v>
      </c>
      <c r="S121" s="114" t="s">
        <v>1953</v>
      </c>
    </row>
    <row r="122" spans="1:19" s="64" customFormat="1" ht="45">
      <c r="A122" s="137">
        <v>119</v>
      </c>
      <c r="B122" s="75" t="s">
        <v>1438</v>
      </c>
      <c r="C122" s="75" t="s">
        <v>1438</v>
      </c>
      <c r="D122" s="75" t="s">
        <v>1438</v>
      </c>
      <c r="E122" s="79">
        <v>45131</v>
      </c>
      <c r="F122" s="75" t="s">
        <v>1965</v>
      </c>
      <c r="G122" s="75" t="s">
        <v>1733</v>
      </c>
      <c r="H122" s="75" t="s">
        <v>1935</v>
      </c>
      <c r="I122" s="75" t="s">
        <v>230</v>
      </c>
      <c r="J122" s="155"/>
      <c r="K122" s="155"/>
      <c r="L122" s="155"/>
      <c r="M122" s="155"/>
      <c r="N122" s="155"/>
      <c r="O122" s="155"/>
      <c r="P122" s="79"/>
      <c r="Q122" s="114" t="s">
        <v>226</v>
      </c>
      <c r="R122" s="114" t="s">
        <v>1441</v>
      </c>
      <c r="S122" s="114" t="s">
        <v>1953</v>
      </c>
    </row>
    <row r="123" spans="1:19" s="64" customFormat="1" ht="30">
      <c r="A123" s="137">
        <v>120</v>
      </c>
      <c r="B123" s="75" t="s">
        <v>1438</v>
      </c>
      <c r="C123" s="75" t="s">
        <v>1438</v>
      </c>
      <c r="D123" s="75" t="s">
        <v>1438</v>
      </c>
      <c r="E123" s="79">
        <v>45132</v>
      </c>
      <c r="F123" s="75" t="s">
        <v>1966</v>
      </c>
      <c r="G123" s="75" t="s">
        <v>1736</v>
      </c>
      <c r="H123" s="75" t="s">
        <v>1967</v>
      </c>
      <c r="I123" s="75" t="s">
        <v>230</v>
      </c>
      <c r="J123" s="155"/>
      <c r="K123" s="155"/>
      <c r="L123" s="155"/>
      <c r="M123" s="155"/>
      <c r="N123" s="155"/>
      <c r="O123" s="155"/>
      <c r="P123" s="79"/>
      <c r="Q123" s="114" t="s">
        <v>226</v>
      </c>
      <c r="R123" s="114" t="s">
        <v>1441</v>
      </c>
      <c r="S123" s="114" t="s">
        <v>1953</v>
      </c>
    </row>
    <row r="124" spans="1:19" s="64" customFormat="1" ht="45">
      <c r="A124" s="137">
        <v>121</v>
      </c>
      <c r="B124" s="75" t="s">
        <v>1438</v>
      </c>
      <c r="C124" s="75" t="s">
        <v>1438</v>
      </c>
      <c r="D124" s="75" t="s">
        <v>1438</v>
      </c>
      <c r="E124" s="79">
        <v>45132</v>
      </c>
      <c r="F124" s="75" t="s">
        <v>1968</v>
      </c>
      <c r="G124" s="75" t="s">
        <v>1751</v>
      </c>
      <c r="H124" s="75" t="s">
        <v>1969</v>
      </c>
      <c r="I124" s="75" t="s">
        <v>228</v>
      </c>
      <c r="J124" s="155"/>
      <c r="K124" s="155"/>
      <c r="L124" s="155"/>
      <c r="M124" s="155"/>
      <c r="N124" s="155"/>
      <c r="O124" s="155"/>
      <c r="P124" s="79"/>
      <c r="Q124" s="114" t="s">
        <v>226</v>
      </c>
      <c r="R124" s="114" t="s">
        <v>1441</v>
      </c>
      <c r="S124" s="114" t="s">
        <v>1953</v>
      </c>
    </row>
    <row r="125" spans="1:19" s="64" customFormat="1" ht="30">
      <c r="A125" s="137">
        <v>122</v>
      </c>
      <c r="B125" s="75" t="s">
        <v>1438</v>
      </c>
      <c r="C125" s="75" t="s">
        <v>1438</v>
      </c>
      <c r="D125" s="75" t="s">
        <v>1438</v>
      </c>
      <c r="E125" s="79">
        <v>45132</v>
      </c>
      <c r="F125" s="75" t="s">
        <v>1970</v>
      </c>
      <c r="G125" s="75" t="s">
        <v>1166</v>
      </c>
      <c r="H125" s="75" t="s">
        <v>1971</v>
      </c>
      <c r="I125" s="75" t="s">
        <v>228</v>
      </c>
      <c r="J125" s="155" t="s">
        <v>1885</v>
      </c>
      <c r="K125" s="155" t="s">
        <v>1885</v>
      </c>
      <c r="L125" s="155" t="s">
        <v>1885</v>
      </c>
      <c r="M125" s="155"/>
      <c r="N125" s="155"/>
      <c r="O125" s="155" t="s">
        <v>1885</v>
      </c>
      <c r="P125" s="79" t="s">
        <v>1885</v>
      </c>
      <c r="Q125" s="114" t="s">
        <v>226</v>
      </c>
      <c r="R125" s="114" t="s">
        <v>1441</v>
      </c>
      <c r="S125" s="114" t="s">
        <v>1953</v>
      </c>
    </row>
    <row r="126" spans="1:19" s="64" customFormat="1" ht="30">
      <c r="A126" s="137">
        <v>123</v>
      </c>
      <c r="B126" s="75" t="s">
        <v>1438</v>
      </c>
      <c r="C126" s="75" t="s">
        <v>1438</v>
      </c>
      <c r="D126" s="75" t="s">
        <v>1438</v>
      </c>
      <c r="E126" s="79">
        <v>45132</v>
      </c>
      <c r="F126" s="75" t="s">
        <v>1972</v>
      </c>
      <c r="G126" s="75" t="s">
        <v>1171</v>
      </c>
      <c r="H126" s="75" t="s">
        <v>1943</v>
      </c>
      <c r="I126" s="75" t="s">
        <v>228</v>
      </c>
      <c r="J126" s="155"/>
      <c r="K126" s="155"/>
      <c r="L126" s="155"/>
      <c r="M126" s="155"/>
      <c r="N126" s="155"/>
      <c r="O126" s="155"/>
      <c r="P126" s="79"/>
      <c r="Q126" s="114" t="s">
        <v>226</v>
      </c>
      <c r="R126" s="114" t="s">
        <v>1441</v>
      </c>
      <c r="S126" s="114" t="s">
        <v>1953</v>
      </c>
    </row>
    <row r="127" spans="1:19" s="64" customFormat="1">
      <c r="A127" s="137">
        <v>124</v>
      </c>
      <c r="B127" s="75" t="s">
        <v>1438</v>
      </c>
      <c r="C127" s="75" t="s">
        <v>1438</v>
      </c>
      <c r="D127" s="75" t="s">
        <v>1438</v>
      </c>
      <c r="E127" s="79">
        <v>45132</v>
      </c>
      <c r="F127" s="75" t="s">
        <v>1973</v>
      </c>
      <c r="G127" s="75" t="s">
        <v>363</v>
      </c>
      <c r="H127" s="75" t="s">
        <v>1974</v>
      </c>
      <c r="I127" s="75" t="s">
        <v>228</v>
      </c>
      <c r="J127" s="155"/>
      <c r="K127" s="155"/>
      <c r="L127" s="155"/>
      <c r="M127" s="155"/>
      <c r="N127" s="155"/>
      <c r="O127" s="155"/>
      <c r="P127" s="79"/>
      <c r="Q127" s="114" t="s">
        <v>226</v>
      </c>
      <c r="R127" s="114" t="s">
        <v>1441</v>
      </c>
      <c r="S127" s="114" t="s">
        <v>1953</v>
      </c>
    </row>
    <row r="128" spans="1:19" s="64" customFormat="1" ht="30">
      <c r="A128" s="137">
        <v>125</v>
      </c>
      <c r="B128" s="75" t="s">
        <v>1438</v>
      </c>
      <c r="C128" s="75" t="s">
        <v>1438</v>
      </c>
      <c r="D128" s="75" t="s">
        <v>1438</v>
      </c>
      <c r="E128" s="79">
        <v>45132</v>
      </c>
      <c r="F128" s="75" t="s">
        <v>1975</v>
      </c>
      <c r="G128" s="75" t="s">
        <v>389</v>
      </c>
      <c r="H128" s="75" t="s">
        <v>1976</v>
      </c>
      <c r="I128" s="75" t="s">
        <v>228</v>
      </c>
      <c r="J128" s="155" t="s">
        <v>1885</v>
      </c>
      <c r="K128" s="155"/>
      <c r="L128" s="155"/>
      <c r="M128" s="155"/>
      <c r="N128" s="155"/>
      <c r="O128" s="155"/>
      <c r="P128" s="79"/>
      <c r="Q128" s="114" t="s">
        <v>226</v>
      </c>
      <c r="R128" s="114" t="s">
        <v>1441</v>
      </c>
      <c r="S128" s="114" t="s">
        <v>1953</v>
      </c>
    </row>
    <row r="129" spans="1:19" s="64" customFormat="1" ht="45">
      <c r="A129" s="137">
        <v>126</v>
      </c>
      <c r="B129" s="75" t="s">
        <v>1438</v>
      </c>
      <c r="C129" s="75" t="s">
        <v>1438</v>
      </c>
      <c r="D129" s="75" t="s">
        <v>1438</v>
      </c>
      <c r="E129" s="79">
        <v>45132</v>
      </c>
      <c r="F129" s="75" t="s">
        <v>1977</v>
      </c>
      <c r="G129" s="75" t="s">
        <v>815</v>
      </c>
      <c r="H129" s="75" t="s">
        <v>1978</v>
      </c>
      <c r="I129" s="75" t="s">
        <v>228</v>
      </c>
      <c r="J129" s="155"/>
      <c r="K129" s="155"/>
      <c r="L129" s="155"/>
      <c r="M129" s="155"/>
      <c r="N129" s="155"/>
      <c r="O129" s="155"/>
      <c r="P129" s="79"/>
      <c r="Q129" s="114" t="s">
        <v>226</v>
      </c>
      <c r="R129" s="114" t="s">
        <v>1441</v>
      </c>
      <c r="S129" s="114" t="s">
        <v>1953</v>
      </c>
    </row>
    <row r="130" spans="1:19" s="64" customFormat="1" ht="30">
      <c r="A130" s="137">
        <v>127</v>
      </c>
      <c r="B130" s="75" t="s">
        <v>1438</v>
      </c>
      <c r="C130" s="75" t="s">
        <v>1438</v>
      </c>
      <c r="D130" s="75" t="s">
        <v>1438</v>
      </c>
      <c r="E130" s="79">
        <v>45132</v>
      </c>
      <c r="F130" s="75" t="s">
        <v>1979</v>
      </c>
      <c r="G130" s="75" t="s">
        <v>1754</v>
      </c>
      <c r="H130" s="75" t="s">
        <v>1980</v>
      </c>
      <c r="I130" s="75" t="s">
        <v>228</v>
      </c>
      <c r="J130" s="155"/>
      <c r="K130" s="155"/>
      <c r="L130" s="155"/>
      <c r="M130" s="155"/>
      <c r="N130" s="155"/>
      <c r="O130" s="155"/>
      <c r="P130" s="79"/>
      <c r="Q130" s="114" t="s">
        <v>226</v>
      </c>
      <c r="R130" s="114" t="s">
        <v>1441</v>
      </c>
      <c r="S130" s="114" t="s">
        <v>1953</v>
      </c>
    </row>
    <row r="131" spans="1:19" s="64" customFormat="1" ht="60">
      <c r="A131" s="137">
        <v>128</v>
      </c>
      <c r="B131" s="75" t="s">
        <v>1438</v>
      </c>
      <c r="C131" s="75" t="s">
        <v>1438</v>
      </c>
      <c r="D131" s="75" t="s">
        <v>1438</v>
      </c>
      <c r="E131" s="79">
        <v>45132</v>
      </c>
      <c r="F131" s="75" t="s">
        <v>1981</v>
      </c>
      <c r="G131" s="75" t="s">
        <v>1719</v>
      </c>
      <c r="H131" s="75" t="s">
        <v>1982</v>
      </c>
      <c r="I131" s="75" t="s">
        <v>228</v>
      </c>
      <c r="J131" s="155"/>
      <c r="K131" s="155"/>
      <c r="L131" s="155"/>
      <c r="M131" s="155"/>
      <c r="N131" s="155"/>
      <c r="O131" s="155"/>
      <c r="P131" s="79"/>
      <c r="Q131" s="114" t="s">
        <v>226</v>
      </c>
      <c r="R131" s="114" t="s">
        <v>1441</v>
      </c>
      <c r="S131" s="114" t="s">
        <v>1953</v>
      </c>
    </row>
    <row r="132" spans="1:19" s="64" customFormat="1" ht="75">
      <c r="A132" s="137">
        <v>129</v>
      </c>
      <c r="B132" s="75" t="s">
        <v>1438</v>
      </c>
      <c r="C132" s="75" t="s">
        <v>1438</v>
      </c>
      <c r="D132" s="75" t="s">
        <v>1438</v>
      </c>
      <c r="E132" s="79">
        <v>45132</v>
      </c>
      <c r="F132" s="75" t="s">
        <v>1983</v>
      </c>
      <c r="G132" s="75" t="s">
        <v>1174</v>
      </c>
      <c r="H132" s="75" t="s">
        <v>1984</v>
      </c>
      <c r="I132" s="75" t="s">
        <v>230</v>
      </c>
      <c r="J132" s="155"/>
      <c r="K132" s="155"/>
      <c r="L132" s="155"/>
      <c r="M132" s="155"/>
      <c r="N132" s="155"/>
      <c r="O132" s="155"/>
      <c r="P132" s="79"/>
      <c r="Q132" s="114" t="s">
        <v>226</v>
      </c>
      <c r="R132" s="114" t="s">
        <v>1441</v>
      </c>
      <c r="S132" s="114" t="s">
        <v>1985</v>
      </c>
    </row>
    <row r="133" spans="1:19" s="64" customFormat="1">
      <c r="A133" s="137">
        <v>130</v>
      </c>
      <c r="B133" s="75" t="s">
        <v>1438</v>
      </c>
      <c r="C133" s="75" t="s">
        <v>1438</v>
      </c>
      <c r="D133" s="75" t="s">
        <v>1438</v>
      </c>
      <c r="E133" s="79">
        <v>45133</v>
      </c>
      <c r="F133" s="75" t="s">
        <v>1986</v>
      </c>
      <c r="G133" s="75" t="s">
        <v>1987</v>
      </c>
      <c r="H133" s="75" t="s">
        <v>1988</v>
      </c>
      <c r="I133" s="75" t="s">
        <v>228</v>
      </c>
      <c r="J133" s="155"/>
      <c r="K133" s="155"/>
      <c r="L133" s="155"/>
      <c r="M133" s="155"/>
      <c r="N133" s="155"/>
      <c r="O133" s="155"/>
      <c r="P133" s="79"/>
      <c r="Q133" s="114" t="s">
        <v>226</v>
      </c>
      <c r="R133" s="114" t="s">
        <v>1441</v>
      </c>
      <c r="S133" s="114" t="s">
        <v>1953</v>
      </c>
    </row>
    <row r="134" spans="1:19" s="64" customFormat="1" ht="30">
      <c r="A134" s="137">
        <v>131</v>
      </c>
      <c r="B134" s="75" t="s">
        <v>1438</v>
      </c>
      <c r="C134" s="75" t="s">
        <v>1438</v>
      </c>
      <c r="D134" s="75" t="s">
        <v>1438</v>
      </c>
      <c r="E134" s="79">
        <v>45133</v>
      </c>
      <c r="F134" s="75" t="s">
        <v>1989</v>
      </c>
      <c r="G134" s="75" t="s">
        <v>665</v>
      </c>
      <c r="H134" s="75" t="s">
        <v>1990</v>
      </c>
      <c r="I134" s="75" t="s">
        <v>228</v>
      </c>
      <c r="J134" s="155"/>
      <c r="K134" s="155"/>
      <c r="L134" s="155"/>
      <c r="M134" s="155"/>
      <c r="N134" s="155"/>
      <c r="O134" s="155"/>
      <c r="P134" s="79"/>
      <c r="Q134" s="114" t="s">
        <v>388</v>
      </c>
      <c r="R134" s="114" t="s">
        <v>1441</v>
      </c>
      <c r="S134" s="114" t="s">
        <v>1953</v>
      </c>
    </row>
    <row r="135" spans="1:19" s="64" customFormat="1" ht="45">
      <c r="A135" s="137">
        <v>132</v>
      </c>
      <c r="B135" s="75" t="s">
        <v>1438</v>
      </c>
      <c r="C135" s="75" t="s">
        <v>1438</v>
      </c>
      <c r="D135" s="75" t="s">
        <v>1438</v>
      </c>
      <c r="E135" s="79">
        <v>45133</v>
      </c>
      <c r="F135" s="75" t="s">
        <v>1991</v>
      </c>
      <c r="G135" s="75" t="s">
        <v>814</v>
      </c>
      <c r="H135" s="75" t="s">
        <v>1992</v>
      </c>
      <c r="I135" s="75" t="s">
        <v>228</v>
      </c>
      <c r="J135" s="155" t="s">
        <v>1885</v>
      </c>
      <c r="K135" s="155" t="s">
        <v>1885</v>
      </c>
      <c r="L135" s="155"/>
      <c r="M135" s="155"/>
      <c r="N135" s="155"/>
      <c r="O135" s="155"/>
      <c r="P135" s="79"/>
      <c r="Q135" s="114" t="s">
        <v>388</v>
      </c>
      <c r="R135" s="114" t="s">
        <v>1441</v>
      </c>
      <c r="S135" s="114" t="s">
        <v>1953</v>
      </c>
    </row>
    <row r="136" spans="1:19" s="64" customFormat="1" ht="30">
      <c r="A136" s="137">
        <v>133</v>
      </c>
      <c r="B136" s="75" t="s">
        <v>1438</v>
      </c>
      <c r="C136" s="75" t="s">
        <v>1438</v>
      </c>
      <c r="D136" s="75" t="s">
        <v>1438</v>
      </c>
      <c r="E136" s="79">
        <v>45133</v>
      </c>
      <c r="F136" s="75" t="s">
        <v>1993</v>
      </c>
      <c r="G136" s="75" t="s">
        <v>1994</v>
      </c>
      <c r="H136" s="75" t="s">
        <v>1995</v>
      </c>
      <c r="I136" s="75" t="s">
        <v>228</v>
      </c>
      <c r="J136" s="155"/>
      <c r="K136" s="155"/>
      <c r="L136" s="155"/>
      <c r="M136" s="155"/>
      <c r="N136" s="155"/>
      <c r="O136" s="155"/>
      <c r="P136" s="79"/>
      <c r="Q136" s="114" t="s">
        <v>388</v>
      </c>
      <c r="R136" s="114" t="s">
        <v>1441</v>
      </c>
      <c r="S136" s="114" t="s">
        <v>1953</v>
      </c>
    </row>
    <row r="137" spans="1:19" s="64" customFormat="1" ht="30">
      <c r="A137" s="137">
        <v>134</v>
      </c>
      <c r="B137" s="75" t="s">
        <v>1438</v>
      </c>
      <c r="C137" s="75" t="s">
        <v>1438</v>
      </c>
      <c r="D137" s="75" t="s">
        <v>1438</v>
      </c>
      <c r="E137" s="79">
        <v>45133</v>
      </c>
      <c r="F137" s="75" t="s">
        <v>1996</v>
      </c>
      <c r="G137" s="75" t="s">
        <v>1799</v>
      </c>
      <c r="H137" s="75" t="s">
        <v>1997</v>
      </c>
      <c r="I137" s="75" t="s">
        <v>228</v>
      </c>
      <c r="J137" s="155"/>
      <c r="K137" s="155"/>
      <c r="L137" s="155"/>
      <c r="M137" s="155"/>
      <c r="N137" s="155"/>
      <c r="O137" s="155"/>
      <c r="P137" s="79"/>
      <c r="Q137" s="114" t="s">
        <v>388</v>
      </c>
      <c r="R137" s="114" t="s">
        <v>1441</v>
      </c>
      <c r="S137" s="114" t="s">
        <v>1953</v>
      </c>
    </row>
    <row r="138" spans="1:19" s="64" customFormat="1" ht="30">
      <c r="A138" s="137">
        <v>135</v>
      </c>
      <c r="B138" s="75" t="s">
        <v>208</v>
      </c>
      <c r="C138" s="75" t="s">
        <v>208</v>
      </c>
      <c r="D138" s="75" t="s">
        <v>208</v>
      </c>
      <c r="E138" s="79">
        <v>45120</v>
      </c>
      <c r="F138" s="75" t="s">
        <v>1998</v>
      </c>
      <c r="G138" s="75" t="s">
        <v>2026</v>
      </c>
      <c r="H138" s="75" t="s">
        <v>2027</v>
      </c>
      <c r="I138" s="75" t="s">
        <v>228</v>
      </c>
      <c r="J138" s="155"/>
      <c r="K138" s="155"/>
      <c r="L138" s="155"/>
      <c r="M138" s="155"/>
      <c r="N138" s="155"/>
      <c r="O138" s="155"/>
      <c r="P138" s="79"/>
      <c r="Q138" s="114" t="s">
        <v>226</v>
      </c>
      <c r="R138" s="114" t="s">
        <v>305</v>
      </c>
      <c r="S138" s="114" t="s">
        <v>2001</v>
      </c>
    </row>
    <row r="139" spans="1:19" s="64" customFormat="1" ht="30">
      <c r="A139" s="137">
        <v>136</v>
      </c>
      <c r="B139" s="75" t="s">
        <v>208</v>
      </c>
      <c r="C139" s="75" t="s">
        <v>208</v>
      </c>
      <c r="D139" s="75" t="s">
        <v>208</v>
      </c>
      <c r="E139" s="79">
        <v>45120</v>
      </c>
      <c r="F139" s="75" t="s">
        <v>2060</v>
      </c>
      <c r="G139" s="75" t="s">
        <v>2024</v>
      </c>
      <c r="H139" s="75" t="s">
        <v>2025</v>
      </c>
      <c r="I139" s="75" t="s">
        <v>228</v>
      </c>
      <c r="J139" s="155"/>
      <c r="K139" s="155"/>
      <c r="L139" s="155"/>
      <c r="M139" s="155"/>
      <c r="N139" s="155"/>
      <c r="O139" s="155"/>
      <c r="P139" s="79"/>
      <c r="Q139" s="114" t="s">
        <v>226</v>
      </c>
      <c r="R139" s="114" t="s">
        <v>305</v>
      </c>
      <c r="S139" s="114" t="s">
        <v>2028</v>
      </c>
    </row>
    <row r="140" spans="1:19" s="64" customFormat="1" ht="45">
      <c r="A140" s="137">
        <v>137</v>
      </c>
      <c r="B140" s="75" t="s">
        <v>208</v>
      </c>
      <c r="C140" s="75" t="s">
        <v>208</v>
      </c>
      <c r="D140" s="75" t="s">
        <v>208</v>
      </c>
      <c r="E140" s="79">
        <v>45120</v>
      </c>
      <c r="F140" s="75" t="s">
        <v>2061</v>
      </c>
      <c r="G140" s="75" t="s">
        <v>1999</v>
      </c>
      <c r="H140" s="75" t="s">
        <v>2000</v>
      </c>
      <c r="I140" s="75" t="s">
        <v>228</v>
      </c>
      <c r="J140" s="155"/>
      <c r="K140" s="155"/>
      <c r="L140" s="155"/>
      <c r="M140" s="155"/>
      <c r="N140" s="155"/>
      <c r="O140" s="155"/>
      <c r="P140" s="79"/>
      <c r="Q140" s="114" t="s">
        <v>226</v>
      </c>
      <c r="R140" s="114" t="s">
        <v>305</v>
      </c>
      <c r="S140" s="114" t="s">
        <v>2046</v>
      </c>
    </row>
    <row r="141" spans="1:19" s="64" customFormat="1" ht="30">
      <c r="A141" s="137">
        <v>138</v>
      </c>
      <c r="B141" s="75" t="s">
        <v>208</v>
      </c>
      <c r="C141" s="75" t="s">
        <v>208</v>
      </c>
      <c r="D141" s="75" t="s">
        <v>208</v>
      </c>
      <c r="E141" s="79">
        <v>45120</v>
      </c>
      <c r="F141" s="75" t="s">
        <v>2062</v>
      </c>
      <c r="G141" s="75" t="s">
        <v>2020</v>
      </c>
      <c r="H141" s="75" t="s">
        <v>2021</v>
      </c>
      <c r="I141" s="75" t="s">
        <v>228</v>
      </c>
      <c r="J141" s="155"/>
      <c r="K141" s="155"/>
      <c r="L141" s="155"/>
      <c r="M141" s="155"/>
      <c r="N141" s="155"/>
      <c r="O141" s="155"/>
      <c r="P141" s="79"/>
      <c r="Q141" s="114" t="s">
        <v>226</v>
      </c>
      <c r="R141" s="114" t="s">
        <v>305</v>
      </c>
      <c r="S141" s="114" t="s">
        <v>2028</v>
      </c>
    </row>
    <row r="142" spans="1:19" s="64" customFormat="1" ht="75">
      <c r="A142" s="137">
        <v>139</v>
      </c>
      <c r="B142" s="75" t="s">
        <v>208</v>
      </c>
      <c r="C142" s="75" t="s">
        <v>208</v>
      </c>
      <c r="D142" s="75" t="s">
        <v>208</v>
      </c>
      <c r="E142" s="79">
        <v>45120</v>
      </c>
      <c r="F142" s="75" t="s">
        <v>2063</v>
      </c>
      <c r="G142" s="75" t="s">
        <v>2022</v>
      </c>
      <c r="H142" s="75" t="s">
        <v>2023</v>
      </c>
      <c r="I142" s="75" t="s">
        <v>228</v>
      </c>
      <c r="J142" s="155"/>
      <c r="K142" s="155"/>
      <c r="L142" s="155"/>
      <c r="M142" s="155"/>
      <c r="N142" s="155"/>
      <c r="O142" s="155"/>
      <c r="P142" s="79"/>
      <c r="Q142" s="114" t="s">
        <v>226</v>
      </c>
      <c r="R142" s="114" t="s">
        <v>305</v>
      </c>
      <c r="S142" s="114" t="s">
        <v>2044</v>
      </c>
    </row>
    <row r="143" spans="1:19" s="64" customFormat="1" ht="60">
      <c r="A143" s="137">
        <v>140</v>
      </c>
      <c r="B143" s="75" t="s">
        <v>208</v>
      </c>
      <c r="C143" s="75" t="s">
        <v>208</v>
      </c>
      <c r="D143" s="75" t="s">
        <v>208</v>
      </c>
      <c r="E143" s="79">
        <v>45120</v>
      </c>
      <c r="F143" s="75" t="s">
        <v>2064</v>
      </c>
      <c r="G143" s="75" t="s">
        <v>2030</v>
      </c>
      <c r="H143" s="75" t="s">
        <v>2031</v>
      </c>
      <c r="I143" s="75" t="s">
        <v>228</v>
      </c>
      <c r="J143" s="155"/>
      <c r="K143" s="155"/>
      <c r="L143" s="155"/>
      <c r="M143" s="155"/>
      <c r="N143" s="155"/>
      <c r="O143" s="155"/>
      <c r="P143" s="79"/>
      <c r="Q143" s="114" t="s">
        <v>226</v>
      </c>
      <c r="R143" s="114" t="s">
        <v>305</v>
      </c>
      <c r="S143" s="114" t="s">
        <v>2032</v>
      </c>
    </row>
    <row r="144" spans="1:19" s="64" customFormat="1" ht="30">
      <c r="A144" s="137">
        <v>141</v>
      </c>
      <c r="B144" s="75" t="s">
        <v>208</v>
      </c>
      <c r="C144" s="75" t="s">
        <v>208</v>
      </c>
      <c r="D144" s="75" t="s">
        <v>208</v>
      </c>
      <c r="E144" s="79">
        <v>45120</v>
      </c>
      <c r="F144" s="75" t="s">
        <v>2065</v>
      </c>
      <c r="G144" s="75" t="s">
        <v>1677</v>
      </c>
      <c r="H144" s="75" t="s">
        <v>2033</v>
      </c>
      <c r="I144" s="75" t="s">
        <v>228</v>
      </c>
      <c r="J144" s="155"/>
      <c r="K144" s="155"/>
      <c r="L144" s="155"/>
      <c r="M144" s="155"/>
      <c r="N144" s="155"/>
      <c r="O144" s="155"/>
      <c r="P144" s="79"/>
      <c r="Q144" s="114" t="s">
        <v>226</v>
      </c>
      <c r="R144" s="114" t="s">
        <v>305</v>
      </c>
      <c r="S144" s="114" t="s">
        <v>2045</v>
      </c>
    </row>
    <row r="145" spans="1:19" s="64" customFormat="1" ht="30">
      <c r="A145" s="137">
        <v>142</v>
      </c>
      <c r="B145" s="75" t="s">
        <v>208</v>
      </c>
      <c r="C145" s="75" t="s">
        <v>208</v>
      </c>
      <c r="D145" s="75" t="s">
        <v>208</v>
      </c>
      <c r="E145" s="79">
        <v>45120</v>
      </c>
      <c r="F145" s="75" t="s">
        <v>2066</v>
      </c>
      <c r="G145" s="75" t="s">
        <v>2035</v>
      </c>
      <c r="H145" s="75" t="s">
        <v>2036</v>
      </c>
      <c r="I145" s="75" t="s">
        <v>228</v>
      </c>
      <c r="J145" s="155"/>
      <c r="K145" s="155"/>
      <c r="L145" s="155"/>
      <c r="M145" s="155"/>
      <c r="N145" s="155"/>
      <c r="O145" s="155"/>
      <c r="P145" s="79"/>
      <c r="Q145" s="114" t="s">
        <v>226</v>
      </c>
      <c r="R145" s="114" t="s">
        <v>305</v>
      </c>
      <c r="S145" s="114" t="s">
        <v>2037</v>
      </c>
    </row>
    <row r="146" spans="1:19" s="64" customFormat="1" ht="45">
      <c r="A146" s="137">
        <v>143</v>
      </c>
      <c r="B146" s="75" t="s">
        <v>208</v>
      </c>
      <c r="C146" s="75" t="s">
        <v>208</v>
      </c>
      <c r="D146" s="75" t="s">
        <v>208</v>
      </c>
      <c r="E146" s="79">
        <v>45120</v>
      </c>
      <c r="F146" s="75" t="s">
        <v>2067</v>
      </c>
      <c r="G146" s="75" t="s">
        <v>1671</v>
      </c>
      <c r="H146" s="75" t="s">
        <v>2038</v>
      </c>
      <c r="I146" s="75" t="s">
        <v>228</v>
      </c>
      <c r="J146" s="155"/>
      <c r="K146" s="155"/>
      <c r="L146" s="155"/>
      <c r="M146" s="155"/>
      <c r="N146" s="155"/>
      <c r="O146" s="155"/>
      <c r="P146" s="79"/>
      <c r="Q146" s="114" t="s">
        <v>226</v>
      </c>
      <c r="R146" s="114" t="s">
        <v>305</v>
      </c>
      <c r="S146" s="114" t="s">
        <v>2029</v>
      </c>
    </row>
    <row r="147" spans="1:19" s="64" customFormat="1">
      <c r="A147" s="137">
        <v>144</v>
      </c>
      <c r="B147" s="75" t="s">
        <v>208</v>
      </c>
      <c r="C147" s="75" t="s">
        <v>208</v>
      </c>
      <c r="D147" s="75" t="s">
        <v>208</v>
      </c>
      <c r="E147" s="79">
        <v>45120</v>
      </c>
      <c r="F147" s="75" t="s">
        <v>2068</v>
      </c>
      <c r="G147" s="75" t="s">
        <v>2039</v>
      </c>
      <c r="H147" s="75" t="s">
        <v>2040</v>
      </c>
      <c r="I147" s="75" t="s">
        <v>228</v>
      </c>
      <c r="J147" s="155"/>
      <c r="K147" s="155"/>
      <c r="L147" s="155"/>
      <c r="M147" s="155"/>
      <c r="N147" s="155"/>
      <c r="O147" s="155"/>
      <c r="P147" s="79"/>
      <c r="Q147" s="114" t="s">
        <v>226</v>
      </c>
      <c r="R147" s="114" t="s">
        <v>305</v>
      </c>
      <c r="S147" s="114" t="s">
        <v>2037</v>
      </c>
    </row>
    <row r="148" spans="1:19" s="64" customFormat="1" ht="30">
      <c r="A148" s="137">
        <v>145</v>
      </c>
      <c r="B148" s="75" t="s">
        <v>208</v>
      </c>
      <c r="C148" s="75" t="s">
        <v>208</v>
      </c>
      <c r="D148" s="75" t="s">
        <v>208</v>
      </c>
      <c r="E148" s="79">
        <v>45120</v>
      </c>
      <c r="F148" s="75" t="s">
        <v>2069</v>
      </c>
      <c r="G148" s="75" t="s">
        <v>1683</v>
      </c>
      <c r="H148" s="75" t="s">
        <v>2041</v>
      </c>
      <c r="I148" s="75" t="s">
        <v>228</v>
      </c>
      <c r="J148" s="155"/>
      <c r="K148" s="155"/>
      <c r="L148" s="155"/>
      <c r="M148" s="155"/>
      <c r="N148" s="155"/>
      <c r="O148" s="155"/>
      <c r="P148" s="79"/>
      <c r="Q148" s="114" t="s">
        <v>226</v>
      </c>
      <c r="R148" s="114" t="s">
        <v>305</v>
      </c>
      <c r="S148" s="114" t="s">
        <v>2034</v>
      </c>
    </row>
    <row r="149" spans="1:19" s="64" customFormat="1" ht="45">
      <c r="A149" s="137">
        <v>146</v>
      </c>
      <c r="B149" s="75" t="s">
        <v>208</v>
      </c>
      <c r="C149" s="75" t="s">
        <v>208</v>
      </c>
      <c r="D149" s="75" t="s">
        <v>208</v>
      </c>
      <c r="E149" s="79">
        <v>45120</v>
      </c>
      <c r="F149" s="75" t="s">
        <v>2070</v>
      </c>
      <c r="G149" s="75" t="s">
        <v>2042</v>
      </c>
      <c r="H149" s="75" t="s">
        <v>2043</v>
      </c>
      <c r="I149" s="75" t="s">
        <v>228</v>
      </c>
      <c r="J149" s="155"/>
      <c r="K149" s="155"/>
      <c r="L149" s="155"/>
      <c r="M149" s="155"/>
      <c r="N149" s="155"/>
      <c r="O149" s="155"/>
      <c r="P149" s="79"/>
      <c r="Q149" s="114" t="s">
        <v>226</v>
      </c>
      <c r="R149" s="114" t="s">
        <v>305</v>
      </c>
      <c r="S149" s="114" t="s">
        <v>2044</v>
      </c>
    </row>
    <row r="150" spans="1:19" s="64" customFormat="1" ht="30">
      <c r="A150" s="137">
        <v>147</v>
      </c>
      <c r="B150" s="75" t="s">
        <v>208</v>
      </c>
      <c r="C150" s="75" t="s">
        <v>208</v>
      </c>
      <c r="D150" s="75" t="s">
        <v>208</v>
      </c>
      <c r="E150" s="79">
        <v>45120</v>
      </c>
      <c r="F150" s="75" t="s">
        <v>2071</v>
      </c>
      <c r="G150" s="75" t="s">
        <v>1736</v>
      </c>
      <c r="H150" s="75" t="s">
        <v>2047</v>
      </c>
      <c r="I150" s="75" t="s">
        <v>228</v>
      </c>
      <c r="J150" s="155"/>
      <c r="K150" s="155"/>
      <c r="L150" s="155"/>
      <c r="M150" s="155"/>
      <c r="N150" s="155"/>
      <c r="O150" s="155"/>
      <c r="P150" s="79"/>
      <c r="Q150" s="114" t="s">
        <v>226</v>
      </c>
      <c r="R150" s="114" t="s">
        <v>305</v>
      </c>
      <c r="S150" s="114" t="s">
        <v>2044</v>
      </c>
    </row>
    <row r="151" spans="1:19" s="64" customFormat="1">
      <c r="A151" s="137">
        <v>148</v>
      </c>
      <c r="B151" s="75" t="s">
        <v>208</v>
      </c>
      <c r="C151" s="75" t="s">
        <v>208</v>
      </c>
      <c r="D151" s="75" t="s">
        <v>208</v>
      </c>
      <c r="E151" s="79">
        <v>45120</v>
      </c>
      <c r="F151" s="75" t="s">
        <v>2072</v>
      </c>
      <c r="G151" s="75" t="s">
        <v>1748</v>
      </c>
      <c r="H151" s="75" t="s">
        <v>2048</v>
      </c>
      <c r="I151" s="75" t="s">
        <v>228</v>
      </c>
      <c r="J151" s="155"/>
      <c r="K151" s="155"/>
      <c r="L151" s="155"/>
      <c r="M151" s="155"/>
      <c r="N151" s="155"/>
      <c r="O151" s="155"/>
      <c r="P151" s="79"/>
      <c r="Q151" s="114" t="s">
        <v>226</v>
      </c>
      <c r="R151" s="114" t="s">
        <v>305</v>
      </c>
      <c r="S151" s="114" t="s">
        <v>2049</v>
      </c>
    </row>
    <row r="152" spans="1:19" s="64" customFormat="1" ht="75">
      <c r="A152" s="137">
        <v>149</v>
      </c>
      <c r="B152" s="75" t="s">
        <v>208</v>
      </c>
      <c r="C152" s="75" t="s">
        <v>208</v>
      </c>
      <c r="D152" s="75" t="s">
        <v>208</v>
      </c>
      <c r="E152" s="79">
        <v>45120</v>
      </c>
      <c r="F152" s="75" t="s">
        <v>2073</v>
      </c>
      <c r="G152" s="75" t="s">
        <v>2050</v>
      </c>
      <c r="H152" s="75" t="s">
        <v>2054</v>
      </c>
      <c r="I152" s="75" t="s">
        <v>228</v>
      </c>
      <c r="J152" s="155"/>
      <c r="K152" s="155"/>
      <c r="L152" s="155"/>
      <c r="M152" s="155"/>
      <c r="N152" s="155"/>
      <c r="O152" s="155"/>
      <c r="P152" s="79"/>
      <c r="Q152" s="114" t="s">
        <v>226</v>
      </c>
      <c r="R152" s="114" t="s">
        <v>305</v>
      </c>
      <c r="S152" s="114" t="s">
        <v>2055</v>
      </c>
    </row>
    <row r="153" spans="1:19" s="64" customFormat="1" ht="45">
      <c r="A153" s="137">
        <v>150</v>
      </c>
      <c r="B153" s="75" t="s">
        <v>208</v>
      </c>
      <c r="C153" s="75" t="s">
        <v>208</v>
      </c>
      <c r="D153" s="75" t="s">
        <v>208</v>
      </c>
      <c r="E153" s="79">
        <v>45120</v>
      </c>
      <c r="F153" s="75" t="s">
        <v>2074</v>
      </c>
      <c r="G153" s="75" t="s">
        <v>1753</v>
      </c>
      <c r="H153" s="75" t="s">
        <v>2051</v>
      </c>
      <c r="I153" s="75" t="s">
        <v>228</v>
      </c>
      <c r="J153" s="155"/>
      <c r="K153" s="155"/>
      <c r="L153" s="155"/>
      <c r="M153" s="155"/>
      <c r="N153" s="155"/>
      <c r="O153" s="155"/>
      <c r="P153" s="79"/>
      <c r="Q153" s="114" t="s">
        <v>226</v>
      </c>
      <c r="R153" s="114" t="s">
        <v>305</v>
      </c>
      <c r="S153" s="114" t="s">
        <v>2052</v>
      </c>
    </row>
    <row r="154" spans="1:19" s="64" customFormat="1" ht="60">
      <c r="A154" s="137">
        <v>151</v>
      </c>
      <c r="B154" s="75" t="s">
        <v>208</v>
      </c>
      <c r="C154" s="75" t="s">
        <v>208</v>
      </c>
      <c r="D154" s="75" t="s">
        <v>208</v>
      </c>
      <c r="E154" s="79">
        <v>45120</v>
      </c>
      <c r="F154" s="75" t="s">
        <v>2075</v>
      </c>
      <c r="G154" s="75" t="s">
        <v>2053</v>
      </c>
      <c r="H154" s="75" t="s">
        <v>2058</v>
      </c>
      <c r="I154" s="75" t="s">
        <v>228</v>
      </c>
      <c r="J154" s="155"/>
      <c r="K154" s="155"/>
      <c r="L154" s="155"/>
      <c r="M154" s="155"/>
      <c r="N154" s="155"/>
      <c r="O154" s="155"/>
      <c r="P154" s="79"/>
      <c r="Q154" s="114" t="s">
        <v>226</v>
      </c>
      <c r="R154" s="114" t="s">
        <v>305</v>
      </c>
      <c r="S154" s="114" t="s">
        <v>2057</v>
      </c>
    </row>
    <row r="155" spans="1:19" s="64" customFormat="1" ht="30">
      <c r="A155" s="137">
        <v>152</v>
      </c>
      <c r="B155" s="75" t="s">
        <v>208</v>
      </c>
      <c r="C155" s="75" t="s">
        <v>208</v>
      </c>
      <c r="D155" s="75" t="s">
        <v>208</v>
      </c>
      <c r="E155" s="79">
        <v>45120</v>
      </c>
      <c r="F155" s="75" t="s">
        <v>2076</v>
      </c>
      <c r="G155" s="75" t="s">
        <v>1674</v>
      </c>
      <c r="H155" s="75" t="s">
        <v>2056</v>
      </c>
      <c r="I155" s="75" t="s">
        <v>228</v>
      </c>
      <c r="J155" s="155"/>
      <c r="K155" s="155"/>
      <c r="L155" s="155"/>
      <c r="M155" s="155"/>
      <c r="N155" s="155"/>
      <c r="O155" s="155"/>
      <c r="P155" s="79"/>
      <c r="Q155" s="114" t="s">
        <v>226</v>
      </c>
      <c r="R155" s="114" t="s">
        <v>305</v>
      </c>
      <c r="S155" s="114" t="s">
        <v>2034</v>
      </c>
    </row>
    <row r="156" spans="1:19" s="64" customFormat="1" ht="45">
      <c r="A156" s="137">
        <v>153</v>
      </c>
      <c r="B156" s="75" t="s">
        <v>208</v>
      </c>
      <c r="C156" s="75" t="s">
        <v>208</v>
      </c>
      <c r="D156" s="75" t="s">
        <v>208</v>
      </c>
      <c r="E156" s="79">
        <v>45120</v>
      </c>
      <c r="F156" s="75" t="s">
        <v>2077</v>
      </c>
      <c r="G156" s="75" t="s">
        <v>1778</v>
      </c>
      <c r="H156" s="75" t="s">
        <v>2059</v>
      </c>
      <c r="I156" s="75" t="s">
        <v>228</v>
      </c>
      <c r="J156" s="155"/>
      <c r="K156" s="155"/>
      <c r="L156" s="155"/>
      <c r="M156" s="155"/>
      <c r="N156" s="155"/>
      <c r="O156" s="155"/>
      <c r="P156" s="79"/>
      <c r="Q156" s="114" t="s">
        <v>226</v>
      </c>
      <c r="R156" s="114" t="s">
        <v>305</v>
      </c>
      <c r="S156" s="114" t="s">
        <v>2034</v>
      </c>
    </row>
    <row r="157" spans="1:19" s="64" customFormat="1" ht="60">
      <c r="A157" s="137">
        <v>154</v>
      </c>
      <c r="B157" s="75" t="s">
        <v>209</v>
      </c>
      <c r="C157" s="75" t="s">
        <v>209</v>
      </c>
      <c r="D157" s="75" t="s">
        <v>209</v>
      </c>
      <c r="E157" s="79">
        <v>45127</v>
      </c>
      <c r="F157" s="75" t="s">
        <v>2078</v>
      </c>
      <c r="G157" s="75" t="s">
        <v>2079</v>
      </c>
      <c r="H157" s="75" t="s">
        <v>2080</v>
      </c>
      <c r="I157" s="75" t="s">
        <v>228</v>
      </c>
      <c r="J157" s="155"/>
      <c r="K157" s="155"/>
      <c r="L157" s="155"/>
      <c r="M157" s="155"/>
      <c r="N157" s="155"/>
      <c r="O157" s="155"/>
      <c r="P157" s="79"/>
      <c r="Q157" s="114" t="s">
        <v>226</v>
      </c>
      <c r="R157" s="114" t="s">
        <v>305</v>
      </c>
      <c r="S157" s="114" t="s">
        <v>2081</v>
      </c>
    </row>
    <row r="158" spans="1:19" s="64" customFormat="1" ht="30">
      <c r="A158" s="137">
        <v>155</v>
      </c>
      <c r="B158" s="75" t="s">
        <v>209</v>
      </c>
      <c r="C158" s="75" t="s">
        <v>209</v>
      </c>
      <c r="D158" s="75" t="s">
        <v>209</v>
      </c>
      <c r="E158" s="79">
        <v>45127</v>
      </c>
      <c r="F158" s="75" t="s">
        <v>2110</v>
      </c>
      <c r="G158" s="75" t="s">
        <v>2082</v>
      </c>
      <c r="H158" s="75" t="s">
        <v>2083</v>
      </c>
      <c r="I158" s="75"/>
      <c r="J158" s="155"/>
      <c r="K158" s="155"/>
      <c r="L158" s="155"/>
      <c r="M158" s="155"/>
      <c r="N158" s="155"/>
      <c r="O158" s="155"/>
      <c r="P158" s="79"/>
      <c r="Q158" s="114" t="s">
        <v>226</v>
      </c>
      <c r="R158" s="114" t="s">
        <v>305</v>
      </c>
      <c r="S158" s="114" t="s">
        <v>2081</v>
      </c>
    </row>
    <row r="159" spans="1:19" s="64" customFormat="1" ht="30">
      <c r="A159" s="137">
        <v>156</v>
      </c>
      <c r="B159" s="75" t="s">
        <v>209</v>
      </c>
      <c r="C159" s="75" t="s">
        <v>209</v>
      </c>
      <c r="D159" s="75" t="s">
        <v>209</v>
      </c>
      <c r="E159" s="79">
        <v>45127</v>
      </c>
      <c r="F159" s="75" t="s">
        <v>2111</v>
      </c>
      <c r="G159" s="75" t="s">
        <v>1171</v>
      </c>
      <c r="H159" s="75" t="s">
        <v>1943</v>
      </c>
      <c r="I159" s="75" t="s">
        <v>228</v>
      </c>
      <c r="J159" s="155"/>
      <c r="K159" s="155"/>
      <c r="L159" s="155"/>
      <c r="M159" s="155"/>
      <c r="N159" s="155"/>
      <c r="O159" s="155"/>
      <c r="P159" s="79"/>
      <c r="Q159" s="114" t="s">
        <v>226</v>
      </c>
      <c r="R159" s="114" t="s">
        <v>305</v>
      </c>
      <c r="S159" s="114" t="s">
        <v>2081</v>
      </c>
    </row>
    <row r="160" spans="1:19" s="64" customFormat="1" ht="45">
      <c r="A160" s="137">
        <v>157</v>
      </c>
      <c r="B160" s="75" t="s">
        <v>209</v>
      </c>
      <c r="C160" s="75" t="s">
        <v>209</v>
      </c>
      <c r="D160" s="75" t="s">
        <v>209</v>
      </c>
      <c r="E160" s="79">
        <v>45127</v>
      </c>
      <c r="F160" s="75" t="s">
        <v>2112</v>
      </c>
      <c r="G160" s="75" t="s">
        <v>1866</v>
      </c>
      <c r="H160" s="75" t="s">
        <v>2089</v>
      </c>
      <c r="I160" s="75" t="s">
        <v>228</v>
      </c>
      <c r="J160" s="155"/>
      <c r="K160" s="155"/>
      <c r="L160" s="155"/>
      <c r="M160" s="155"/>
      <c r="N160" s="155"/>
      <c r="O160" s="155"/>
      <c r="P160" s="79"/>
      <c r="Q160" s="114" t="s">
        <v>226</v>
      </c>
      <c r="R160" s="114" t="s">
        <v>305</v>
      </c>
      <c r="S160" s="114" t="s">
        <v>2090</v>
      </c>
    </row>
    <row r="161" spans="1:19" s="64" customFormat="1" ht="45">
      <c r="A161" s="137">
        <v>158</v>
      </c>
      <c r="B161" s="75" t="s">
        <v>209</v>
      </c>
      <c r="C161" s="75" t="s">
        <v>209</v>
      </c>
      <c r="D161" s="75" t="s">
        <v>209</v>
      </c>
      <c r="E161" s="79">
        <v>45127</v>
      </c>
      <c r="F161" s="75" t="s">
        <v>2113</v>
      </c>
      <c r="G161" s="75" t="s">
        <v>2030</v>
      </c>
      <c r="H161" s="75" t="s">
        <v>2084</v>
      </c>
      <c r="I161" s="75" t="s">
        <v>228</v>
      </c>
      <c r="J161" s="155"/>
      <c r="K161" s="155"/>
      <c r="L161" s="155"/>
      <c r="M161" s="155"/>
      <c r="N161" s="155"/>
      <c r="O161" s="155"/>
      <c r="P161" s="79"/>
      <c r="Q161" s="114" t="s">
        <v>226</v>
      </c>
      <c r="R161" s="114" t="s">
        <v>305</v>
      </c>
      <c r="S161" s="114" t="s">
        <v>2081</v>
      </c>
    </row>
    <row r="162" spans="1:19" s="64" customFormat="1" ht="30">
      <c r="A162" s="137">
        <v>159</v>
      </c>
      <c r="B162" s="75" t="s">
        <v>209</v>
      </c>
      <c r="C162" s="75" t="s">
        <v>209</v>
      </c>
      <c r="D162" s="75" t="s">
        <v>209</v>
      </c>
      <c r="E162" s="79">
        <v>45127</v>
      </c>
      <c r="F162" s="75" t="s">
        <v>2114</v>
      </c>
      <c r="G162" s="75" t="s">
        <v>2085</v>
      </c>
      <c r="H162" s="75" t="s">
        <v>2086</v>
      </c>
      <c r="I162" s="75" t="s">
        <v>228</v>
      </c>
      <c r="J162" s="155"/>
      <c r="K162" s="155"/>
      <c r="L162" s="155"/>
      <c r="M162" s="155"/>
      <c r="N162" s="155"/>
      <c r="O162" s="155"/>
      <c r="P162" s="79"/>
      <c r="Q162" s="114" t="s">
        <v>226</v>
      </c>
      <c r="R162" s="114" t="s">
        <v>305</v>
      </c>
      <c r="S162" s="114" t="s">
        <v>2081</v>
      </c>
    </row>
    <row r="163" spans="1:19" s="64" customFormat="1" ht="30">
      <c r="A163" s="137">
        <v>160</v>
      </c>
      <c r="B163" s="75" t="s">
        <v>209</v>
      </c>
      <c r="C163" s="75" t="s">
        <v>209</v>
      </c>
      <c r="D163" s="75" t="s">
        <v>209</v>
      </c>
      <c r="E163" s="79">
        <v>45127</v>
      </c>
      <c r="F163" s="75" t="s">
        <v>2115</v>
      </c>
      <c r="G163" s="75" t="s">
        <v>1822</v>
      </c>
      <c r="H163" s="75" t="s">
        <v>2087</v>
      </c>
      <c r="I163" s="75" t="s">
        <v>228</v>
      </c>
      <c r="J163" s="155"/>
      <c r="K163" s="155"/>
      <c r="L163" s="155"/>
      <c r="M163" s="155"/>
      <c r="N163" s="155"/>
      <c r="O163" s="155"/>
      <c r="P163" s="79"/>
      <c r="Q163" s="114" t="s">
        <v>226</v>
      </c>
      <c r="R163" s="114" t="s">
        <v>305</v>
      </c>
      <c r="S163" s="114" t="s">
        <v>2081</v>
      </c>
    </row>
    <row r="164" spans="1:19" s="64" customFormat="1" ht="30">
      <c r="A164" s="137">
        <v>161</v>
      </c>
      <c r="B164" s="75" t="s">
        <v>209</v>
      </c>
      <c r="C164" s="75" t="s">
        <v>209</v>
      </c>
      <c r="D164" s="75" t="s">
        <v>209</v>
      </c>
      <c r="E164" s="79">
        <v>45127</v>
      </c>
      <c r="F164" s="75" t="s">
        <v>2116</v>
      </c>
      <c r="G164" s="75" t="s">
        <v>1686</v>
      </c>
      <c r="H164" s="75" t="s">
        <v>2088</v>
      </c>
      <c r="I164" s="75" t="s">
        <v>228</v>
      </c>
      <c r="J164" s="155"/>
      <c r="K164" s="155"/>
      <c r="L164" s="155"/>
      <c r="M164" s="155"/>
      <c r="N164" s="155"/>
      <c r="O164" s="155"/>
      <c r="P164" s="79"/>
      <c r="Q164" s="114" t="s">
        <v>226</v>
      </c>
      <c r="R164" s="114" t="s">
        <v>305</v>
      </c>
      <c r="S164" s="114" t="s">
        <v>2081</v>
      </c>
    </row>
    <row r="165" spans="1:19" s="64" customFormat="1">
      <c r="A165" s="137">
        <v>162</v>
      </c>
      <c r="B165" s="75" t="s">
        <v>209</v>
      </c>
      <c r="C165" s="75" t="s">
        <v>209</v>
      </c>
      <c r="D165" s="75" t="s">
        <v>209</v>
      </c>
      <c r="E165" s="79">
        <v>45127</v>
      </c>
      <c r="F165" s="75" t="s">
        <v>2117</v>
      </c>
      <c r="G165" s="75" t="s">
        <v>1668</v>
      </c>
      <c r="H165" s="75" t="s">
        <v>1770</v>
      </c>
      <c r="I165" s="75" t="s">
        <v>228</v>
      </c>
      <c r="J165" s="155"/>
      <c r="K165" s="155"/>
      <c r="L165" s="155"/>
      <c r="M165" s="155"/>
      <c r="N165" s="155"/>
      <c r="O165" s="155"/>
      <c r="P165" s="79"/>
      <c r="Q165" s="114" t="s">
        <v>226</v>
      </c>
      <c r="R165" s="114" t="s">
        <v>305</v>
      </c>
      <c r="S165" s="114" t="s">
        <v>2091</v>
      </c>
    </row>
    <row r="166" spans="1:19" s="64" customFormat="1" ht="30">
      <c r="A166" s="137">
        <v>163</v>
      </c>
      <c r="B166" s="75" t="s">
        <v>209</v>
      </c>
      <c r="C166" s="75" t="s">
        <v>209</v>
      </c>
      <c r="D166" s="75" t="s">
        <v>209</v>
      </c>
      <c r="E166" s="79">
        <v>45127</v>
      </c>
      <c r="F166" s="75" t="s">
        <v>2118</v>
      </c>
      <c r="G166" s="75" t="s">
        <v>1713</v>
      </c>
      <c r="H166" s="75" t="s">
        <v>2092</v>
      </c>
      <c r="I166" s="75" t="s">
        <v>228</v>
      </c>
      <c r="J166" s="155"/>
      <c r="K166" s="155"/>
      <c r="L166" s="155"/>
      <c r="M166" s="155"/>
      <c r="N166" s="155"/>
      <c r="O166" s="155"/>
      <c r="P166" s="79"/>
      <c r="Q166" s="114" t="s">
        <v>226</v>
      </c>
      <c r="R166" s="114" t="s">
        <v>305</v>
      </c>
      <c r="S166" s="114" t="s">
        <v>2091</v>
      </c>
    </row>
    <row r="167" spans="1:19" s="64" customFormat="1" ht="30">
      <c r="A167" s="137">
        <v>164</v>
      </c>
      <c r="B167" s="75" t="s">
        <v>209</v>
      </c>
      <c r="C167" s="75" t="s">
        <v>209</v>
      </c>
      <c r="D167" s="75" t="s">
        <v>209</v>
      </c>
      <c r="E167" s="79">
        <v>45127</v>
      </c>
      <c r="F167" s="75" t="s">
        <v>2119</v>
      </c>
      <c r="G167" s="75" t="s">
        <v>1868</v>
      </c>
      <c r="H167" s="75" t="s">
        <v>2093</v>
      </c>
      <c r="I167" s="75" t="s">
        <v>228</v>
      </c>
      <c r="J167" s="155"/>
      <c r="K167" s="155"/>
      <c r="L167" s="155"/>
      <c r="M167" s="155"/>
      <c r="N167" s="155"/>
      <c r="O167" s="155"/>
      <c r="P167" s="79"/>
      <c r="Q167" s="114" t="s">
        <v>226</v>
      </c>
      <c r="R167" s="114" t="s">
        <v>305</v>
      </c>
      <c r="S167" s="114" t="s">
        <v>2091</v>
      </c>
    </row>
    <row r="168" spans="1:19" s="64" customFormat="1" ht="30">
      <c r="A168" s="137">
        <v>165</v>
      </c>
      <c r="B168" s="75" t="s">
        <v>209</v>
      </c>
      <c r="C168" s="75" t="s">
        <v>209</v>
      </c>
      <c r="D168" s="75" t="s">
        <v>209</v>
      </c>
      <c r="E168" s="79">
        <v>45127</v>
      </c>
      <c r="F168" s="75" t="s">
        <v>2120</v>
      </c>
      <c r="G168" s="75" t="s">
        <v>1744</v>
      </c>
      <c r="H168" s="75" t="s">
        <v>2094</v>
      </c>
      <c r="I168" s="75" t="s">
        <v>228</v>
      </c>
      <c r="J168" s="155"/>
      <c r="K168" s="155"/>
      <c r="L168" s="155"/>
      <c r="M168" s="155"/>
      <c r="N168" s="155"/>
      <c r="O168" s="155"/>
      <c r="P168" s="79"/>
      <c r="Q168" s="114" t="s">
        <v>226</v>
      </c>
      <c r="R168" s="114" t="s">
        <v>305</v>
      </c>
      <c r="S168" s="114" t="s">
        <v>2091</v>
      </c>
    </row>
    <row r="169" spans="1:19" s="64" customFormat="1" ht="60">
      <c r="A169" s="137">
        <v>166</v>
      </c>
      <c r="B169" s="75" t="s">
        <v>209</v>
      </c>
      <c r="C169" s="75" t="s">
        <v>209</v>
      </c>
      <c r="D169" s="75" t="s">
        <v>209</v>
      </c>
      <c r="E169" s="79">
        <v>45127</v>
      </c>
      <c r="F169" s="75" t="s">
        <v>2121</v>
      </c>
      <c r="G169" s="75" t="s">
        <v>1717</v>
      </c>
      <c r="H169" s="75" t="s">
        <v>2095</v>
      </c>
      <c r="I169" s="75" t="s">
        <v>228</v>
      </c>
      <c r="J169" s="155"/>
      <c r="K169" s="155"/>
      <c r="L169" s="155"/>
      <c r="M169" s="155"/>
      <c r="N169" s="155"/>
      <c r="O169" s="155"/>
      <c r="P169" s="79"/>
      <c r="Q169" s="114" t="s">
        <v>226</v>
      </c>
      <c r="R169" s="114" t="s">
        <v>305</v>
      </c>
      <c r="S169" s="114" t="s">
        <v>2091</v>
      </c>
    </row>
    <row r="170" spans="1:19" s="64" customFormat="1" ht="30">
      <c r="A170" s="137">
        <v>167</v>
      </c>
      <c r="B170" s="75" t="s">
        <v>209</v>
      </c>
      <c r="C170" s="75" t="s">
        <v>209</v>
      </c>
      <c r="D170" s="75" t="s">
        <v>209</v>
      </c>
      <c r="E170" s="79">
        <v>45127</v>
      </c>
      <c r="F170" s="75" t="s">
        <v>2122</v>
      </c>
      <c r="G170" s="75" t="s">
        <v>2039</v>
      </c>
      <c r="H170" s="75" t="s">
        <v>2096</v>
      </c>
      <c r="I170" s="75" t="s">
        <v>228</v>
      </c>
      <c r="J170" s="155"/>
      <c r="K170" s="155"/>
      <c r="L170" s="155"/>
      <c r="M170" s="155"/>
      <c r="N170" s="155"/>
      <c r="O170" s="155"/>
      <c r="P170" s="79"/>
      <c r="Q170" s="114" t="s">
        <v>226</v>
      </c>
      <c r="R170" s="114" t="s">
        <v>305</v>
      </c>
      <c r="S170" s="114" t="s">
        <v>2091</v>
      </c>
    </row>
    <row r="171" spans="1:19" s="64" customFormat="1" ht="30">
      <c r="A171" s="137">
        <v>168</v>
      </c>
      <c r="B171" s="75" t="s">
        <v>209</v>
      </c>
      <c r="C171" s="75" t="s">
        <v>209</v>
      </c>
      <c r="D171" s="75" t="s">
        <v>209</v>
      </c>
      <c r="E171" s="79">
        <v>45127</v>
      </c>
      <c r="F171" s="75" t="s">
        <v>2123</v>
      </c>
      <c r="G171" s="75" t="s">
        <v>2097</v>
      </c>
      <c r="H171" s="75" t="s">
        <v>2098</v>
      </c>
      <c r="I171" s="75" t="s">
        <v>228</v>
      </c>
      <c r="J171" s="155"/>
      <c r="K171" s="155"/>
      <c r="L171" s="155"/>
      <c r="M171" s="155"/>
      <c r="N171" s="155"/>
      <c r="O171" s="155"/>
      <c r="P171" s="79"/>
      <c r="Q171" s="114" t="s">
        <v>226</v>
      </c>
      <c r="R171" s="114" t="s">
        <v>305</v>
      </c>
      <c r="S171" s="114" t="s">
        <v>2091</v>
      </c>
    </row>
    <row r="172" spans="1:19" s="64" customFormat="1">
      <c r="A172" s="137">
        <v>169</v>
      </c>
      <c r="B172" s="75" t="s">
        <v>209</v>
      </c>
      <c r="C172" s="75" t="s">
        <v>209</v>
      </c>
      <c r="D172" s="75" t="s">
        <v>209</v>
      </c>
      <c r="E172" s="79">
        <v>45127</v>
      </c>
      <c r="F172" s="75" t="s">
        <v>2124</v>
      </c>
      <c r="G172" s="75" t="s">
        <v>1736</v>
      </c>
      <c r="H172" s="75" t="s">
        <v>2099</v>
      </c>
      <c r="I172" s="75" t="s">
        <v>228</v>
      </c>
      <c r="J172" s="155"/>
      <c r="K172" s="155"/>
      <c r="L172" s="155"/>
      <c r="M172" s="155"/>
      <c r="N172" s="155"/>
      <c r="O172" s="155"/>
      <c r="P172" s="79"/>
      <c r="Q172" s="114" t="s">
        <v>226</v>
      </c>
      <c r="R172" s="114" t="s">
        <v>305</v>
      </c>
      <c r="S172" s="114" t="s">
        <v>2108</v>
      </c>
    </row>
    <row r="173" spans="1:19" s="64" customFormat="1">
      <c r="A173" s="137">
        <v>170</v>
      </c>
      <c r="B173" s="75" t="s">
        <v>209</v>
      </c>
      <c r="C173" s="75" t="s">
        <v>209</v>
      </c>
      <c r="D173" s="75" t="s">
        <v>209</v>
      </c>
      <c r="E173" s="79">
        <v>45127</v>
      </c>
      <c r="F173" s="75" t="s">
        <v>2125</v>
      </c>
      <c r="G173" s="75" t="s">
        <v>1748</v>
      </c>
      <c r="H173" s="75" t="s">
        <v>2101</v>
      </c>
      <c r="I173" s="75" t="s">
        <v>228</v>
      </c>
      <c r="J173" s="155"/>
      <c r="K173" s="155"/>
      <c r="L173" s="155"/>
      <c r="M173" s="155"/>
      <c r="N173" s="155"/>
      <c r="O173" s="155"/>
      <c r="P173" s="79"/>
      <c r="Q173" s="114" t="s">
        <v>226</v>
      </c>
      <c r="R173" s="114" t="s">
        <v>305</v>
      </c>
      <c r="S173" s="114" t="s">
        <v>2091</v>
      </c>
    </row>
    <row r="174" spans="1:19" s="64" customFormat="1" ht="30">
      <c r="A174" s="137">
        <v>171</v>
      </c>
      <c r="B174" s="75" t="s">
        <v>209</v>
      </c>
      <c r="C174" s="75" t="s">
        <v>209</v>
      </c>
      <c r="D174" s="75" t="s">
        <v>209</v>
      </c>
      <c r="E174" s="79">
        <v>45127</v>
      </c>
      <c r="F174" s="75" t="s">
        <v>2126</v>
      </c>
      <c r="G174" s="75" t="s">
        <v>2102</v>
      </c>
      <c r="H174" s="75" t="s">
        <v>2103</v>
      </c>
      <c r="I174" s="75" t="s">
        <v>228</v>
      </c>
      <c r="J174" s="155"/>
      <c r="K174" s="155"/>
      <c r="L174" s="155"/>
      <c r="M174" s="155"/>
      <c r="N174" s="155"/>
      <c r="O174" s="155"/>
      <c r="P174" s="79"/>
      <c r="Q174" s="114" t="s">
        <v>226</v>
      </c>
      <c r="R174" s="114" t="s">
        <v>305</v>
      </c>
      <c r="S174" s="114" t="s">
        <v>2091</v>
      </c>
    </row>
    <row r="175" spans="1:19" s="64" customFormat="1" ht="75">
      <c r="A175" s="137">
        <v>172</v>
      </c>
      <c r="B175" s="75" t="s">
        <v>209</v>
      </c>
      <c r="C175" s="75" t="s">
        <v>209</v>
      </c>
      <c r="D175" s="75" t="s">
        <v>209</v>
      </c>
      <c r="E175" s="79">
        <v>45127</v>
      </c>
      <c r="F175" s="75" t="s">
        <v>2127</v>
      </c>
      <c r="G175" s="75" t="s">
        <v>1751</v>
      </c>
      <c r="H175" s="75" t="s">
        <v>2105</v>
      </c>
      <c r="I175" s="75" t="s">
        <v>228</v>
      </c>
      <c r="J175" s="155"/>
      <c r="K175" s="155"/>
      <c r="L175" s="155"/>
      <c r="M175" s="155"/>
      <c r="N175" s="155"/>
      <c r="O175" s="155"/>
      <c r="P175" s="79"/>
      <c r="Q175" s="114" t="s">
        <v>226</v>
      </c>
      <c r="R175" s="114" t="s">
        <v>305</v>
      </c>
      <c r="S175" s="114" t="s">
        <v>2091</v>
      </c>
    </row>
    <row r="176" spans="1:19" s="64" customFormat="1" ht="45">
      <c r="A176" s="137">
        <v>173</v>
      </c>
      <c r="B176" s="75" t="s">
        <v>209</v>
      </c>
      <c r="C176" s="75" t="s">
        <v>209</v>
      </c>
      <c r="D176" s="75" t="s">
        <v>209</v>
      </c>
      <c r="E176" s="79">
        <v>45127</v>
      </c>
      <c r="F176" s="75" t="s">
        <v>2128</v>
      </c>
      <c r="G176" s="75" t="s">
        <v>2104</v>
      </c>
      <c r="H176" s="75" t="s">
        <v>2106</v>
      </c>
      <c r="I176" s="75" t="s">
        <v>228</v>
      </c>
      <c r="J176" s="155"/>
      <c r="K176" s="155"/>
      <c r="L176" s="155"/>
      <c r="M176" s="155"/>
      <c r="N176" s="155"/>
      <c r="O176" s="155"/>
      <c r="P176" s="79"/>
      <c r="Q176" s="114" t="s">
        <v>226</v>
      </c>
      <c r="R176" s="114" t="s">
        <v>305</v>
      </c>
      <c r="S176" s="114" t="s">
        <v>2100</v>
      </c>
    </row>
    <row r="177" spans="1:19" s="64" customFormat="1" ht="45">
      <c r="A177" s="137">
        <v>174</v>
      </c>
      <c r="B177" s="75" t="s">
        <v>209</v>
      </c>
      <c r="C177" s="75" t="s">
        <v>209</v>
      </c>
      <c r="D177" s="75" t="s">
        <v>209</v>
      </c>
      <c r="E177" s="79">
        <v>45127</v>
      </c>
      <c r="F177" s="75" t="s">
        <v>2129</v>
      </c>
      <c r="G177" s="75" t="s">
        <v>1999</v>
      </c>
      <c r="H177" s="75" t="s">
        <v>2107</v>
      </c>
      <c r="I177" s="75" t="s">
        <v>228</v>
      </c>
      <c r="J177" s="155"/>
      <c r="K177" s="155"/>
      <c r="L177" s="155"/>
      <c r="M177" s="155"/>
      <c r="N177" s="155"/>
      <c r="O177" s="155"/>
      <c r="P177" s="79"/>
      <c r="Q177" s="114" t="s">
        <v>226</v>
      </c>
      <c r="R177" s="114" t="s">
        <v>305</v>
      </c>
      <c r="S177" s="114" t="s">
        <v>2108</v>
      </c>
    </row>
    <row r="178" spans="1:19" s="64" customFormat="1" ht="30">
      <c r="A178" s="137">
        <v>175</v>
      </c>
      <c r="B178" s="75" t="s">
        <v>209</v>
      </c>
      <c r="C178" s="75" t="s">
        <v>209</v>
      </c>
      <c r="D178" s="75" t="s">
        <v>209</v>
      </c>
      <c r="E178" s="79">
        <v>45127</v>
      </c>
      <c r="F178" s="75" t="s">
        <v>2130</v>
      </c>
      <c r="G178" s="75" t="s">
        <v>2042</v>
      </c>
      <c r="H178" s="75" t="s">
        <v>2109</v>
      </c>
      <c r="I178" s="75" t="s">
        <v>228</v>
      </c>
      <c r="J178" s="155"/>
      <c r="K178" s="155"/>
      <c r="L178" s="155"/>
      <c r="M178" s="155"/>
      <c r="N178" s="155"/>
      <c r="O178" s="155"/>
      <c r="P178" s="79"/>
      <c r="Q178" s="114" t="s">
        <v>226</v>
      </c>
      <c r="R178" s="114" t="s">
        <v>305</v>
      </c>
      <c r="S178" s="114" t="s">
        <v>2108</v>
      </c>
    </row>
    <row r="179" spans="1:19" s="64" customFormat="1" ht="45">
      <c r="A179" s="137">
        <v>176</v>
      </c>
      <c r="B179" s="75" t="s">
        <v>1437</v>
      </c>
      <c r="C179" s="75" t="s">
        <v>1437</v>
      </c>
      <c r="D179" s="75" t="s">
        <v>1437</v>
      </c>
      <c r="E179" s="79">
        <v>45140</v>
      </c>
      <c r="F179" s="75" t="s">
        <v>2131</v>
      </c>
      <c r="G179" s="75" t="s">
        <v>1999</v>
      </c>
      <c r="H179" s="75" t="s">
        <v>2107</v>
      </c>
      <c r="I179" s="75" t="s">
        <v>228</v>
      </c>
      <c r="J179" s="155"/>
      <c r="K179" s="155"/>
      <c r="L179" s="155"/>
      <c r="M179" s="155"/>
      <c r="N179" s="155"/>
      <c r="O179" s="155"/>
      <c r="P179" s="79"/>
      <c r="Q179" s="114" t="s">
        <v>226</v>
      </c>
      <c r="R179" s="114" t="s">
        <v>305</v>
      </c>
      <c r="S179" s="114" t="s">
        <v>2132</v>
      </c>
    </row>
    <row r="180" spans="1:19" s="64" customFormat="1" ht="30">
      <c r="A180" s="137">
        <v>177</v>
      </c>
      <c r="B180" s="75" t="s">
        <v>1437</v>
      </c>
      <c r="C180" s="75" t="s">
        <v>1437</v>
      </c>
      <c r="D180" s="75" t="s">
        <v>1437</v>
      </c>
      <c r="E180" s="79">
        <v>45140</v>
      </c>
      <c r="F180" s="75" t="s">
        <v>2140</v>
      </c>
      <c r="G180" s="75" t="s">
        <v>1713</v>
      </c>
      <c r="H180" s="75" t="s">
        <v>2133</v>
      </c>
      <c r="I180" s="75" t="s">
        <v>228</v>
      </c>
      <c r="J180" s="155"/>
      <c r="K180" s="155"/>
      <c r="L180" s="155"/>
      <c r="M180" s="155"/>
      <c r="N180" s="155"/>
      <c r="O180" s="155"/>
      <c r="P180" s="79"/>
      <c r="Q180" s="114" t="s">
        <v>226</v>
      </c>
      <c r="R180" s="114" t="s">
        <v>305</v>
      </c>
      <c r="S180" s="114" t="s">
        <v>2132</v>
      </c>
    </row>
    <row r="181" spans="1:19" s="64" customFormat="1" ht="60">
      <c r="A181" s="137">
        <v>178</v>
      </c>
      <c r="B181" s="75" t="s">
        <v>1437</v>
      </c>
      <c r="C181" s="75" t="s">
        <v>1437</v>
      </c>
      <c r="D181" s="75" t="s">
        <v>1437</v>
      </c>
      <c r="E181" s="79">
        <v>45140</v>
      </c>
      <c r="F181" s="75" t="s">
        <v>2141</v>
      </c>
      <c r="G181" s="75" t="s">
        <v>1754</v>
      </c>
      <c r="H181" s="75" t="s">
        <v>2134</v>
      </c>
      <c r="I181" s="75" t="s">
        <v>228</v>
      </c>
      <c r="J181" s="155"/>
      <c r="K181" s="155"/>
      <c r="L181" s="155"/>
      <c r="M181" s="155"/>
      <c r="N181" s="155"/>
      <c r="O181" s="155"/>
      <c r="P181" s="79"/>
      <c r="Q181" s="114" t="s">
        <v>226</v>
      </c>
      <c r="R181" s="114" t="s">
        <v>305</v>
      </c>
      <c r="S181" s="114" t="s">
        <v>2132</v>
      </c>
    </row>
    <row r="182" spans="1:19" s="64" customFormat="1" ht="45">
      <c r="A182" s="137">
        <v>179</v>
      </c>
      <c r="B182" s="75" t="s">
        <v>1437</v>
      </c>
      <c r="C182" s="75" t="s">
        <v>1437</v>
      </c>
      <c r="D182" s="75" t="s">
        <v>1437</v>
      </c>
      <c r="E182" s="79">
        <v>45140</v>
      </c>
      <c r="F182" s="75" t="s">
        <v>2142</v>
      </c>
      <c r="G182" s="75" t="s">
        <v>1171</v>
      </c>
      <c r="H182" s="75" t="s">
        <v>2135</v>
      </c>
      <c r="I182" s="75" t="s">
        <v>228</v>
      </c>
      <c r="J182" s="155"/>
      <c r="K182" s="155"/>
      <c r="L182" s="155"/>
      <c r="M182" s="155"/>
      <c r="N182" s="155"/>
      <c r="O182" s="155"/>
      <c r="P182" s="79"/>
      <c r="Q182" s="114" t="s">
        <v>226</v>
      </c>
      <c r="R182" s="114" t="s">
        <v>305</v>
      </c>
      <c r="S182" s="114" t="s">
        <v>2132</v>
      </c>
    </row>
    <row r="183" spans="1:19" s="64" customFormat="1">
      <c r="A183" s="137">
        <v>180</v>
      </c>
      <c r="B183" s="75" t="s">
        <v>1437</v>
      </c>
      <c r="C183" s="75" t="s">
        <v>1437</v>
      </c>
      <c r="D183" s="75" t="s">
        <v>1437</v>
      </c>
      <c r="E183" s="79">
        <v>45140</v>
      </c>
      <c r="F183" s="75" t="s">
        <v>2143</v>
      </c>
      <c r="G183" s="75" t="s">
        <v>1668</v>
      </c>
      <c r="H183" s="75" t="s">
        <v>1770</v>
      </c>
      <c r="I183" s="75" t="s">
        <v>228</v>
      </c>
      <c r="J183" s="155"/>
      <c r="K183" s="155"/>
      <c r="L183" s="155"/>
      <c r="M183" s="155"/>
      <c r="N183" s="155"/>
      <c r="O183" s="155"/>
      <c r="P183" s="79"/>
      <c r="Q183" s="114" t="s">
        <v>226</v>
      </c>
      <c r="R183" s="114" t="s">
        <v>305</v>
      </c>
      <c r="S183" s="114" t="s">
        <v>2132</v>
      </c>
    </row>
    <row r="184" spans="1:19" s="64" customFormat="1" ht="30">
      <c r="A184" s="137">
        <v>181</v>
      </c>
      <c r="B184" s="75" t="s">
        <v>1437</v>
      </c>
      <c r="C184" s="75" t="s">
        <v>1437</v>
      </c>
      <c r="D184" s="75" t="s">
        <v>1437</v>
      </c>
      <c r="E184" s="79">
        <v>45140</v>
      </c>
      <c r="F184" s="75" t="s">
        <v>2144</v>
      </c>
      <c r="G184" s="75" t="s">
        <v>1778</v>
      </c>
      <c r="H184" s="75" t="s">
        <v>1779</v>
      </c>
      <c r="I184" s="75" t="s">
        <v>228</v>
      </c>
      <c r="J184" s="155"/>
      <c r="K184" s="155"/>
      <c r="L184" s="155"/>
      <c r="M184" s="155"/>
      <c r="N184" s="155"/>
      <c r="O184" s="155"/>
      <c r="P184" s="79"/>
      <c r="Q184" s="114" t="s">
        <v>226</v>
      </c>
      <c r="R184" s="114" t="s">
        <v>305</v>
      </c>
      <c r="S184" s="114" t="s">
        <v>2132</v>
      </c>
    </row>
    <row r="185" spans="1:19" s="64" customFormat="1" ht="60">
      <c r="A185" s="137">
        <v>182</v>
      </c>
      <c r="B185" s="75" t="s">
        <v>1437</v>
      </c>
      <c r="C185" s="75" t="s">
        <v>1437</v>
      </c>
      <c r="D185" s="75" t="s">
        <v>1437</v>
      </c>
      <c r="E185" s="79">
        <v>45140</v>
      </c>
      <c r="F185" s="75" t="s">
        <v>2145</v>
      </c>
      <c r="G185" s="75" t="s">
        <v>1717</v>
      </c>
      <c r="H185" s="75" t="s">
        <v>2136</v>
      </c>
      <c r="I185" s="75" t="s">
        <v>228</v>
      </c>
      <c r="J185" s="155"/>
      <c r="K185" s="155"/>
      <c r="L185" s="155"/>
      <c r="M185" s="155"/>
      <c r="N185" s="155"/>
      <c r="O185" s="155"/>
      <c r="P185" s="79"/>
      <c r="Q185" s="114" t="s">
        <v>226</v>
      </c>
      <c r="R185" s="114" t="s">
        <v>305</v>
      </c>
      <c r="S185" s="114" t="s">
        <v>2132</v>
      </c>
    </row>
    <row r="186" spans="1:19" s="64" customFormat="1" ht="60">
      <c r="A186" s="137">
        <v>183</v>
      </c>
      <c r="B186" s="75" t="s">
        <v>1437</v>
      </c>
      <c r="C186" s="75" t="s">
        <v>1437</v>
      </c>
      <c r="D186" s="75" t="s">
        <v>1437</v>
      </c>
      <c r="E186" s="79">
        <v>45140</v>
      </c>
      <c r="F186" s="75" t="s">
        <v>2146</v>
      </c>
      <c r="G186" s="75" t="s">
        <v>2152</v>
      </c>
      <c r="H186" s="75" t="s">
        <v>2137</v>
      </c>
      <c r="I186" s="75" t="s">
        <v>228</v>
      </c>
      <c r="J186" s="155"/>
      <c r="K186" s="155"/>
      <c r="L186" s="155"/>
      <c r="M186" s="155"/>
      <c r="N186" s="155"/>
      <c r="O186" s="155"/>
      <c r="P186" s="79"/>
      <c r="Q186" s="114" t="s">
        <v>226</v>
      </c>
      <c r="R186" s="114" t="s">
        <v>305</v>
      </c>
      <c r="S186" s="114" t="s">
        <v>2132</v>
      </c>
    </row>
    <row r="187" spans="1:19" s="64" customFormat="1" ht="45">
      <c r="A187" s="137">
        <v>184</v>
      </c>
      <c r="B187" s="75" t="s">
        <v>1437</v>
      </c>
      <c r="C187" s="75" t="s">
        <v>1437</v>
      </c>
      <c r="D187" s="75" t="s">
        <v>1437</v>
      </c>
      <c r="E187" s="79">
        <v>45140</v>
      </c>
      <c r="F187" s="75" t="s">
        <v>2147</v>
      </c>
      <c r="G187" s="75" t="s">
        <v>1801</v>
      </c>
      <c r="H187" s="75" t="s">
        <v>2138</v>
      </c>
      <c r="I187" s="75" t="s">
        <v>228</v>
      </c>
      <c r="J187" s="155"/>
      <c r="K187" s="155"/>
      <c r="L187" s="155"/>
      <c r="M187" s="155"/>
      <c r="N187" s="155"/>
      <c r="O187" s="155"/>
      <c r="P187" s="79"/>
      <c r="Q187" s="114" t="s">
        <v>226</v>
      </c>
      <c r="R187" s="114" t="s">
        <v>305</v>
      </c>
      <c r="S187" s="114" t="s">
        <v>2132</v>
      </c>
    </row>
    <row r="188" spans="1:19" s="64" customFormat="1">
      <c r="A188" s="137">
        <v>185</v>
      </c>
      <c r="B188" s="75" t="s">
        <v>1437</v>
      </c>
      <c r="C188" s="75" t="s">
        <v>1437</v>
      </c>
      <c r="D188" s="75" t="s">
        <v>1437</v>
      </c>
      <c r="E188" s="79">
        <v>45140</v>
      </c>
      <c r="F188" s="75" t="s">
        <v>2148</v>
      </c>
      <c r="G188" s="75" t="s">
        <v>1736</v>
      </c>
      <c r="H188" s="75" t="s">
        <v>2099</v>
      </c>
      <c r="I188" s="75" t="s">
        <v>228</v>
      </c>
      <c r="J188" s="155"/>
      <c r="K188" s="155"/>
      <c r="L188" s="155"/>
      <c r="M188" s="155"/>
      <c r="N188" s="155"/>
      <c r="O188" s="155"/>
      <c r="P188" s="79"/>
      <c r="Q188" s="114" t="s">
        <v>226</v>
      </c>
      <c r="R188" s="114" t="s">
        <v>305</v>
      </c>
      <c r="S188" s="114" t="s">
        <v>2132</v>
      </c>
    </row>
    <row r="189" spans="1:19" s="64" customFormat="1" ht="45">
      <c r="A189" s="137">
        <v>186</v>
      </c>
      <c r="B189" s="75" t="s">
        <v>1437</v>
      </c>
      <c r="C189" s="75" t="s">
        <v>1437</v>
      </c>
      <c r="D189" s="75" t="s">
        <v>1437</v>
      </c>
      <c r="E189" s="79">
        <v>45140</v>
      </c>
      <c r="F189" s="75" t="s">
        <v>2149</v>
      </c>
      <c r="G189" s="75" t="s">
        <v>1677</v>
      </c>
      <c r="H189" s="75" t="s">
        <v>2139</v>
      </c>
      <c r="I189" s="75" t="s">
        <v>228</v>
      </c>
      <c r="J189" s="155"/>
      <c r="K189" s="155"/>
      <c r="L189" s="155"/>
      <c r="M189" s="155"/>
      <c r="N189" s="155"/>
      <c r="O189" s="155"/>
      <c r="P189" s="79"/>
      <c r="Q189" s="114" t="s">
        <v>226</v>
      </c>
      <c r="R189" s="114" t="s">
        <v>305</v>
      </c>
      <c r="S189" s="114" t="s">
        <v>2132</v>
      </c>
    </row>
    <row r="190" spans="1:19" s="64" customFormat="1" ht="30">
      <c r="A190" s="137">
        <v>187</v>
      </c>
      <c r="B190" s="75" t="s">
        <v>232</v>
      </c>
      <c r="C190" s="75" t="s">
        <v>255</v>
      </c>
      <c r="D190" s="75" t="s">
        <v>236</v>
      </c>
      <c r="E190" s="79">
        <v>45170</v>
      </c>
      <c r="F190" s="75" t="s">
        <v>2151</v>
      </c>
      <c r="G190" s="75" t="s">
        <v>2152</v>
      </c>
      <c r="H190" s="75" t="s">
        <v>2153</v>
      </c>
      <c r="I190" s="75" t="s">
        <v>228</v>
      </c>
      <c r="J190" s="155"/>
      <c r="K190" s="155"/>
      <c r="L190" s="155"/>
      <c r="M190" s="155"/>
      <c r="N190" s="155"/>
      <c r="O190" s="155"/>
      <c r="P190" s="79"/>
      <c r="Q190" s="114" t="s">
        <v>226</v>
      </c>
      <c r="R190" s="114" t="s">
        <v>305</v>
      </c>
      <c r="S190" s="114" t="s">
        <v>2154</v>
      </c>
    </row>
    <row r="191" spans="1:19" s="64" customFormat="1" ht="60">
      <c r="A191" s="137">
        <v>188</v>
      </c>
      <c r="B191" s="75" t="s">
        <v>232</v>
      </c>
      <c r="C191" s="75" t="s">
        <v>255</v>
      </c>
      <c r="D191" s="75" t="s">
        <v>236</v>
      </c>
      <c r="E191" s="79">
        <v>45170</v>
      </c>
      <c r="F191" s="75" t="s">
        <v>2165</v>
      </c>
      <c r="G191" s="75" t="s">
        <v>1171</v>
      </c>
      <c r="H191" s="75" t="s">
        <v>2155</v>
      </c>
      <c r="I191" s="75" t="s">
        <v>228</v>
      </c>
      <c r="J191" s="155"/>
      <c r="K191" s="155"/>
      <c r="L191" s="155"/>
      <c r="M191" s="155"/>
      <c r="N191" s="155"/>
      <c r="O191" s="155"/>
      <c r="P191" s="79"/>
      <c r="Q191" s="114" t="s">
        <v>226</v>
      </c>
      <c r="R191" s="114" t="s">
        <v>305</v>
      </c>
      <c r="S191" s="114" t="s">
        <v>2154</v>
      </c>
    </row>
    <row r="192" spans="1:19" s="64" customFormat="1" ht="30">
      <c r="A192" s="137">
        <v>189</v>
      </c>
      <c r="B192" s="75" t="s">
        <v>232</v>
      </c>
      <c r="C192" s="75" t="s">
        <v>255</v>
      </c>
      <c r="D192" s="75" t="s">
        <v>236</v>
      </c>
      <c r="E192" s="79">
        <v>45170</v>
      </c>
      <c r="F192" s="75" t="s">
        <v>2166</v>
      </c>
      <c r="G192" s="75" t="s">
        <v>1778</v>
      </c>
      <c r="H192" s="75" t="s">
        <v>2156</v>
      </c>
      <c r="I192" s="75" t="s">
        <v>228</v>
      </c>
      <c r="J192" s="155"/>
      <c r="K192" s="155"/>
      <c r="L192" s="155"/>
      <c r="M192" s="155"/>
      <c r="N192" s="155"/>
      <c r="O192" s="155"/>
      <c r="P192" s="79"/>
      <c r="Q192" s="114" t="s">
        <v>226</v>
      </c>
      <c r="R192" s="114" t="s">
        <v>305</v>
      </c>
      <c r="S192" s="114" t="s">
        <v>2154</v>
      </c>
    </row>
    <row r="193" spans="1:19" s="64" customFormat="1" ht="30">
      <c r="A193" s="137">
        <v>190</v>
      </c>
      <c r="B193" s="75" t="s">
        <v>232</v>
      </c>
      <c r="C193" s="75" t="s">
        <v>255</v>
      </c>
      <c r="D193" s="75" t="s">
        <v>236</v>
      </c>
      <c r="E193" s="79">
        <v>45170</v>
      </c>
      <c r="F193" s="75" t="s">
        <v>2167</v>
      </c>
      <c r="G193" s="75" t="s">
        <v>1713</v>
      </c>
      <c r="H193" s="75" t="s">
        <v>2157</v>
      </c>
      <c r="I193" s="75" t="s">
        <v>228</v>
      </c>
      <c r="J193" s="155"/>
      <c r="K193" s="155"/>
      <c r="L193" s="155"/>
      <c r="M193" s="155"/>
      <c r="N193" s="155"/>
      <c r="O193" s="155"/>
      <c r="P193" s="79"/>
      <c r="Q193" s="114" t="s">
        <v>226</v>
      </c>
      <c r="R193" s="114" t="s">
        <v>305</v>
      </c>
      <c r="S193" s="114" t="s">
        <v>2154</v>
      </c>
    </row>
    <row r="194" spans="1:19" s="64" customFormat="1" ht="45">
      <c r="A194" s="137">
        <v>191</v>
      </c>
      <c r="B194" s="75" t="s">
        <v>232</v>
      </c>
      <c r="C194" s="75" t="s">
        <v>255</v>
      </c>
      <c r="D194" s="75" t="s">
        <v>236</v>
      </c>
      <c r="E194" s="79">
        <v>45170</v>
      </c>
      <c r="F194" s="75" t="s">
        <v>2168</v>
      </c>
      <c r="G194" s="75" t="s">
        <v>1677</v>
      </c>
      <c r="H194" s="75" t="s">
        <v>2158</v>
      </c>
      <c r="I194" s="75" t="s">
        <v>228</v>
      </c>
      <c r="J194" s="155"/>
      <c r="K194" s="155"/>
      <c r="L194" s="155"/>
      <c r="M194" s="155"/>
      <c r="N194" s="155"/>
      <c r="O194" s="155"/>
      <c r="P194" s="79"/>
      <c r="Q194" s="114" t="s">
        <v>226</v>
      </c>
      <c r="R194" s="114" t="s">
        <v>305</v>
      </c>
      <c r="S194" s="114" t="s">
        <v>2154</v>
      </c>
    </row>
    <row r="195" spans="1:19" s="64" customFormat="1">
      <c r="A195" s="137">
        <v>192</v>
      </c>
      <c r="B195" s="75" t="s">
        <v>232</v>
      </c>
      <c r="C195" s="75" t="s">
        <v>255</v>
      </c>
      <c r="D195" s="75" t="s">
        <v>236</v>
      </c>
      <c r="E195" s="79">
        <v>45170</v>
      </c>
      <c r="F195" s="75" t="s">
        <v>2169</v>
      </c>
      <c r="G195" s="75" t="s">
        <v>1710</v>
      </c>
      <c r="H195" s="75" t="s">
        <v>2159</v>
      </c>
      <c r="I195" s="75" t="s">
        <v>230</v>
      </c>
      <c r="J195" s="155"/>
      <c r="K195" s="155"/>
      <c r="L195" s="155"/>
      <c r="M195" s="155"/>
      <c r="N195" s="155"/>
      <c r="O195" s="155"/>
      <c r="P195" s="79"/>
      <c r="Q195" s="114" t="s">
        <v>226</v>
      </c>
      <c r="R195" s="114" t="s">
        <v>305</v>
      </c>
      <c r="S195" s="114" t="s">
        <v>2154</v>
      </c>
    </row>
    <row r="196" spans="1:19" s="64" customFormat="1" ht="30">
      <c r="A196" s="137">
        <v>193</v>
      </c>
      <c r="B196" s="75" t="s">
        <v>232</v>
      </c>
      <c r="C196" s="75" t="s">
        <v>255</v>
      </c>
      <c r="D196" s="75" t="s">
        <v>236</v>
      </c>
      <c r="E196" s="79">
        <v>45170</v>
      </c>
      <c r="F196" s="75" t="s">
        <v>2170</v>
      </c>
      <c r="G196" s="75" t="s">
        <v>1999</v>
      </c>
      <c r="H196" s="75" t="s">
        <v>2160</v>
      </c>
      <c r="I196" s="75" t="s">
        <v>228</v>
      </c>
      <c r="J196" s="155"/>
      <c r="K196" s="155"/>
      <c r="L196" s="155"/>
      <c r="M196" s="155"/>
      <c r="N196" s="155"/>
      <c r="O196" s="155"/>
      <c r="P196" s="79"/>
      <c r="Q196" s="114" t="s">
        <v>226</v>
      </c>
      <c r="R196" s="114" t="s">
        <v>305</v>
      </c>
      <c r="S196" s="114" t="s">
        <v>2154</v>
      </c>
    </row>
    <row r="197" spans="1:19" s="64" customFormat="1">
      <c r="A197" s="137">
        <v>194</v>
      </c>
      <c r="B197" s="75" t="s">
        <v>232</v>
      </c>
      <c r="C197" s="75" t="s">
        <v>255</v>
      </c>
      <c r="D197" s="75" t="s">
        <v>236</v>
      </c>
      <c r="E197" s="79">
        <v>45170</v>
      </c>
      <c r="F197" s="75" t="s">
        <v>2171</v>
      </c>
      <c r="G197" s="75" t="s">
        <v>1736</v>
      </c>
      <c r="H197" s="75" t="s">
        <v>2099</v>
      </c>
      <c r="I197" s="75" t="s">
        <v>228</v>
      </c>
      <c r="J197" s="155"/>
      <c r="K197" s="155"/>
      <c r="L197" s="155"/>
      <c r="M197" s="155"/>
      <c r="N197" s="155"/>
      <c r="O197" s="155"/>
      <c r="P197" s="79"/>
      <c r="Q197" s="114" t="s">
        <v>226</v>
      </c>
      <c r="R197" s="114" t="s">
        <v>305</v>
      </c>
      <c r="S197" s="114" t="s">
        <v>2154</v>
      </c>
    </row>
    <row r="198" spans="1:19" s="64" customFormat="1">
      <c r="A198" s="137">
        <v>195</v>
      </c>
      <c r="B198" s="75" t="s">
        <v>232</v>
      </c>
      <c r="C198" s="75" t="s">
        <v>255</v>
      </c>
      <c r="D198" s="75" t="s">
        <v>236</v>
      </c>
      <c r="E198" s="79">
        <v>45170</v>
      </c>
      <c r="F198" s="75" t="s">
        <v>2172</v>
      </c>
      <c r="G198" s="75" t="s">
        <v>2161</v>
      </c>
      <c r="H198" s="75" t="s">
        <v>2162</v>
      </c>
      <c r="I198" s="75" t="s">
        <v>228</v>
      </c>
      <c r="J198" s="155"/>
      <c r="K198" s="155"/>
      <c r="L198" s="155"/>
      <c r="M198" s="155"/>
      <c r="N198" s="155"/>
      <c r="O198" s="155"/>
      <c r="P198" s="79"/>
      <c r="Q198" s="114" t="s">
        <v>226</v>
      </c>
      <c r="R198" s="114" t="s">
        <v>305</v>
      </c>
      <c r="S198" s="114" t="s">
        <v>2154</v>
      </c>
    </row>
    <row r="199" spans="1:19" s="64" customFormat="1" ht="30">
      <c r="A199" s="137">
        <v>196</v>
      </c>
      <c r="B199" s="75" t="s">
        <v>232</v>
      </c>
      <c r="C199" s="75" t="s">
        <v>255</v>
      </c>
      <c r="D199" s="75" t="s">
        <v>236</v>
      </c>
      <c r="E199" s="79">
        <v>45170</v>
      </c>
      <c r="F199" s="75" t="s">
        <v>2173</v>
      </c>
      <c r="G199" s="75" t="s">
        <v>1751</v>
      </c>
      <c r="H199" s="75" t="s">
        <v>2163</v>
      </c>
      <c r="I199" s="75" t="s">
        <v>228</v>
      </c>
      <c r="J199" s="155"/>
      <c r="K199" s="155"/>
      <c r="L199" s="155"/>
      <c r="M199" s="155"/>
      <c r="N199" s="155"/>
      <c r="O199" s="155"/>
      <c r="P199" s="79"/>
      <c r="Q199" s="114" t="s">
        <v>226</v>
      </c>
      <c r="R199" s="114" t="s">
        <v>305</v>
      </c>
      <c r="S199" s="114" t="s">
        <v>2154</v>
      </c>
    </row>
    <row r="200" spans="1:19" s="64" customFormat="1" ht="45">
      <c r="A200" s="137">
        <v>197</v>
      </c>
      <c r="B200" s="75" t="s">
        <v>232</v>
      </c>
      <c r="C200" s="75" t="s">
        <v>255</v>
      </c>
      <c r="D200" s="75" t="s">
        <v>236</v>
      </c>
      <c r="E200" s="79">
        <v>45170</v>
      </c>
      <c r="F200" s="75" t="s">
        <v>2174</v>
      </c>
      <c r="G200" s="75" t="s">
        <v>1803</v>
      </c>
      <c r="H200" s="75" t="s">
        <v>2164</v>
      </c>
      <c r="I200" s="75" t="s">
        <v>228</v>
      </c>
      <c r="J200" s="155"/>
      <c r="K200" s="155"/>
      <c r="L200" s="155"/>
      <c r="M200" s="155"/>
      <c r="N200" s="155"/>
      <c r="O200" s="155"/>
      <c r="P200" s="79"/>
      <c r="Q200" s="114" t="s">
        <v>226</v>
      </c>
      <c r="R200" s="114" t="s">
        <v>305</v>
      </c>
      <c r="S200" s="114" t="s">
        <v>2154</v>
      </c>
    </row>
    <row r="201" spans="1:19" s="64" customFormat="1" ht="45">
      <c r="A201" s="137">
        <v>198</v>
      </c>
      <c r="B201" s="75" t="s">
        <v>232</v>
      </c>
      <c r="C201" s="75" t="s">
        <v>249</v>
      </c>
      <c r="D201" s="75" t="s">
        <v>250</v>
      </c>
      <c r="E201" s="79">
        <v>45154</v>
      </c>
      <c r="F201" s="75" t="s">
        <v>2175</v>
      </c>
      <c r="G201" s="75" t="s">
        <v>2176</v>
      </c>
      <c r="H201" s="75" t="s">
        <v>2177</v>
      </c>
      <c r="I201" s="75" t="s">
        <v>228</v>
      </c>
      <c r="J201" s="155"/>
      <c r="K201" s="155"/>
      <c r="L201" s="155"/>
      <c r="M201" s="155"/>
      <c r="N201" s="155"/>
      <c r="O201" s="155"/>
      <c r="P201" s="79"/>
      <c r="Q201" s="114" t="s">
        <v>226</v>
      </c>
      <c r="R201" s="114" t="s">
        <v>175</v>
      </c>
      <c r="S201" s="114" t="s">
        <v>251</v>
      </c>
    </row>
    <row r="202" spans="1:19" s="64" customFormat="1" ht="75">
      <c r="A202" s="137">
        <v>199</v>
      </c>
      <c r="B202" s="75" t="s">
        <v>232</v>
      </c>
      <c r="C202" s="75" t="s">
        <v>249</v>
      </c>
      <c r="D202" s="75" t="s">
        <v>250</v>
      </c>
      <c r="E202" s="79">
        <v>45154</v>
      </c>
      <c r="F202" s="75" t="s">
        <v>2178</v>
      </c>
      <c r="G202" s="75" t="s">
        <v>2179</v>
      </c>
      <c r="H202" s="75" t="s">
        <v>2180</v>
      </c>
      <c r="I202" s="75" t="s">
        <v>228</v>
      </c>
      <c r="J202" s="155"/>
      <c r="K202" s="155"/>
      <c r="L202" s="155"/>
      <c r="M202" s="155"/>
      <c r="N202" s="155"/>
      <c r="O202" s="155"/>
      <c r="P202" s="79"/>
      <c r="Q202" s="114" t="s">
        <v>226</v>
      </c>
      <c r="R202" s="114" t="s">
        <v>175</v>
      </c>
      <c r="S202" s="114" t="s">
        <v>251</v>
      </c>
    </row>
    <row r="203" spans="1:19" s="64" customFormat="1">
      <c r="A203" s="137">
        <v>200</v>
      </c>
      <c r="B203" s="75" t="s">
        <v>232</v>
      </c>
      <c r="C203" s="75" t="s">
        <v>249</v>
      </c>
      <c r="D203" s="75" t="s">
        <v>250</v>
      </c>
      <c r="E203" s="79">
        <v>45154</v>
      </c>
      <c r="F203" s="75" t="s">
        <v>2181</v>
      </c>
      <c r="G203" s="75" t="s">
        <v>1668</v>
      </c>
      <c r="H203" s="75" t="s">
        <v>2182</v>
      </c>
      <c r="I203" s="75" t="s">
        <v>228</v>
      </c>
      <c r="J203" s="155"/>
      <c r="K203" s="155"/>
      <c r="L203" s="155"/>
      <c r="M203" s="155"/>
      <c r="N203" s="155"/>
      <c r="O203" s="155"/>
      <c r="P203" s="79"/>
      <c r="Q203" s="114" t="s">
        <v>226</v>
      </c>
      <c r="R203" s="114" t="s">
        <v>175</v>
      </c>
      <c r="S203" s="114" t="s">
        <v>251</v>
      </c>
    </row>
    <row r="204" spans="1:19" s="64" customFormat="1" ht="30">
      <c r="A204" s="137">
        <v>201</v>
      </c>
      <c r="B204" s="75" t="s">
        <v>232</v>
      </c>
      <c r="C204" s="75" t="s">
        <v>249</v>
      </c>
      <c r="D204" s="75" t="s">
        <v>250</v>
      </c>
      <c r="E204" s="79">
        <v>45154</v>
      </c>
      <c r="F204" s="75" t="s">
        <v>2183</v>
      </c>
      <c r="G204" s="75" t="s">
        <v>2184</v>
      </c>
      <c r="H204" s="75" t="s">
        <v>2185</v>
      </c>
      <c r="I204" s="75" t="s">
        <v>228</v>
      </c>
      <c r="J204" s="155"/>
      <c r="K204" s="155"/>
      <c r="L204" s="155"/>
      <c r="M204" s="155"/>
      <c r="N204" s="155"/>
      <c r="O204" s="155"/>
      <c r="P204" s="79"/>
      <c r="Q204" s="114" t="s">
        <v>226</v>
      </c>
      <c r="R204" s="114" t="s">
        <v>175</v>
      </c>
      <c r="S204" s="114" t="s">
        <v>251</v>
      </c>
    </row>
    <row r="205" spans="1:19" s="64" customFormat="1" ht="30">
      <c r="A205" s="137">
        <v>202</v>
      </c>
      <c r="B205" s="75" t="s">
        <v>232</v>
      </c>
      <c r="C205" s="75" t="s">
        <v>249</v>
      </c>
      <c r="D205" s="75" t="s">
        <v>250</v>
      </c>
      <c r="E205" s="79">
        <v>45154</v>
      </c>
      <c r="F205" s="75" t="s">
        <v>2186</v>
      </c>
      <c r="G205" s="75" t="s">
        <v>2187</v>
      </c>
      <c r="H205" s="75" t="s">
        <v>2188</v>
      </c>
      <c r="I205" s="75" t="s">
        <v>228</v>
      </c>
      <c r="J205" s="155"/>
      <c r="K205" s="155"/>
      <c r="L205" s="155"/>
      <c r="M205" s="155"/>
      <c r="N205" s="155"/>
      <c r="O205" s="155"/>
      <c r="P205" s="79"/>
      <c r="Q205" s="114" t="s">
        <v>226</v>
      </c>
      <c r="R205" s="114" t="s">
        <v>175</v>
      </c>
      <c r="S205" s="114" t="s">
        <v>251</v>
      </c>
    </row>
    <row r="206" spans="1:19" s="64" customFormat="1" ht="30">
      <c r="A206" s="137">
        <v>203</v>
      </c>
      <c r="B206" s="75" t="s">
        <v>232</v>
      </c>
      <c r="C206" s="75" t="s">
        <v>249</v>
      </c>
      <c r="D206" s="75" t="s">
        <v>250</v>
      </c>
      <c r="E206" s="79">
        <v>45154</v>
      </c>
      <c r="F206" s="75" t="s">
        <v>2189</v>
      </c>
      <c r="G206" s="75" t="s">
        <v>2190</v>
      </c>
      <c r="H206" s="75" t="s">
        <v>2191</v>
      </c>
      <c r="I206" s="75" t="s">
        <v>228</v>
      </c>
      <c r="J206" s="155"/>
      <c r="K206" s="155"/>
      <c r="L206" s="155"/>
      <c r="M206" s="155"/>
      <c r="N206" s="155"/>
      <c r="O206" s="155"/>
      <c r="P206" s="79"/>
      <c r="Q206" s="114" t="s">
        <v>226</v>
      </c>
      <c r="R206" s="114" t="s">
        <v>175</v>
      </c>
      <c r="S206" s="114" t="s">
        <v>251</v>
      </c>
    </row>
    <row r="207" spans="1:19" s="64" customFormat="1" ht="30">
      <c r="A207" s="137">
        <v>204</v>
      </c>
      <c r="B207" s="75" t="s">
        <v>232</v>
      </c>
      <c r="C207" s="75" t="s">
        <v>249</v>
      </c>
      <c r="D207" s="75" t="s">
        <v>250</v>
      </c>
      <c r="E207" s="79">
        <v>45154</v>
      </c>
      <c r="F207" s="75" t="s">
        <v>2192</v>
      </c>
      <c r="G207" s="75" t="s">
        <v>2193</v>
      </c>
      <c r="H207" s="75" t="s">
        <v>2191</v>
      </c>
      <c r="I207" s="75" t="s">
        <v>228</v>
      </c>
      <c r="J207" s="155"/>
      <c r="K207" s="155"/>
      <c r="L207" s="155"/>
      <c r="M207" s="155"/>
      <c r="N207" s="155"/>
      <c r="O207" s="155"/>
      <c r="P207" s="79"/>
      <c r="Q207" s="114" t="s">
        <v>226</v>
      </c>
      <c r="R207" s="114" t="s">
        <v>175</v>
      </c>
      <c r="S207" s="114" t="s">
        <v>251</v>
      </c>
    </row>
    <row r="208" spans="1:19" s="64" customFormat="1" ht="30">
      <c r="A208" s="137">
        <v>205</v>
      </c>
      <c r="B208" s="75" t="s">
        <v>232</v>
      </c>
      <c r="C208" s="75" t="s">
        <v>249</v>
      </c>
      <c r="D208" s="75" t="s">
        <v>250</v>
      </c>
      <c r="E208" s="79">
        <v>45154</v>
      </c>
      <c r="F208" s="75" t="s">
        <v>2194</v>
      </c>
      <c r="G208" s="75" t="s">
        <v>2195</v>
      </c>
      <c r="H208" s="75" t="s">
        <v>2196</v>
      </c>
      <c r="I208" s="75" t="s">
        <v>228</v>
      </c>
      <c r="J208" s="155"/>
      <c r="K208" s="155"/>
      <c r="L208" s="155"/>
      <c r="M208" s="155"/>
      <c r="N208" s="155"/>
      <c r="O208" s="155"/>
      <c r="P208" s="79"/>
      <c r="Q208" s="114" t="s">
        <v>226</v>
      </c>
      <c r="R208" s="114" t="s">
        <v>175</v>
      </c>
      <c r="S208" s="114" t="s">
        <v>251</v>
      </c>
    </row>
    <row r="209" spans="1:19" s="64" customFormat="1" ht="30">
      <c r="A209" s="137">
        <v>206</v>
      </c>
      <c r="B209" s="75" t="s">
        <v>232</v>
      </c>
      <c r="C209" s="75" t="s">
        <v>249</v>
      </c>
      <c r="D209" s="75" t="s">
        <v>250</v>
      </c>
      <c r="E209" s="79">
        <v>45154</v>
      </c>
      <c r="F209" s="75" t="s">
        <v>2197</v>
      </c>
      <c r="G209" s="75" t="s">
        <v>2198</v>
      </c>
      <c r="H209" s="75" t="s">
        <v>2199</v>
      </c>
      <c r="I209" s="75" t="s">
        <v>228</v>
      </c>
      <c r="J209" s="155"/>
      <c r="K209" s="155"/>
      <c r="L209" s="155"/>
      <c r="M209" s="155"/>
      <c r="N209" s="155"/>
      <c r="O209" s="155"/>
      <c r="P209" s="79"/>
      <c r="Q209" s="114" t="s">
        <v>226</v>
      </c>
      <c r="R209" s="114" t="s">
        <v>175</v>
      </c>
      <c r="S209" s="114" t="s">
        <v>251</v>
      </c>
    </row>
    <row r="210" spans="1:19" s="64" customFormat="1" ht="30">
      <c r="A210" s="137">
        <v>207</v>
      </c>
      <c r="B210" s="75" t="s">
        <v>232</v>
      </c>
      <c r="C210" s="75" t="s">
        <v>249</v>
      </c>
      <c r="D210" s="75" t="s">
        <v>250</v>
      </c>
      <c r="E210" s="79">
        <v>45154</v>
      </c>
      <c r="F210" s="75" t="s">
        <v>2200</v>
      </c>
      <c r="G210" s="75" t="s">
        <v>2201</v>
      </c>
      <c r="H210" s="75" t="s">
        <v>2202</v>
      </c>
      <c r="I210" s="75" t="s">
        <v>228</v>
      </c>
      <c r="J210" s="155"/>
      <c r="K210" s="155"/>
      <c r="L210" s="155"/>
      <c r="M210" s="155"/>
      <c r="N210" s="155"/>
      <c r="O210" s="155"/>
      <c r="P210" s="79"/>
      <c r="Q210" s="114" t="s">
        <v>226</v>
      </c>
      <c r="R210" s="114" t="s">
        <v>175</v>
      </c>
      <c r="S210" s="114" t="s">
        <v>251</v>
      </c>
    </row>
    <row r="211" spans="1:19" s="64" customFormat="1">
      <c r="A211" s="137">
        <v>208</v>
      </c>
      <c r="B211" s="75" t="s">
        <v>212</v>
      </c>
      <c r="C211" s="75" t="s">
        <v>212</v>
      </c>
      <c r="D211" s="75" t="s">
        <v>212</v>
      </c>
      <c r="E211" s="79">
        <v>45155</v>
      </c>
      <c r="F211" s="75" t="s">
        <v>2203</v>
      </c>
      <c r="G211" s="75" t="s">
        <v>2204</v>
      </c>
      <c r="H211" s="75" t="s">
        <v>2205</v>
      </c>
      <c r="I211" s="75" t="s">
        <v>228</v>
      </c>
      <c r="J211" s="155"/>
      <c r="K211" s="155"/>
      <c r="L211" s="155"/>
      <c r="M211" s="155"/>
      <c r="N211" s="155"/>
      <c r="O211" s="155"/>
      <c r="P211" s="79"/>
      <c r="Q211" s="114" t="s">
        <v>226</v>
      </c>
      <c r="R211" s="114" t="s">
        <v>175</v>
      </c>
      <c r="S211" s="114" t="s">
        <v>264</v>
      </c>
    </row>
    <row r="212" spans="1:19" s="64" customFormat="1" ht="45">
      <c r="A212" s="137">
        <v>209</v>
      </c>
      <c r="B212" s="75" t="s">
        <v>212</v>
      </c>
      <c r="C212" s="75" t="s">
        <v>212</v>
      </c>
      <c r="D212" s="75" t="s">
        <v>212</v>
      </c>
      <c r="E212" s="79">
        <v>45155</v>
      </c>
      <c r="F212" s="75" t="s">
        <v>2206</v>
      </c>
      <c r="G212" s="75" t="s">
        <v>2207</v>
      </c>
      <c r="H212" s="75" t="s">
        <v>2208</v>
      </c>
      <c r="I212" s="75" t="s">
        <v>230</v>
      </c>
      <c r="J212" s="155"/>
      <c r="K212" s="155"/>
      <c r="L212" s="155"/>
      <c r="M212" s="155"/>
      <c r="N212" s="155"/>
      <c r="O212" s="155"/>
      <c r="P212" s="79"/>
      <c r="Q212" s="114" t="s">
        <v>226</v>
      </c>
      <c r="R212" s="114" t="s">
        <v>175</v>
      </c>
      <c r="S212" s="114" t="s">
        <v>264</v>
      </c>
    </row>
    <row r="213" spans="1:19" s="64" customFormat="1" ht="45">
      <c r="A213" s="137">
        <v>210</v>
      </c>
      <c r="B213" s="75" t="s">
        <v>212</v>
      </c>
      <c r="C213" s="75" t="s">
        <v>212</v>
      </c>
      <c r="D213" s="75" t="s">
        <v>212</v>
      </c>
      <c r="E213" s="79">
        <v>45155</v>
      </c>
      <c r="F213" s="75" t="s">
        <v>2209</v>
      </c>
      <c r="G213" s="75" t="s">
        <v>2210</v>
      </c>
      <c r="H213" s="75" t="s">
        <v>2211</v>
      </c>
      <c r="I213" s="75" t="s">
        <v>228</v>
      </c>
      <c r="J213" s="155"/>
      <c r="K213" s="155"/>
      <c r="L213" s="155"/>
      <c r="M213" s="155"/>
      <c r="N213" s="155"/>
      <c r="O213" s="155"/>
      <c r="P213" s="79"/>
      <c r="Q213" s="114" t="s">
        <v>226</v>
      </c>
      <c r="R213" s="114" t="s">
        <v>175</v>
      </c>
      <c r="S213" s="114" t="s">
        <v>264</v>
      </c>
    </row>
    <row r="214" spans="1:19" s="64" customFormat="1">
      <c r="A214" s="137">
        <v>211</v>
      </c>
      <c r="B214" s="75" t="s">
        <v>212</v>
      </c>
      <c r="C214" s="75" t="s">
        <v>212</v>
      </c>
      <c r="D214" s="75" t="s">
        <v>212</v>
      </c>
      <c r="E214" s="79">
        <v>45155</v>
      </c>
      <c r="F214" s="75" t="s">
        <v>2212</v>
      </c>
      <c r="G214" s="75" t="s">
        <v>2213</v>
      </c>
      <c r="H214" s="75" t="s">
        <v>2214</v>
      </c>
      <c r="I214" s="75" t="s">
        <v>228</v>
      </c>
      <c r="J214" s="155"/>
      <c r="K214" s="155"/>
      <c r="L214" s="155"/>
      <c r="M214" s="155"/>
      <c r="N214" s="155"/>
      <c r="O214" s="155"/>
      <c r="P214" s="79"/>
      <c r="Q214" s="114" t="s">
        <v>226</v>
      </c>
      <c r="R214" s="114" t="s">
        <v>175</v>
      </c>
      <c r="S214" s="114" t="s">
        <v>264</v>
      </c>
    </row>
    <row r="215" spans="1:19" s="64" customFormat="1" ht="45">
      <c r="A215" s="137">
        <v>212</v>
      </c>
      <c r="B215" s="75" t="s">
        <v>212</v>
      </c>
      <c r="C215" s="75" t="s">
        <v>212</v>
      </c>
      <c r="D215" s="75" t="s">
        <v>212</v>
      </c>
      <c r="E215" s="79">
        <v>45155</v>
      </c>
      <c r="F215" s="75" t="s">
        <v>2215</v>
      </c>
      <c r="G215" s="75" t="s">
        <v>2216</v>
      </c>
      <c r="H215" s="75" t="s">
        <v>2217</v>
      </c>
      <c r="I215" s="75" t="s">
        <v>228</v>
      </c>
      <c r="J215" s="155"/>
      <c r="K215" s="155"/>
      <c r="L215" s="155"/>
      <c r="M215" s="155"/>
      <c r="N215" s="155"/>
      <c r="O215" s="155"/>
      <c r="P215" s="79"/>
      <c r="Q215" s="114" t="s">
        <v>226</v>
      </c>
      <c r="R215" s="114" t="s">
        <v>175</v>
      </c>
      <c r="S215" s="114" t="s">
        <v>264</v>
      </c>
    </row>
    <row r="216" spans="1:19" s="64" customFormat="1">
      <c r="A216" s="137">
        <v>213</v>
      </c>
      <c r="B216" s="75" t="s">
        <v>212</v>
      </c>
      <c r="C216" s="75" t="s">
        <v>212</v>
      </c>
      <c r="D216" s="75" t="s">
        <v>212</v>
      </c>
      <c r="E216" s="79">
        <v>45155</v>
      </c>
      <c r="F216" s="75" t="s">
        <v>2218</v>
      </c>
      <c r="G216" s="75" t="s">
        <v>2219</v>
      </c>
      <c r="H216" s="75" t="s">
        <v>2220</v>
      </c>
      <c r="I216" s="75" t="s">
        <v>228</v>
      </c>
      <c r="J216" s="155"/>
      <c r="K216" s="155"/>
      <c r="L216" s="155"/>
      <c r="M216" s="155"/>
      <c r="N216" s="155"/>
      <c r="O216" s="155"/>
      <c r="P216" s="79"/>
      <c r="Q216" s="114" t="s">
        <v>226</v>
      </c>
      <c r="R216" s="114" t="s">
        <v>175</v>
      </c>
      <c r="S216" s="114" t="s">
        <v>264</v>
      </c>
    </row>
    <row r="217" spans="1:19" s="64" customFormat="1" ht="30">
      <c r="A217" s="137">
        <v>214</v>
      </c>
      <c r="B217" s="75" t="s">
        <v>212</v>
      </c>
      <c r="C217" s="75" t="s">
        <v>212</v>
      </c>
      <c r="D217" s="75" t="s">
        <v>212</v>
      </c>
      <c r="E217" s="79">
        <v>45155</v>
      </c>
      <c r="F217" s="75" t="s">
        <v>2221</v>
      </c>
      <c r="G217" s="75" t="s">
        <v>1212</v>
      </c>
      <c r="H217" s="75" t="s">
        <v>2222</v>
      </c>
      <c r="I217" s="75" t="s">
        <v>228</v>
      </c>
      <c r="J217" s="155"/>
      <c r="K217" s="155"/>
      <c r="L217" s="155"/>
      <c r="M217" s="155"/>
      <c r="N217" s="155"/>
      <c r="O217" s="155"/>
      <c r="P217" s="79"/>
      <c r="Q217" s="114" t="s">
        <v>226</v>
      </c>
      <c r="R217" s="114" t="s">
        <v>175</v>
      </c>
      <c r="S217" s="114" t="s">
        <v>264</v>
      </c>
    </row>
    <row r="218" spans="1:19" s="64" customFormat="1">
      <c r="A218" s="137">
        <v>215</v>
      </c>
      <c r="B218" s="75" t="s">
        <v>212</v>
      </c>
      <c r="C218" s="75" t="s">
        <v>212</v>
      </c>
      <c r="D218" s="75" t="s">
        <v>212</v>
      </c>
      <c r="E218" s="79">
        <v>45155</v>
      </c>
      <c r="F218" s="75" t="s">
        <v>2223</v>
      </c>
      <c r="G218" s="75" t="s">
        <v>2224</v>
      </c>
      <c r="H218" s="75" t="s">
        <v>2225</v>
      </c>
      <c r="I218" s="75" t="s">
        <v>228</v>
      </c>
      <c r="J218" s="155"/>
      <c r="K218" s="155"/>
      <c r="L218" s="155"/>
      <c r="M218" s="155"/>
      <c r="N218" s="155"/>
      <c r="O218" s="155"/>
      <c r="P218" s="79"/>
      <c r="Q218" s="114" t="s">
        <v>226</v>
      </c>
      <c r="R218" s="114" t="s">
        <v>175</v>
      </c>
      <c r="S218" s="114" t="s">
        <v>264</v>
      </c>
    </row>
    <row r="219" spans="1:19" s="64" customFormat="1">
      <c r="A219" s="137">
        <v>216</v>
      </c>
      <c r="B219" s="75" t="s">
        <v>212</v>
      </c>
      <c r="C219" s="75" t="s">
        <v>212</v>
      </c>
      <c r="D219" s="75" t="s">
        <v>212</v>
      </c>
      <c r="E219" s="79">
        <v>45155</v>
      </c>
      <c r="F219" s="75" t="s">
        <v>2226</v>
      </c>
      <c r="G219" s="75" t="s">
        <v>2227</v>
      </c>
      <c r="H219" s="75" t="s">
        <v>2228</v>
      </c>
      <c r="I219" s="75" t="s">
        <v>230</v>
      </c>
      <c r="J219" s="155"/>
      <c r="K219" s="155"/>
      <c r="L219" s="155"/>
      <c r="M219" s="155"/>
      <c r="N219" s="155"/>
      <c r="O219" s="155"/>
      <c r="P219" s="79"/>
      <c r="Q219" s="114" t="s">
        <v>226</v>
      </c>
      <c r="R219" s="114" t="s">
        <v>175</v>
      </c>
      <c r="S219" s="114" t="s">
        <v>264</v>
      </c>
    </row>
    <row r="220" spans="1:19" s="64" customFormat="1" ht="30">
      <c r="A220" s="137">
        <v>217</v>
      </c>
      <c r="B220" s="75" t="s">
        <v>212</v>
      </c>
      <c r="C220" s="75" t="s">
        <v>212</v>
      </c>
      <c r="D220" s="75" t="s">
        <v>212</v>
      </c>
      <c r="E220" s="79">
        <v>45155</v>
      </c>
      <c r="F220" s="75" t="s">
        <v>2229</v>
      </c>
      <c r="G220" s="75" t="s">
        <v>2230</v>
      </c>
      <c r="H220" s="75" t="s">
        <v>2231</v>
      </c>
      <c r="I220" s="75" t="s">
        <v>230</v>
      </c>
      <c r="J220" s="155"/>
      <c r="K220" s="155"/>
      <c r="L220" s="155"/>
      <c r="M220" s="155"/>
      <c r="N220" s="155"/>
      <c r="O220" s="155"/>
      <c r="P220" s="79"/>
      <c r="Q220" s="114" t="s">
        <v>226</v>
      </c>
      <c r="R220" s="114" t="s">
        <v>175</v>
      </c>
      <c r="S220" s="114" t="s">
        <v>264</v>
      </c>
    </row>
    <row r="221" spans="1:19" s="64" customFormat="1">
      <c r="A221" s="137">
        <v>218</v>
      </c>
      <c r="B221" s="75" t="s">
        <v>212</v>
      </c>
      <c r="C221" s="75" t="s">
        <v>212</v>
      </c>
      <c r="D221" s="75" t="s">
        <v>212</v>
      </c>
      <c r="E221" s="79">
        <v>45155</v>
      </c>
      <c r="F221" s="75" t="s">
        <v>2232</v>
      </c>
      <c r="G221" s="75" t="s">
        <v>2233</v>
      </c>
      <c r="H221" s="75" t="s">
        <v>2234</v>
      </c>
      <c r="I221" s="75" t="s">
        <v>228</v>
      </c>
      <c r="J221" s="155"/>
      <c r="K221" s="155"/>
      <c r="L221" s="155"/>
      <c r="M221" s="155"/>
      <c r="N221" s="155"/>
      <c r="O221" s="155"/>
      <c r="P221" s="79"/>
      <c r="Q221" s="114" t="s">
        <v>226</v>
      </c>
      <c r="R221" s="114" t="s">
        <v>175</v>
      </c>
      <c r="S221" s="114" t="s">
        <v>264</v>
      </c>
    </row>
    <row r="222" spans="1:19" s="64" customFormat="1">
      <c r="A222" s="137">
        <v>219</v>
      </c>
      <c r="B222" s="75" t="s">
        <v>212</v>
      </c>
      <c r="C222" s="75" t="s">
        <v>212</v>
      </c>
      <c r="D222" s="75" t="s">
        <v>212</v>
      </c>
      <c r="E222" s="79">
        <v>45155</v>
      </c>
      <c r="F222" s="75" t="s">
        <v>2235</v>
      </c>
      <c r="G222" s="75" t="s">
        <v>2204</v>
      </c>
      <c r="H222" s="75" t="s">
        <v>2236</v>
      </c>
      <c r="I222" s="75" t="s">
        <v>228</v>
      </c>
      <c r="J222" s="155"/>
      <c r="K222" s="155"/>
      <c r="L222" s="155"/>
      <c r="M222" s="155"/>
      <c r="N222" s="155"/>
      <c r="O222" s="155"/>
      <c r="P222" s="79"/>
      <c r="Q222" s="114" t="s">
        <v>226</v>
      </c>
      <c r="R222" s="114" t="s">
        <v>175</v>
      </c>
      <c r="S222" s="114" t="s">
        <v>264</v>
      </c>
    </row>
    <row r="223" spans="1:19" s="64" customFormat="1" ht="105">
      <c r="A223" s="137">
        <v>220</v>
      </c>
      <c r="B223" s="75" t="s">
        <v>212</v>
      </c>
      <c r="C223" s="75" t="s">
        <v>212</v>
      </c>
      <c r="D223" s="75" t="s">
        <v>212</v>
      </c>
      <c r="E223" s="79">
        <v>45155</v>
      </c>
      <c r="F223" s="75" t="s">
        <v>2237</v>
      </c>
      <c r="G223" s="75" t="s">
        <v>2238</v>
      </c>
      <c r="H223" s="75" t="s">
        <v>2239</v>
      </c>
      <c r="I223" s="75" t="s">
        <v>228</v>
      </c>
      <c r="J223" s="155"/>
      <c r="K223" s="155"/>
      <c r="L223" s="155"/>
      <c r="M223" s="155"/>
      <c r="N223" s="155"/>
      <c r="O223" s="155"/>
      <c r="P223" s="79"/>
      <c r="Q223" s="114" t="s">
        <v>226</v>
      </c>
      <c r="R223" s="114" t="s">
        <v>175</v>
      </c>
      <c r="S223" s="114" t="s">
        <v>264</v>
      </c>
    </row>
    <row r="224" spans="1:19" s="64" customFormat="1" ht="90">
      <c r="A224" s="137">
        <v>221</v>
      </c>
      <c r="B224" s="75" t="s">
        <v>212</v>
      </c>
      <c r="C224" s="75" t="s">
        <v>212</v>
      </c>
      <c r="D224" s="75" t="s">
        <v>212</v>
      </c>
      <c r="E224" s="79">
        <v>45155</v>
      </c>
      <c r="F224" s="75" t="s">
        <v>2240</v>
      </c>
      <c r="G224" s="75" t="s">
        <v>2241</v>
      </c>
      <c r="H224" s="75" t="s">
        <v>2242</v>
      </c>
      <c r="I224" s="75" t="s">
        <v>228</v>
      </c>
      <c r="J224" s="155"/>
      <c r="K224" s="155"/>
      <c r="L224" s="155"/>
      <c r="M224" s="155"/>
      <c r="N224" s="155"/>
      <c r="O224" s="155"/>
      <c r="P224" s="79"/>
      <c r="Q224" s="114" t="s">
        <v>226</v>
      </c>
      <c r="R224" s="114" t="s">
        <v>175</v>
      </c>
      <c r="S224" s="114" t="s">
        <v>264</v>
      </c>
    </row>
    <row r="225" spans="1:19" s="64" customFormat="1">
      <c r="A225" s="137">
        <v>222</v>
      </c>
      <c r="B225" s="75" t="s">
        <v>212</v>
      </c>
      <c r="C225" s="75" t="s">
        <v>212</v>
      </c>
      <c r="D225" s="75" t="s">
        <v>212</v>
      </c>
      <c r="E225" s="79">
        <v>45155</v>
      </c>
      <c r="F225" s="75" t="s">
        <v>2243</v>
      </c>
      <c r="G225" s="75" t="s">
        <v>2227</v>
      </c>
      <c r="H225" s="75" t="s">
        <v>2228</v>
      </c>
      <c r="I225" s="75" t="s">
        <v>230</v>
      </c>
      <c r="J225" s="155"/>
      <c r="K225" s="155"/>
      <c r="L225" s="155"/>
      <c r="M225" s="155"/>
      <c r="N225" s="155"/>
      <c r="O225" s="155"/>
      <c r="P225" s="79"/>
      <c r="Q225" s="114" t="s">
        <v>226</v>
      </c>
      <c r="R225" s="114" t="s">
        <v>175</v>
      </c>
      <c r="S225" s="114" t="s">
        <v>264</v>
      </c>
    </row>
    <row r="226" spans="1:19" s="64" customFormat="1" ht="30">
      <c r="A226" s="137">
        <v>223</v>
      </c>
      <c r="B226" s="75" t="s">
        <v>212</v>
      </c>
      <c r="C226" s="75" t="s">
        <v>212</v>
      </c>
      <c r="D226" s="75" t="s">
        <v>212</v>
      </c>
      <c r="E226" s="79">
        <v>45155</v>
      </c>
      <c r="F226" s="75" t="s">
        <v>2244</v>
      </c>
      <c r="G226" s="75" t="s">
        <v>2230</v>
      </c>
      <c r="H226" s="75" t="s">
        <v>2231</v>
      </c>
      <c r="I226" s="75" t="s">
        <v>230</v>
      </c>
      <c r="J226" s="155"/>
      <c r="K226" s="155"/>
      <c r="L226" s="155"/>
      <c r="M226" s="155"/>
      <c r="N226" s="155"/>
      <c r="O226" s="155"/>
      <c r="P226" s="79"/>
      <c r="Q226" s="114" t="s">
        <v>226</v>
      </c>
      <c r="R226" s="114" t="s">
        <v>175</v>
      </c>
      <c r="S226" s="114" t="s">
        <v>264</v>
      </c>
    </row>
    <row r="227" spans="1:19" s="64" customFormat="1" ht="75">
      <c r="A227" s="137">
        <v>224</v>
      </c>
      <c r="B227" s="75" t="s">
        <v>212</v>
      </c>
      <c r="C227" s="75" t="s">
        <v>212</v>
      </c>
      <c r="D227" s="75" t="s">
        <v>212</v>
      </c>
      <c r="E227" s="79">
        <v>45155</v>
      </c>
      <c r="F227" s="75" t="s">
        <v>2245</v>
      </c>
      <c r="G227" s="75" t="s">
        <v>2238</v>
      </c>
      <c r="H227" s="75" t="s">
        <v>2246</v>
      </c>
      <c r="I227" s="75" t="s">
        <v>230</v>
      </c>
      <c r="J227" s="155"/>
      <c r="K227" s="155"/>
      <c r="L227" s="155"/>
      <c r="M227" s="155"/>
      <c r="N227" s="155"/>
      <c r="O227" s="155"/>
      <c r="P227" s="79"/>
      <c r="Q227" s="114" t="s">
        <v>226</v>
      </c>
      <c r="R227" s="114" t="s">
        <v>175</v>
      </c>
      <c r="S227" s="114" t="s">
        <v>264</v>
      </c>
    </row>
    <row r="228" spans="1:19" s="64" customFormat="1" ht="30">
      <c r="A228" s="137">
        <v>225</v>
      </c>
      <c r="B228" s="75" t="s">
        <v>212</v>
      </c>
      <c r="C228" s="75" t="s">
        <v>212</v>
      </c>
      <c r="D228" s="75" t="s">
        <v>212</v>
      </c>
      <c r="E228" s="79">
        <v>45155</v>
      </c>
      <c r="F228" s="75" t="s">
        <v>2247</v>
      </c>
      <c r="G228" s="75" t="s">
        <v>1683</v>
      </c>
      <c r="H228" s="75" t="s">
        <v>2248</v>
      </c>
      <c r="I228" s="75" t="s">
        <v>228</v>
      </c>
      <c r="J228" s="155"/>
      <c r="K228" s="155"/>
      <c r="L228" s="155"/>
      <c r="M228" s="155"/>
      <c r="N228" s="155"/>
      <c r="O228" s="155"/>
      <c r="P228" s="79"/>
      <c r="Q228" s="114" t="s">
        <v>226</v>
      </c>
      <c r="R228" s="114" t="s">
        <v>175</v>
      </c>
      <c r="S228" s="114" t="s">
        <v>264</v>
      </c>
    </row>
    <row r="229" spans="1:19" s="64" customFormat="1">
      <c r="A229" s="137">
        <v>226</v>
      </c>
      <c r="B229" s="75" t="s">
        <v>212</v>
      </c>
      <c r="C229" s="75" t="s">
        <v>212</v>
      </c>
      <c r="D229" s="75" t="s">
        <v>212</v>
      </c>
      <c r="E229" s="79">
        <v>45155</v>
      </c>
      <c r="F229" s="75" t="s">
        <v>2249</v>
      </c>
      <c r="G229" s="75" t="s">
        <v>2204</v>
      </c>
      <c r="H229" s="75" t="s">
        <v>2250</v>
      </c>
      <c r="I229" s="75" t="s">
        <v>228</v>
      </c>
      <c r="J229" s="155"/>
      <c r="K229" s="155"/>
      <c r="L229" s="155"/>
      <c r="M229" s="155"/>
      <c r="N229" s="155"/>
      <c r="O229" s="155"/>
      <c r="P229" s="79"/>
      <c r="Q229" s="114" t="s">
        <v>226</v>
      </c>
      <c r="R229" s="114" t="s">
        <v>175</v>
      </c>
      <c r="S229" s="114" t="s">
        <v>2251</v>
      </c>
    </row>
    <row r="230" spans="1:19" s="64" customFormat="1" ht="45">
      <c r="A230" s="137">
        <v>227</v>
      </c>
      <c r="B230" s="75" t="s">
        <v>212</v>
      </c>
      <c r="C230" s="75" t="s">
        <v>212</v>
      </c>
      <c r="D230" s="75" t="s">
        <v>212</v>
      </c>
      <c r="E230" s="79">
        <v>45155</v>
      </c>
      <c r="F230" s="75" t="s">
        <v>2252</v>
      </c>
      <c r="G230" s="75" t="s">
        <v>2224</v>
      </c>
      <c r="H230" s="75" t="s">
        <v>2253</v>
      </c>
      <c r="I230" s="75" t="s">
        <v>228</v>
      </c>
      <c r="J230" s="155"/>
      <c r="K230" s="155"/>
      <c r="L230" s="155"/>
      <c r="M230" s="155"/>
      <c r="N230" s="155"/>
      <c r="O230" s="155"/>
      <c r="P230" s="79"/>
      <c r="Q230" s="114" t="s">
        <v>226</v>
      </c>
      <c r="R230" s="114" t="s">
        <v>175</v>
      </c>
      <c r="S230" s="114" t="s">
        <v>2251</v>
      </c>
    </row>
    <row r="231" spans="1:19" s="64" customFormat="1">
      <c r="A231" s="137">
        <v>228</v>
      </c>
      <c r="B231" s="75" t="s">
        <v>212</v>
      </c>
      <c r="C231" s="75" t="s">
        <v>212</v>
      </c>
      <c r="D231" s="75" t="s">
        <v>212</v>
      </c>
      <c r="E231" s="79">
        <v>45155</v>
      </c>
      <c r="F231" s="75" t="s">
        <v>2254</v>
      </c>
      <c r="G231" s="75" t="s">
        <v>2213</v>
      </c>
      <c r="H231" s="75" t="s">
        <v>2214</v>
      </c>
      <c r="I231" s="75" t="s">
        <v>228</v>
      </c>
      <c r="J231" s="155"/>
      <c r="K231" s="155"/>
      <c r="L231" s="155"/>
      <c r="M231" s="155"/>
      <c r="N231" s="155"/>
      <c r="O231" s="155"/>
      <c r="P231" s="79"/>
      <c r="Q231" s="114" t="s">
        <v>226</v>
      </c>
      <c r="R231" s="114" t="s">
        <v>175</v>
      </c>
      <c r="S231" s="114" t="s">
        <v>2251</v>
      </c>
    </row>
    <row r="232" spans="1:19" s="64" customFormat="1" ht="30">
      <c r="A232" s="137">
        <v>229</v>
      </c>
      <c r="B232" s="75" t="s">
        <v>212</v>
      </c>
      <c r="C232" s="75" t="s">
        <v>212</v>
      </c>
      <c r="D232" s="75" t="s">
        <v>212</v>
      </c>
      <c r="E232" s="79">
        <v>45155</v>
      </c>
      <c r="F232" s="75" t="s">
        <v>2255</v>
      </c>
      <c r="G232" s="75" t="s">
        <v>2256</v>
      </c>
      <c r="H232" s="75" t="s">
        <v>2257</v>
      </c>
      <c r="I232" s="75" t="s">
        <v>228</v>
      </c>
      <c r="J232" s="155"/>
      <c r="K232" s="155"/>
      <c r="L232" s="155"/>
      <c r="M232" s="155"/>
      <c r="N232" s="155"/>
      <c r="O232" s="155"/>
      <c r="P232" s="79"/>
      <c r="Q232" s="114" t="s">
        <v>226</v>
      </c>
      <c r="R232" s="114" t="s">
        <v>175</v>
      </c>
      <c r="S232" s="114" t="s">
        <v>2251</v>
      </c>
    </row>
    <row r="233" spans="1:19" s="64" customFormat="1">
      <c r="A233" s="137">
        <v>230</v>
      </c>
      <c r="B233" s="75" t="s">
        <v>212</v>
      </c>
      <c r="C233" s="75" t="s">
        <v>212</v>
      </c>
      <c r="D233" s="75" t="s">
        <v>212</v>
      </c>
      <c r="E233" s="79">
        <v>45156</v>
      </c>
      <c r="F233" s="75" t="s">
        <v>2258</v>
      </c>
      <c r="G233" s="75" t="s">
        <v>2216</v>
      </c>
      <c r="H233" s="75" t="s">
        <v>2259</v>
      </c>
      <c r="I233" s="75" t="s">
        <v>228</v>
      </c>
      <c r="J233" s="155"/>
      <c r="K233" s="155"/>
      <c r="L233" s="155"/>
      <c r="M233" s="155"/>
      <c r="N233" s="155"/>
      <c r="O233" s="155"/>
      <c r="P233" s="79"/>
      <c r="Q233" s="114" t="s">
        <v>226</v>
      </c>
      <c r="R233" s="114" t="s">
        <v>175</v>
      </c>
      <c r="S233" s="114" t="s">
        <v>2260</v>
      </c>
    </row>
    <row r="234" spans="1:19" s="64" customFormat="1" ht="30">
      <c r="A234" s="137">
        <v>231</v>
      </c>
      <c r="B234" s="75" t="s">
        <v>212</v>
      </c>
      <c r="C234" s="75" t="s">
        <v>212</v>
      </c>
      <c r="D234" s="75" t="s">
        <v>212</v>
      </c>
      <c r="E234" s="79">
        <v>45156</v>
      </c>
      <c r="F234" s="75" t="s">
        <v>2261</v>
      </c>
      <c r="G234" s="75" t="s">
        <v>2262</v>
      </c>
      <c r="H234" s="75" t="s">
        <v>2263</v>
      </c>
      <c r="I234" s="75" t="s">
        <v>228</v>
      </c>
      <c r="J234" s="155"/>
      <c r="K234" s="155"/>
      <c r="L234" s="155"/>
      <c r="M234" s="155"/>
      <c r="N234" s="155"/>
      <c r="O234" s="155"/>
      <c r="P234" s="79"/>
      <c r="Q234" s="114" t="s">
        <v>226</v>
      </c>
      <c r="R234" s="114" t="s">
        <v>175</v>
      </c>
      <c r="S234" s="114" t="s">
        <v>2260</v>
      </c>
    </row>
    <row r="235" spans="1:19" s="64" customFormat="1" ht="60">
      <c r="A235" s="137">
        <v>232</v>
      </c>
      <c r="B235" s="75" t="s">
        <v>212</v>
      </c>
      <c r="C235" s="75" t="s">
        <v>212</v>
      </c>
      <c r="D235" s="75" t="s">
        <v>212</v>
      </c>
      <c r="E235" s="79">
        <v>45156</v>
      </c>
      <c r="F235" s="75" t="s">
        <v>2264</v>
      </c>
      <c r="G235" s="75" t="s">
        <v>2265</v>
      </c>
      <c r="H235" s="75" t="s">
        <v>2266</v>
      </c>
      <c r="I235" s="75" t="s">
        <v>228</v>
      </c>
      <c r="J235" s="155"/>
      <c r="K235" s="155"/>
      <c r="L235" s="155"/>
      <c r="M235" s="155"/>
      <c r="N235" s="155"/>
      <c r="O235" s="155"/>
      <c r="P235" s="79"/>
      <c r="Q235" s="114" t="s">
        <v>226</v>
      </c>
      <c r="R235" s="114" t="s">
        <v>175</v>
      </c>
      <c r="S235" s="114" t="s">
        <v>2260</v>
      </c>
    </row>
    <row r="236" spans="1:19" s="64" customFormat="1" ht="30">
      <c r="A236" s="137">
        <v>233</v>
      </c>
      <c r="B236" s="75" t="s">
        <v>212</v>
      </c>
      <c r="C236" s="75" t="s">
        <v>212</v>
      </c>
      <c r="D236" s="75" t="s">
        <v>212</v>
      </c>
      <c r="E236" s="79">
        <v>45156</v>
      </c>
      <c r="F236" s="75" t="s">
        <v>2267</v>
      </c>
      <c r="G236" s="75" t="s">
        <v>2238</v>
      </c>
      <c r="H236" s="75" t="s">
        <v>2268</v>
      </c>
      <c r="I236" s="75" t="s">
        <v>230</v>
      </c>
      <c r="J236" s="155"/>
      <c r="K236" s="155"/>
      <c r="L236" s="155"/>
      <c r="M236" s="155"/>
      <c r="N236" s="155"/>
      <c r="O236" s="155"/>
      <c r="P236" s="79"/>
      <c r="Q236" s="114" t="s">
        <v>226</v>
      </c>
      <c r="R236" s="114" t="s">
        <v>175</v>
      </c>
      <c r="S236" s="114" t="s">
        <v>2260</v>
      </c>
    </row>
    <row r="237" spans="1:19" s="64" customFormat="1">
      <c r="A237" s="137">
        <v>234</v>
      </c>
      <c r="B237" s="75" t="s">
        <v>212</v>
      </c>
      <c r="C237" s="75" t="s">
        <v>212</v>
      </c>
      <c r="D237" s="75" t="s">
        <v>212</v>
      </c>
      <c r="E237" s="79">
        <v>45156</v>
      </c>
      <c r="F237" s="75" t="s">
        <v>2269</v>
      </c>
      <c r="G237" s="75" t="s">
        <v>2227</v>
      </c>
      <c r="H237" s="75" t="s">
        <v>2228</v>
      </c>
      <c r="I237" s="75" t="s">
        <v>230</v>
      </c>
      <c r="J237" s="155"/>
      <c r="K237" s="155"/>
      <c r="L237" s="155"/>
      <c r="M237" s="155"/>
      <c r="N237" s="155"/>
      <c r="O237" s="155"/>
      <c r="P237" s="79"/>
      <c r="Q237" s="114" t="s">
        <v>226</v>
      </c>
      <c r="R237" s="114" t="s">
        <v>175</v>
      </c>
      <c r="S237" s="114" t="s">
        <v>2260</v>
      </c>
    </row>
    <row r="238" spans="1:19" s="64" customFormat="1" ht="30">
      <c r="A238" s="137">
        <v>235</v>
      </c>
      <c r="B238" s="75" t="s">
        <v>212</v>
      </c>
      <c r="C238" s="75" t="s">
        <v>212</v>
      </c>
      <c r="D238" s="75" t="s">
        <v>212</v>
      </c>
      <c r="E238" s="79">
        <v>45156</v>
      </c>
      <c r="F238" s="75" t="s">
        <v>2270</v>
      </c>
      <c r="G238" s="75" t="s">
        <v>2230</v>
      </c>
      <c r="H238" s="75" t="s">
        <v>2231</v>
      </c>
      <c r="I238" s="75" t="s">
        <v>230</v>
      </c>
      <c r="J238" s="155"/>
      <c r="K238" s="155"/>
      <c r="L238" s="155"/>
      <c r="M238" s="155"/>
      <c r="N238" s="155"/>
      <c r="O238" s="155"/>
      <c r="P238" s="79"/>
      <c r="Q238" s="114" t="s">
        <v>226</v>
      </c>
      <c r="R238" s="114" t="s">
        <v>175</v>
      </c>
      <c r="S238" s="114" t="s">
        <v>2260</v>
      </c>
    </row>
    <row r="239" spans="1:19" s="64" customFormat="1">
      <c r="A239" s="137">
        <v>236</v>
      </c>
      <c r="B239" s="75" t="s">
        <v>212</v>
      </c>
      <c r="C239" s="75" t="s">
        <v>212</v>
      </c>
      <c r="D239" s="75" t="s">
        <v>212</v>
      </c>
      <c r="E239" s="79">
        <v>45156</v>
      </c>
      <c r="F239" s="75" t="s">
        <v>2271</v>
      </c>
      <c r="G239" s="75" t="s">
        <v>2272</v>
      </c>
      <c r="H239" s="75" t="s">
        <v>2273</v>
      </c>
      <c r="I239" s="75" t="s">
        <v>228</v>
      </c>
      <c r="J239" s="155"/>
      <c r="K239" s="155"/>
      <c r="L239" s="155"/>
      <c r="M239" s="155"/>
      <c r="N239" s="155"/>
      <c r="O239" s="155"/>
      <c r="P239" s="79"/>
      <c r="Q239" s="114" t="s">
        <v>226</v>
      </c>
      <c r="R239" s="114" t="s">
        <v>175</v>
      </c>
      <c r="S239" s="114" t="s">
        <v>2260</v>
      </c>
    </row>
    <row r="240" spans="1:19" s="64" customFormat="1">
      <c r="A240" s="137">
        <v>237</v>
      </c>
      <c r="B240" s="75" t="s">
        <v>212</v>
      </c>
      <c r="C240" s="75" t="s">
        <v>212</v>
      </c>
      <c r="D240" s="75" t="s">
        <v>212</v>
      </c>
      <c r="E240" s="79">
        <v>45156</v>
      </c>
      <c r="F240" s="75" t="s">
        <v>2274</v>
      </c>
      <c r="G240" s="75" t="s">
        <v>2275</v>
      </c>
      <c r="H240" s="75" t="s">
        <v>2276</v>
      </c>
      <c r="I240" s="75" t="s">
        <v>228</v>
      </c>
      <c r="J240" s="155"/>
      <c r="K240" s="155"/>
      <c r="L240" s="155"/>
      <c r="M240" s="155"/>
      <c r="N240" s="155"/>
      <c r="O240" s="155"/>
      <c r="P240" s="79"/>
      <c r="Q240" s="114" t="s">
        <v>226</v>
      </c>
      <c r="R240" s="114" t="s">
        <v>175</v>
      </c>
      <c r="S240" s="114" t="s">
        <v>2260</v>
      </c>
    </row>
    <row r="241" spans="1:19" s="64" customFormat="1" ht="60">
      <c r="A241" s="137">
        <v>238</v>
      </c>
      <c r="B241" s="75" t="s">
        <v>210</v>
      </c>
      <c r="C241" s="75" t="s">
        <v>210</v>
      </c>
      <c r="D241" s="75" t="s">
        <v>210</v>
      </c>
      <c r="E241" s="79">
        <v>45120</v>
      </c>
      <c r="F241" s="75" t="s">
        <v>2277</v>
      </c>
      <c r="G241" s="75" t="s">
        <v>2278</v>
      </c>
      <c r="H241" s="75" t="s">
        <v>2279</v>
      </c>
      <c r="I241" s="75" t="s">
        <v>230</v>
      </c>
      <c r="J241" s="155"/>
      <c r="K241" s="155"/>
      <c r="L241" s="155"/>
      <c r="M241" s="155"/>
      <c r="N241" s="155"/>
      <c r="O241" s="155"/>
      <c r="P241" s="79"/>
      <c r="Q241" s="114" t="s">
        <v>226</v>
      </c>
      <c r="R241" s="114" t="s">
        <v>175</v>
      </c>
      <c r="S241" s="114" t="s">
        <v>2280</v>
      </c>
    </row>
    <row r="242" spans="1:19" s="64" customFormat="1" ht="45">
      <c r="A242" s="137">
        <v>239</v>
      </c>
      <c r="B242" s="75" t="s">
        <v>210</v>
      </c>
      <c r="C242" s="75" t="s">
        <v>210</v>
      </c>
      <c r="D242" s="75" t="s">
        <v>210</v>
      </c>
      <c r="E242" s="79">
        <v>45120</v>
      </c>
      <c r="F242" s="75" t="s">
        <v>2281</v>
      </c>
      <c r="G242" s="75" t="s">
        <v>2282</v>
      </c>
      <c r="H242" s="75" t="s">
        <v>2283</v>
      </c>
      <c r="I242" s="75" t="s">
        <v>228</v>
      </c>
      <c r="J242" s="155"/>
      <c r="K242" s="155"/>
      <c r="L242" s="155"/>
      <c r="M242" s="155"/>
      <c r="N242" s="155"/>
      <c r="O242" s="155"/>
      <c r="P242" s="79"/>
      <c r="Q242" s="114" t="s">
        <v>226</v>
      </c>
      <c r="R242" s="114" t="s">
        <v>175</v>
      </c>
      <c r="S242" s="114" t="s">
        <v>2280</v>
      </c>
    </row>
    <row r="243" spans="1:19" s="64" customFormat="1" ht="30">
      <c r="A243" s="137">
        <v>240</v>
      </c>
      <c r="B243" s="75" t="s">
        <v>210</v>
      </c>
      <c r="C243" s="75" t="s">
        <v>210</v>
      </c>
      <c r="D243" s="75" t="s">
        <v>210</v>
      </c>
      <c r="E243" s="79">
        <v>45120</v>
      </c>
      <c r="F243" s="75" t="s">
        <v>2284</v>
      </c>
      <c r="G243" s="75" t="s">
        <v>2282</v>
      </c>
      <c r="H243" s="75" t="s">
        <v>2285</v>
      </c>
      <c r="I243" s="75" t="s">
        <v>228</v>
      </c>
      <c r="J243" s="155"/>
      <c r="K243" s="155"/>
      <c r="L243" s="155"/>
      <c r="M243" s="155"/>
      <c r="N243" s="155"/>
      <c r="O243" s="155"/>
      <c r="P243" s="79"/>
      <c r="Q243" s="114" t="s">
        <v>226</v>
      </c>
      <c r="R243" s="114" t="s">
        <v>175</v>
      </c>
      <c r="S243" s="114" t="s">
        <v>2280</v>
      </c>
    </row>
    <row r="244" spans="1:19" s="64" customFormat="1" ht="45">
      <c r="A244" s="137">
        <v>241</v>
      </c>
      <c r="B244" s="75" t="s">
        <v>210</v>
      </c>
      <c r="C244" s="75" t="s">
        <v>210</v>
      </c>
      <c r="D244" s="75" t="s">
        <v>210</v>
      </c>
      <c r="E244" s="79">
        <v>45120</v>
      </c>
      <c r="F244" s="75" t="s">
        <v>2286</v>
      </c>
      <c r="G244" s="75" t="s">
        <v>2287</v>
      </c>
      <c r="H244" s="75" t="s">
        <v>2288</v>
      </c>
      <c r="I244" s="75" t="s">
        <v>228</v>
      </c>
      <c r="J244" s="155"/>
      <c r="K244" s="155"/>
      <c r="L244" s="155"/>
      <c r="M244" s="155"/>
      <c r="N244" s="155"/>
      <c r="O244" s="155"/>
      <c r="P244" s="79"/>
      <c r="Q244" s="114" t="s">
        <v>226</v>
      </c>
      <c r="R244" s="114" t="s">
        <v>175</v>
      </c>
      <c r="S244" s="114" t="s">
        <v>2280</v>
      </c>
    </row>
    <row r="245" spans="1:19" s="64" customFormat="1" ht="30">
      <c r="A245" s="137">
        <v>242</v>
      </c>
      <c r="B245" s="75" t="s">
        <v>210</v>
      </c>
      <c r="C245" s="75" t="s">
        <v>210</v>
      </c>
      <c r="D245" s="75" t="s">
        <v>210</v>
      </c>
      <c r="E245" s="79">
        <v>45120</v>
      </c>
      <c r="F245" s="75" t="s">
        <v>2289</v>
      </c>
      <c r="G245" s="75" t="s">
        <v>2290</v>
      </c>
      <c r="H245" s="75" t="s">
        <v>2291</v>
      </c>
      <c r="I245" s="75" t="s">
        <v>228</v>
      </c>
      <c r="J245" s="155"/>
      <c r="K245" s="155"/>
      <c r="L245" s="155"/>
      <c r="M245" s="155"/>
      <c r="N245" s="155"/>
      <c r="O245" s="155"/>
      <c r="P245" s="79"/>
      <c r="Q245" s="114" t="s">
        <v>226</v>
      </c>
      <c r="R245" s="114" t="s">
        <v>175</v>
      </c>
      <c r="S245" s="114" t="s">
        <v>2280</v>
      </c>
    </row>
    <row r="246" spans="1:19" s="64" customFormat="1" ht="30">
      <c r="A246" s="137">
        <v>243</v>
      </c>
      <c r="B246" s="75" t="s">
        <v>210</v>
      </c>
      <c r="C246" s="75" t="s">
        <v>210</v>
      </c>
      <c r="D246" s="75" t="s">
        <v>210</v>
      </c>
      <c r="E246" s="79">
        <v>45120</v>
      </c>
      <c r="F246" s="75" t="s">
        <v>2292</v>
      </c>
      <c r="G246" s="75" t="s">
        <v>2293</v>
      </c>
      <c r="H246" s="75" t="s">
        <v>2294</v>
      </c>
      <c r="I246" s="75" t="s">
        <v>228</v>
      </c>
      <c r="J246" s="155"/>
      <c r="K246" s="155"/>
      <c r="L246" s="155"/>
      <c r="M246" s="155"/>
      <c r="N246" s="155"/>
      <c r="O246" s="155"/>
      <c r="P246" s="79"/>
      <c r="Q246" s="114" t="s">
        <v>226</v>
      </c>
      <c r="R246" s="114" t="s">
        <v>175</v>
      </c>
      <c r="S246" s="114" t="s">
        <v>2280</v>
      </c>
    </row>
    <row r="247" spans="1:19" s="64" customFormat="1" ht="30">
      <c r="A247" s="137">
        <v>244</v>
      </c>
      <c r="B247" s="75" t="s">
        <v>210</v>
      </c>
      <c r="C247" s="75" t="s">
        <v>210</v>
      </c>
      <c r="D247" s="75" t="s">
        <v>210</v>
      </c>
      <c r="E247" s="79">
        <v>45120</v>
      </c>
      <c r="F247" s="75" t="s">
        <v>2295</v>
      </c>
      <c r="G247" s="75" t="s">
        <v>1212</v>
      </c>
      <c r="H247" s="75" t="s">
        <v>2296</v>
      </c>
      <c r="I247" s="75" t="s">
        <v>228</v>
      </c>
      <c r="J247" s="155"/>
      <c r="K247" s="155"/>
      <c r="L247" s="155"/>
      <c r="M247" s="155"/>
      <c r="N247" s="155"/>
      <c r="O247" s="155"/>
      <c r="P247" s="79"/>
      <c r="Q247" s="114" t="s">
        <v>226</v>
      </c>
      <c r="R247" s="114" t="s">
        <v>175</v>
      </c>
      <c r="S247" s="114" t="s">
        <v>2280</v>
      </c>
    </row>
    <row r="248" spans="1:19" s="64" customFormat="1" ht="60">
      <c r="A248" s="137">
        <v>245</v>
      </c>
      <c r="B248" s="75" t="s">
        <v>210</v>
      </c>
      <c r="C248" s="75" t="s">
        <v>210</v>
      </c>
      <c r="D248" s="75" t="s">
        <v>210</v>
      </c>
      <c r="E248" s="79">
        <v>45120</v>
      </c>
      <c r="F248" s="75" t="s">
        <v>2297</v>
      </c>
      <c r="G248" s="75" t="s">
        <v>1212</v>
      </c>
      <c r="H248" s="75" t="s">
        <v>2298</v>
      </c>
      <c r="I248" s="75" t="s">
        <v>228</v>
      </c>
      <c r="J248" s="155"/>
      <c r="K248" s="155"/>
      <c r="L248" s="155"/>
      <c r="M248" s="155"/>
      <c r="N248" s="155"/>
      <c r="O248" s="155"/>
      <c r="P248" s="79"/>
      <c r="Q248" s="114" t="s">
        <v>226</v>
      </c>
      <c r="R248" s="114" t="s">
        <v>175</v>
      </c>
      <c r="S248" s="114" t="s">
        <v>2280</v>
      </c>
    </row>
    <row r="249" spans="1:19" s="64" customFormat="1" ht="45">
      <c r="A249" s="137">
        <v>246</v>
      </c>
      <c r="B249" s="75" t="s">
        <v>210</v>
      </c>
      <c r="C249" s="75" t="s">
        <v>210</v>
      </c>
      <c r="D249" s="75" t="s">
        <v>210</v>
      </c>
      <c r="E249" s="79">
        <v>45120</v>
      </c>
      <c r="F249" s="75" t="s">
        <v>2299</v>
      </c>
      <c r="G249" s="75" t="s">
        <v>2300</v>
      </c>
      <c r="H249" s="75" t="s">
        <v>2301</v>
      </c>
      <c r="I249" s="75" t="s">
        <v>228</v>
      </c>
      <c r="J249" s="155"/>
      <c r="K249" s="155"/>
      <c r="L249" s="155"/>
      <c r="M249" s="155"/>
      <c r="N249" s="155"/>
      <c r="O249" s="155"/>
      <c r="P249" s="79"/>
      <c r="Q249" s="114" t="s">
        <v>226</v>
      </c>
      <c r="R249" s="114" t="s">
        <v>175</v>
      </c>
      <c r="S249" s="114" t="s">
        <v>2280</v>
      </c>
    </row>
    <row r="250" spans="1:19" s="64" customFormat="1" ht="30">
      <c r="A250" s="137">
        <v>247</v>
      </c>
      <c r="B250" s="75" t="s">
        <v>210</v>
      </c>
      <c r="C250" s="75" t="s">
        <v>210</v>
      </c>
      <c r="D250" s="75" t="s">
        <v>210</v>
      </c>
      <c r="E250" s="79">
        <v>45120</v>
      </c>
      <c r="F250" s="75" t="s">
        <v>2302</v>
      </c>
      <c r="G250" s="75" t="s">
        <v>2303</v>
      </c>
      <c r="H250" s="75" t="s">
        <v>2304</v>
      </c>
      <c r="I250" s="75" t="s">
        <v>228</v>
      </c>
      <c r="J250" s="155"/>
      <c r="K250" s="155"/>
      <c r="L250" s="155"/>
      <c r="M250" s="155"/>
      <c r="N250" s="155"/>
      <c r="O250" s="155"/>
      <c r="P250" s="79"/>
      <c r="Q250" s="114" t="s">
        <v>226</v>
      </c>
      <c r="R250" s="114" t="s">
        <v>175</v>
      </c>
      <c r="S250" s="114" t="s">
        <v>2280</v>
      </c>
    </row>
    <row r="251" spans="1:19" s="64" customFormat="1" ht="30">
      <c r="A251" s="137">
        <v>248</v>
      </c>
      <c r="B251" s="75" t="s">
        <v>210</v>
      </c>
      <c r="C251" s="75" t="s">
        <v>210</v>
      </c>
      <c r="D251" s="75" t="s">
        <v>210</v>
      </c>
      <c r="E251" s="79">
        <v>45120</v>
      </c>
      <c r="F251" s="75" t="s">
        <v>2305</v>
      </c>
      <c r="G251" s="75" t="s">
        <v>2306</v>
      </c>
      <c r="H251" s="75" t="s">
        <v>2307</v>
      </c>
      <c r="I251" s="75" t="s">
        <v>228</v>
      </c>
      <c r="J251" s="155"/>
      <c r="K251" s="155"/>
      <c r="L251" s="155"/>
      <c r="M251" s="155"/>
      <c r="N251" s="155"/>
      <c r="O251" s="155"/>
      <c r="P251" s="79"/>
      <c r="Q251" s="114" t="s">
        <v>226</v>
      </c>
      <c r="R251" s="114" t="s">
        <v>175</v>
      </c>
      <c r="S251" s="114" t="s">
        <v>2280</v>
      </c>
    </row>
    <row r="252" spans="1:19" s="64" customFormat="1" ht="60">
      <c r="A252" s="137">
        <v>249</v>
      </c>
      <c r="B252" s="75" t="s">
        <v>210</v>
      </c>
      <c r="C252" s="75" t="s">
        <v>210</v>
      </c>
      <c r="D252" s="75" t="s">
        <v>210</v>
      </c>
      <c r="E252" s="79">
        <v>45120</v>
      </c>
      <c r="F252" s="75" t="s">
        <v>2308</v>
      </c>
      <c r="G252" s="75" t="s">
        <v>2309</v>
      </c>
      <c r="H252" s="75" t="s">
        <v>2310</v>
      </c>
      <c r="I252" s="75" t="s">
        <v>228</v>
      </c>
      <c r="J252" s="155"/>
      <c r="K252" s="155"/>
      <c r="L252" s="155"/>
      <c r="M252" s="155"/>
      <c r="N252" s="155"/>
      <c r="O252" s="155"/>
      <c r="P252" s="79"/>
      <c r="Q252" s="114" t="s">
        <v>226</v>
      </c>
      <c r="R252" s="114" t="s">
        <v>175</v>
      </c>
      <c r="S252" s="114" t="s">
        <v>2280</v>
      </c>
    </row>
    <row r="253" spans="1:19" s="64" customFormat="1" ht="30">
      <c r="A253" s="137">
        <v>250</v>
      </c>
      <c r="B253" s="75" t="s">
        <v>210</v>
      </c>
      <c r="C253" s="75" t="s">
        <v>210</v>
      </c>
      <c r="D253" s="75" t="s">
        <v>210</v>
      </c>
      <c r="E253" s="79">
        <v>45120</v>
      </c>
      <c r="F253" s="75" t="s">
        <v>2311</v>
      </c>
      <c r="G253" s="75" t="s">
        <v>2312</v>
      </c>
      <c r="H253" s="75" t="s">
        <v>2313</v>
      </c>
      <c r="I253" s="75" t="s">
        <v>228</v>
      </c>
      <c r="J253" s="155"/>
      <c r="K253" s="155"/>
      <c r="L253" s="155"/>
      <c r="M253" s="155"/>
      <c r="N253" s="155"/>
      <c r="O253" s="155"/>
      <c r="P253" s="79"/>
      <c r="Q253" s="114" t="s">
        <v>226</v>
      </c>
      <c r="R253" s="114" t="s">
        <v>175</v>
      </c>
      <c r="S253" s="114" t="s">
        <v>2280</v>
      </c>
    </row>
    <row r="254" spans="1:19" s="64" customFormat="1" ht="30">
      <c r="A254" s="137">
        <v>251</v>
      </c>
      <c r="B254" s="75" t="s">
        <v>210</v>
      </c>
      <c r="C254" s="75" t="s">
        <v>210</v>
      </c>
      <c r="D254" s="75" t="s">
        <v>210</v>
      </c>
      <c r="E254" s="79">
        <v>45120</v>
      </c>
      <c r="F254" s="75" t="s">
        <v>2314</v>
      </c>
      <c r="G254" s="75" t="s">
        <v>2315</v>
      </c>
      <c r="H254" s="75" t="s">
        <v>2316</v>
      </c>
      <c r="I254" s="75" t="s">
        <v>228</v>
      </c>
      <c r="J254" s="155"/>
      <c r="K254" s="155"/>
      <c r="L254" s="155"/>
      <c r="M254" s="155"/>
      <c r="N254" s="155"/>
      <c r="O254" s="155"/>
      <c r="P254" s="79"/>
      <c r="Q254" s="114" t="s">
        <v>226</v>
      </c>
      <c r="R254" s="114" t="s">
        <v>175</v>
      </c>
      <c r="S254" s="114" t="s">
        <v>2280</v>
      </c>
    </row>
    <row r="255" spans="1:19" s="64" customFormat="1" ht="30">
      <c r="A255" s="137">
        <v>252</v>
      </c>
      <c r="B255" s="75" t="s">
        <v>210</v>
      </c>
      <c r="C255" s="75" t="s">
        <v>210</v>
      </c>
      <c r="D255" s="75" t="s">
        <v>210</v>
      </c>
      <c r="E255" s="79">
        <v>45120</v>
      </c>
      <c r="F255" s="75" t="s">
        <v>2317</v>
      </c>
      <c r="G255" s="75" t="s">
        <v>2318</v>
      </c>
      <c r="H255" s="75" t="s">
        <v>2319</v>
      </c>
      <c r="I255" s="75" t="s">
        <v>228</v>
      </c>
      <c r="J255" s="155"/>
      <c r="K255" s="155"/>
      <c r="L255" s="155"/>
      <c r="M255" s="155"/>
      <c r="N255" s="155"/>
      <c r="O255" s="155"/>
      <c r="P255" s="79"/>
      <c r="Q255" s="114" t="s">
        <v>226</v>
      </c>
      <c r="R255" s="114" t="s">
        <v>175</v>
      </c>
      <c r="S255" s="114" t="s">
        <v>2280</v>
      </c>
    </row>
    <row r="256" spans="1:19" s="64" customFormat="1" ht="60">
      <c r="A256" s="137">
        <v>253</v>
      </c>
      <c r="B256" s="75" t="s">
        <v>210</v>
      </c>
      <c r="C256" s="75" t="s">
        <v>210</v>
      </c>
      <c r="D256" s="75" t="s">
        <v>210</v>
      </c>
      <c r="E256" s="79">
        <v>45120</v>
      </c>
      <c r="F256" s="75" t="s">
        <v>2320</v>
      </c>
      <c r="G256" s="75" t="s">
        <v>1713</v>
      </c>
      <c r="H256" s="75" t="s">
        <v>2321</v>
      </c>
      <c r="I256" s="75" t="s">
        <v>228</v>
      </c>
      <c r="J256" s="155"/>
      <c r="K256" s="155"/>
      <c r="L256" s="155"/>
      <c r="M256" s="155"/>
      <c r="N256" s="155"/>
      <c r="O256" s="155"/>
      <c r="P256" s="79"/>
      <c r="Q256" s="114" t="s">
        <v>226</v>
      </c>
      <c r="R256" s="114" t="s">
        <v>175</v>
      </c>
      <c r="S256" s="114" t="s">
        <v>2280</v>
      </c>
    </row>
    <row r="257" spans="1:19" s="64" customFormat="1" ht="30">
      <c r="A257" s="137">
        <v>254</v>
      </c>
      <c r="B257" s="75" t="s">
        <v>210</v>
      </c>
      <c r="C257" s="75" t="s">
        <v>210</v>
      </c>
      <c r="D257" s="75" t="s">
        <v>210</v>
      </c>
      <c r="E257" s="79">
        <v>45120</v>
      </c>
      <c r="F257" s="75" t="s">
        <v>2322</v>
      </c>
      <c r="G257" s="75" t="s">
        <v>2323</v>
      </c>
      <c r="H257" s="75" t="s">
        <v>2324</v>
      </c>
      <c r="I257" s="75" t="s">
        <v>228</v>
      </c>
      <c r="J257" s="155"/>
      <c r="K257" s="155"/>
      <c r="L257" s="155"/>
      <c r="M257" s="155"/>
      <c r="N257" s="155"/>
      <c r="O257" s="155"/>
      <c r="P257" s="79"/>
      <c r="Q257" s="114" t="s">
        <v>226</v>
      </c>
      <c r="R257" s="114" t="s">
        <v>175</v>
      </c>
      <c r="S257" s="114" t="s">
        <v>2280</v>
      </c>
    </row>
    <row r="258" spans="1:19" s="64" customFormat="1" ht="30">
      <c r="A258" s="137">
        <v>255</v>
      </c>
      <c r="B258" s="75" t="s">
        <v>210</v>
      </c>
      <c r="C258" s="75" t="s">
        <v>210</v>
      </c>
      <c r="D258" s="75" t="s">
        <v>210</v>
      </c>
      <c r="E258" s="79">
        <v>45120</v>
      </c>
      <c r="F258" s="75" t="s">
        <v>2325</v>
      </c>
      <c r="G258" s="75" t="s">
        <v>2326</v>
      </c>
      <c r="H258" s="75" t="s">
        <v>2327</v>
      </c>
      <c r="I258" s="75" t="s">
        <v>228</v>
      </c>
      <c r="J258" s="155"/>
      <c r="K258" s="155"/>
      <c r="L258" s="155"/>
      <c r="M258" s="155"/>
      <c r="N258" s="155"/>
      <c r="O258" s="155"/>
      <c r="P258" s="79"/>
      <c r="Q258" s="114" t="s">
        <v>226</v>
      </c>
      <c r="R258" s="114" t="s">
        <v>175</v>
      </c>
      <c r="S258" s="114" t="s">
        <v>2280</v>
      </c>
    </row>
    <row r="259" spans="1:19" s="64" customFormat="1" ht="30">
      <c r="A259" s="137">
        <v>256</v>
      </c>
      <c r="B259" s="75" t="s">
        <v>210</v>
      </c>
      <c r="C259" s="75" t="s">
        <v>210</v>
      </c>
      <c r="D259" s="75" t="s">
        <v>210</v>
      </c>
      <c r="E259" s="79">
        <v>45120</v>
      </c>
      <c r="F259" s="75" t="s">
        <v>2328</v>
      </c>
      <c r="G259" s="75" t="s">
        <v>1845</v>
      </c>
      <c r="H259" s="75" t="s">
        <v>2329</v>
      </c>
      <c r="I259" s="75" t="s">
        <v>228</v>
      </c>
      <c r="J259" s="155"/>
      <c r="K259" s="155"/>
      <c r="L259" s="155"/>
      <c r="M259" s="155"/>
      <c r="N259" s="155"/>
      <c r="O259" s="155"/>
      <c r="P259" s="79"/>
      <c r="Q259" s="114" t="s">
        <v>226</v>
      </c>
      <c r="R259" s="114" t="s">
        <v>175</v>
      </c>
      <c r="S259" s="114" t="s">
        <v>2280</v>
      </c>
    </row>
    <row r="260" spans="1:19" s="64" customFormat="1" ht="30">
      <c r="A260" s="137">
        <v>257</v>
      </c>
      <c r="B260" s="75" t="s">
        <v>210</v>
      </c>
      <c r="C260" s="75" t="s">
        <v>210</v>
      </c>
      <c r="D260" s="75" t="s">
        <v>210</v>
      </c>
      <c r="E260" s="79">
        <v>45120</v>
      </c>
      <c r="F260" s="75" t="s">
        <v>2330</v>
      </c>
      <c r="G260" s="75" t="s">
        <v>1987</v>
      </c>
      <c r="H260" s="75" t="s">
        <v>2331</v>
      </c>
      <c r="I260" s="75" t="s">
        <v>228</v>
      </c>
      <c r="J260" s="155"/>
      <c r="K260" s="155"/>
      <c r="L260" s="155"/>
      <c r="M260" s="155"/>
      <c r="N260" s="155"/>
      <c r="O260" s="155"/>
      <c r="P260" s="79"/>
      <c r="Q260" s="114" t="s">
        <v>226</v>
      </c>
      <c r="R260" s="114" t="s">
        <v>175</v>
      </c>
      <c r="S260" s="114" t="s">
        <v>2280</v>
      </c>
    </row>
    <row r="261" spans="1:19" s="64" customFormat="1" ht="60">
      <c r="A261" s="137">
        <v>258</v>
      </c>
      <c r="B261" s="75" t="s">
        <v>210</v>
      </c>
      <c r="C261" s="75" t="s">
        <v>210</v>
      </c>
      <c r="D261" s="75" t="s">
        <v>210</v>
      </c>
      <c r="E261" s="79">
        <v>45120</v>
      </c>
      <c r="F261" s="75" t="s">
        <v>2332</v>
      </c>
      <c r="G261" s="75" t="s">
        <v>2333</v>
      </c>
      <c r="H261" s="75" t="s">
        <v>2334</v>
      </c>
      <c r="I261" s="75" t="s">
        <v>228</v>
      </c>
      <c r="J261" s="155"/>
      <c r="K261" s="155"/>
      <c r="L261" s="155"/>
      <c r="M261" s="155"/>
      <c r="N261" s="155"/>
      <c r="O261" s="155"/>
      <c r="P261" s="79"/>
      <c r="Q261" s="114" t="s">
        <v>226</v>
      </c>
      <c r="R261" s="114" t="s">
        <v>175</v>
      </c>
      <c r="S261" s="114" t="s">
        <v>2335</v>
      </c>
    </row>
    <row r="262" spans="1:19" s="64" customFormat="1" ht="60">
      <c r="A262" s="137">
        <v>259</v>
      </c>
      <c r="B262" s="75" t="s">
        <v>210</v>
      </c>
      <c r="C262" s="75" t="s">
        <v>210</v>
      </c>
      <c r="D262" s="75" t="s">
        <v>210</v>
      </c>
      <c r="E262" s="79">
        <v>45120</v>
      </c>
      <c r="F262" s="75" t="s">
        <v>2336</v>
      </c>
      <c r="G262" s="75" t="s">
        <v>2337</v>
      </c>
      <c r="H262" s="75" t="s">
        <v>2338</v>
      </c>
      <c r="I262" s="75" t="s">
        <v>228</v>
      </c>
      <c r="J262" s="155"/>
      <c r="K262" s="155"/>
      <c r="L262" s="155"/>
      <c r="M262" s="155"/>
      <c r="N262" s="155"/>
      <c r="O262" s="155"/>
      <c r="P262" s="79"/>
      <c r="Q262" s="114" t="s">
        <v>226</v>
      </c>
      <c r="R262" s="114" t="s">
        <v>175</v>
      </c>
      <c r="S262" s="114" t="s">
        <v>2335</v>
      </c>
    </row>
    <row r="263" spans="1:19" s="64" customFormat="1" ht="30">
      <c r="A263" s="137">
        <v>260</v>
      </c>
      <c r="B263" s="75" t="s">
        <v>210</v>
      </c>
      <c r="C263" s="75" t="s">
        <v>210</v>
      </c>
      <c r="D263" s="75" t="s">
        <v>210</v>
      </c>
      <c r="E263" s="79">
        <v>45120</v>
      </c>
      <c r="F263" s="75" t="s">
        <v>2339</v>
      </c>
      <c r="G263" s="75" t="s">
        <v>1845</v>
      </c>
      <c r="H263" s="75" t="s">
        <v>2329</v>
      </c>
      <c r="I263" s="75" t="s">
        <v>228</v>
      </c>
      <c r="J263" s="155"/>
      <c r="K263" s="155"/>
      <c r="L263" s="155"/>
      <c r="M263" s="155"/>
      <c r="N263" s="155"/>
      <c r="O263" s="155"/>
      <c r="P263" s="79"/>
      <c r="Q263" s="114" t="s">
        <v>226</v>
      </c>
      <c r="R263" s="114" t="s">
        <v>175</v>
      </c>
      <c r="S263" s="114" t="s">
        <v>2335</v>
      </c>
    </row>
    <row r="264" spans="1:19" s="64" customFormat="1" ht="30">
      <c r="A264" s="137">
        <v>261</v>
      </c>
      <c r="B264" s="75" t="s">
        <v>210</v>
      </c>
      <c r="C264" s="75" t="s">
        <v>210</v>
      </c>
      <c r="D264" s="75" t="s">
        <v>210</v>
      </c>
      <c r="E264" s="79">
        <v>45120</v>
      </c>
      <c r="F264" s="75" t="s">
        <v>2340</v>
      </c>
      <c r="G264" s="75" t="s">
        <v>2326</v>
      </c>
      <c r="H264" s="75" t="s">
        <v>2327</v>
      </c>
      <c r="I264" s="75" t="s">
        <v>228</v>
      </c>
      <c r="J264" s="155"/>
      <c r="K264" s="155"/>
      <c r="L264" s="155"/>
      <c r="M264" s="155"/>
      <c r="N264" s="155"/>
      <c r="O264" s="155"/>
      <c r="P264" s="79"/>
      <c r="Q264" s="114" t="s">
        <v>226</v>
      </c>
      <c r="R264" s="114" t="s">
        <v>175</v>
      </c>
      <c r="S264" s="114" t="s">
        <v>2335</v>
      </c>
    </row>
    <row r="265" spans="1:19" s="64" customFormat="1" ht="30">
      <c r="A265" s="137">
        <v>262</v>
      </c>
      <c r="B265" s="75" t="s">
        <v>210</v>
      </c>
      <c r="C265" s="75" t="s">
        <v>210</v>
      </c>
      <c r="D265" s="75" t="s">
        <v>210</v>
      </c>
      <c r="E265" s="79">
        <v>45120</v>
      </c>
      <c r="F265" s="75" t="s">
        <v>2341</v>
      </c>
      <c r="G265" s="75" t="s">
        <v>2333</v>
      </c>
      <c r="H265" s="75" t="s">
        <v>2342</v>
      </c>
      <c r="I265" s="75" t="s">
        <v>228</v>
      </c>
      <c r="J265" s="155"/>
      <c r="K265" s="155"/>
      <c r="L265" s="155"/>
      <c r="M265" s="155"/>
      <c r="N265" s="155"/>
      <c r="O265" s="155"/>
      <c r="P265" s="79"/>
      <c r="Q265" s="114" t="s">
        <v>226</v>
      </c>
      <c r="R265" s="114" t="s">
        <v>175</v>
      </c>
      <c r="S265" s="114" t="s">
        <v>2343</v>
      </c>
    </row>
    <row r="266" spans="1:19" s="64" customFormat="1" ht="60">
      <c r="A266" s="137">
        <v>263</v>
      </c>
      <c r="B266" s="75" t="s">
        <v>210</v>
      </c>
      <c r="C266" s="75" t="s">
        <v>210</v>
      </c>
      <c r="D266" s="75" t="s">
        <v>210</v>
      </c>
      <c r="E266" s="79">
        <v>45120</v>
      </c>
      <c r="F266" s="75" t="s">
        <v>2344</v>
      </c>
      <c r="G266" s="75" t="s">
        <v>2345</v>
      </c>
      <c r="H266" s="75" t="s">
        <v>2346</v>
      </c>
      <c r="I266" s="75" t="s">
        <v>228</v>
      </c>
      <c r="J266" s="155"/>
      <c r="K266" s="155"/>
      <c r="L266" s="155"/>
      <c r="M266" s="155"/>
      <c r="N266" s="155"/>
      <c r="O266" s="155"/>
      <c r="P266" s="79"/>
      <c r="Q266" s="114" t="s">
        <v>226</v>
      </c>
      <c r="R266" s="114" t="s">
        <v>175</v>
      </c>
      <c r="S266" s="114" t="s">
        <v>2343</v>
      </c>
    </row>
    <row r="267" spans="1:19" s="64" customFormat="1" ht="30">
      <c r="A267" s="137">
        <v>264</v>
      </c>
      <c r="B267" s="75" t="s">
        <v>210</v>
      </c>
      <c r="C267" s="75" t="s">
        <v>210</v>
      </c>
      <c r="D267" s="75" t="s">
        <v>210</v>
      </c>
      <c r="E267" s="79">
        <v>45120</v>
      </c>
      <c r="F267" s="75" t="s">
        <v>2347</v>
      </c>
      <c r="G267" s="75" t="s">
        <v>2290</v>
      </c>
      <c r="H267" s="75" t="s">
        <v>2291</v>
      </c>
      <c r="I267" s="75" t="s">
        <v>228</v>
      </c>
      <c r="J267" s="155"/>
      <c r="K267" s="155"/>
      <c r="L267" s="155"/>
      <c r="M267" s="155"/>
      <c r="N267" s="155"/>
      <c r="O267" s="155"/>
      <c r="P267" s="79"/>
      <c r="Q267" s="114" t="s">
        <v>226</v>
      </c>
      <c r="R267" s="114" t="s">
        <v>175</v>
      </c>
      <c r="S267" s="114" t="s">
        <v>2343</v>
      </c>
    </row>
    <row r="268" spans="1:19" s="64" customFormat="1" ht="30">
      <c r="A268" s="137">
        <v>265</v>
      </c>
      <c r="B268" s="75" t="s">
        <v>210</v>
      </c>
      <c r="C268" s="75" t="s">
        <v>210</v>
      </c>
      <c r="D268" s="75" t="s">
        <v>210</v>
      </c>
      <c r="E268" s="79">
        <v>45120</v>
      </c>
      <c r="F268" s="75" t="s">
        <v>2348</v>
      </c>
      <c r="G268" s="75" t="s">
        <v>2345</v>
      </c>
      <c r="H268" s="75" t="s">
        <v>2349</v>
      </c>
      <c r="I268" s="75" t="s">
        <v>228</v>
      </c>
      <c r="J268" s="155"/>
      <c r="K268" s="155"/>
      <c r="L268" s="155"/>
      <c r="M268" s="155"/>
      <c r="N268" s="155"/>
      <c r="O268" s="155"/>
      <c r="P268" s="79"/>
      <c r="Q268" s="114" t="s">
        <v>226</v>
      </c>
      <c r="R268" s="114" t="s">
        <v>175</v>
      </c>
      <c r="S268" s="114" t="s">
        <v>2343</v>
      </c>
    </row>
    <row r="269" spans="1:19" s="64" customFormat="1" ht="30">
      <c r="A269" s="137">
        <v>266</v>
      </c>
      <c r="B269" s="75" t="s">
        <v>210</v>
      </c>
      <c r="C269" s="75" t="s">
        <v>210</v>
      </c>
      <c r="D269" s="75" t="s">
        <v>210</v>
      </c>
      <c r="E269" s="79">
        <v>45120</v>
      </c>
      <c r="F269" s="75" t="s">
        <v>2350</v>
      </c>
      <c r="G269" s="75" t="s">
        <v>381</v>
      </c>
      <c r="H269" s="75" t="s">
        <v>2351</v>
      </c>
      <c r="I269" s="75" t="s">
        <v>228</v>
      </c>
      <c r="J269" s="155"/>
      <c r="K269" s="155"/>
      <c r="L269" s="155"/>
      <c r="M269" s="155"/>
      <c r="N269" s="155"/>
      <c r="O269" s="155"/>
      <c r="P269" s="79"/>
      <c r="Q269" s="114" t="s">
        <v>226</v>
      </c>
      <c r="R269" s="114" t="s">
        <v>175</v>
      </c>
      <c r="S269" s="114" t="s">
        <v>2352</v>
      </c>
    </row>
    <row r="270" spans="1:19" s="64" customFormat="1" ht="30">
      <c r="A270" s="137">
        <v>267</v>
      </c>
      <c r="B270" s="75" t="s">
        <v>210</v>
      </c>
      <c r="C270" s="75" t="s">
        <v>210</v>
      </c>
      <c r="D270" s="75" t="s">
        <v>210</v>
      </c>
      <c r="E270" s="79">
        <v>45120</v>
      </c>
      <c r="F270" s="75" t="s">
        <v>2353</v>
      </c>
      <c r="G270" s="75" t="s">
        <v>2303</v>
      </c>
      <c r="H270" s="75" t="s">
        <v>2354</v>
      </c>
      <c r="I270" s="75" t="s">
        <v>228</v>
      </c>
      <c r="J270" s="155"/>
      <c r="K270" s="155"/>
      <c r="L270" s="155"/>
      <c r="M270" s="155"/>
      <c r="N270" s="155"/>
      <c r="O270" s="155"/>
      <c r="P270" s="79"/>
      <c r="Q270" s="114" t="s">
        <v>226</v>
      </c>
      <c r="R270" s="114" t="s">
        <v>175</v>
      </c>
      <c r="S270" s="114" t="s">
        <v>2352</v>
      </c>
    </row>
    <row r="271" spans="1:19" s="64" customFormat="1" ht="30">
      <c r="A271" s="137">
        <v>268</v>
      </c>
      <c r="B271" s="75" t="s">
        <v>210</v>
      </c>
      <c r="C271" s="75" t="s">
        <v>210</v>
      </c>
      <c r="D271" s="75" t="s">
        <v>210</v>
      </c>
      <c r="E271" s="79">
        <v>45120</v>
      </c>
      <c r="F271" s="75" t="s">
        <v>2355</v>
      </c>
      <c r="G271" s="75" t="s">
        <v>2333</v>
      </c>
      <c r="H271" s="75" t="s">
        <v>2356</v>
      </c>
      <c r="I271" s="75" t="s">
        <v>228</v>
      </c>
      <c r="J271" s="155"/>
      <c r="K271" s="155"/>
      <c r="L271" s="155"/>
      <c r="M271" s="155"/>
      <c r="N271" s="155"/>
      <c r="O271" s="155"/>
      <c r="P271" s="79"/>
      <c r="Q271" s="114" t="s">
        <v>226</v>
      </c>
      <c r="R271" s="114" t="s">
        <v>175</v>
      </c>
      <c r="S271" s="114" t="s">
        <v>2352</v>
      </c>
    </row>
    <row r="272" spans="1:19" s="64" customFormat="1" ht="30">
      <c r="A272" s="137">
        <v>269</v>
      </c>
      <c r="B272" s="75" t="s">
        <v>210</v>
      </c>
      <c r="C272" s="75" t="s">
        <v>210</v>
      </c>
      <c r="D272" s="75" t="s">
        <v>210</v>
      </c>
      <c r="E272" s="79">
        <v>45120</v>
      </c>
      <c r="F272" s="75" t="s">
        <v>2357</v>
      </c>
      <c r="G272" s="75" t="s">
        <v>1845</v>
      </c>
      <c r="H272" s="75" t="s">
        <v>2329</v>
      </c>
      <c r="I272" s="75" t="s">
        <v>228</v>
      </c>
      <c r="J272" s="155"/>
      <c r="K272" s="155"/>
      <c r="L272" s="155"/>
      <c r="M272" s="155"/>
      <c r="N272" s="155"/>
      <c r="O272" s="155"/>
      <c r="P272" s="79"/>
      <c r="Q272" s="114" t="s">
        <v>226</v>
      </c>
      <c r="R272" s="114" t="s">
        <v>175</v>
      </c>
      <c r="S272" s="114" t="s">
        <v>2352</v>
      </c>
    </row>
    <row r="273" spans="1:19" s="64" customFormat="1" ht="30">
      <c r="A273" s="137">
        <v>270</v>
      </c>
      <c r="B273" s="75" t="s">
        <v>210</v>
      </c>
      <c r="C273" s="75" t="s">
        <v>210</v>
      </c>
      <c r="D273" s="75" t="s">
        <v>210</v>
      </c>
      <c r="E273" s="79">
        <v>45120</v>
      </c>
      <c r="F273" s="75" t="s">
        <v>2358</v>
      </c>
      <c r="G273" s="75" t="s">
        <v>2326</v>
      </c>
      <c r="H273" s="75" t="s">
        <v>2327</v>
      </c>
      <c r="I273" s="75" t="s">
        <v>228</v>
      </c>
      <c r="J273" s="155"/>
      <c r="K273" s="155"/>
      <c r="L273" s="155"/>
      <c r="M273" s="155"/>
      <c r="N273" s="155"/>
      <c r="O273" s="155"/>
      <c r="P273" s="79"/>
      <c r="Q273" s="114" t="s">
        <v>226</v>
      </c>
      <c r="R273" s="114" t="s">
        <v>175</v>
      </c>
      <c r="S273" s="114" t="s">
        <v>2352</v>
      </c>
    </row>
    <row r="274" spans="1:19" s="64" customFormat="1" ht="30">
      <c r="A274" s="137">
        <v>271</v>
      </c>
      <c r="B274" s="138" t="s">
        <v>211</v>
      </c>
      <c r="C274" s="138" t="s">
        <v>211</v>
      </c>
      <c r="D274" s="138" t="s">
        <v>211</v>
      </c>
      <c r="E274" s="79">
        <v>45183</v>
      </c>
      <c r="F274" s="75" t="s">
        <v>2396</v>
      </c>
      <c r="G274" s="75" t="s">
        <v>2213</v>
      </c>
      <c r="H274" s="75" t="s">
        <v>2397</v>
      </c>
      <c r="I274" s="75" t="s">
        <v>228</v>
      </c>
      <c r="J274" s="115"/>
      <c r="K274" s="115"/>
      <c r="L274" s="115"/>
      <c r="M274" s="115"/>
      <c r="N274" s="115"/>
      <c r="O274" s="115"/>
      <c r="P274" s="139"/>
      <c r="Q274" s="114" t="s">
        <v>226</v>
      </c>
      <c r="R274" s="114" t="s">
        <v>305</v>
      </c>
      <c r="S274" s="114" t="s">
        <v>2400</v>
      </c>
    </row>
    <row r="275" spans="1:19" s="64" customFormat="1">
      <c r="A275" s="137">
        <v>272</v>
      </c>
      <c r="B275" s="138" t="s">
        <v>211</v>
      </c>
      <c r="C275" s="138" t="s">
        <v>211</v>
      </c>
      <c r="D275" s="138" t="s">
        <v>211</v>
      </c>
      <c r="E275" s="79">
        <v>45183</v>
      </c>
      <c r="F275" s="75" t="s">
        <v>2418</v>
      </c>
      <c r="G275" s="75" t="s">
        <v>2303</v>
      </c>
      <c r="H275" s="75" t="s">
        <v>2354</v>
      </c>
      <c r="I275" s="75" t="s">
        <v>228</v>
      </c>
      <c r="J275" s="115"/>
      <c r="K275" s="115"/>
      <c r="L275" s="115"/>
      <c r="M275" s="115"/>
      <c r="N275" s="115"/>
      <c r="O275" s="115"/>
      <c r="P275" s="139"/>
      <c r="Q275" s="114" t="s">
        <v>226</v>
      </c>
      <c r="R275" s="114" t="s">
        <v>305</v>
      </c>
      <c r="S275" s="114" t="s">
        <v>2400</v>
      </c>
    </row>
    <row r="276" spans="1:19" s="64" customFormat="1" ht="45">
      <c r="A276" s="137">
        <v>273</v>
      </c>
      <c r="B276" s="138" t="s">
        <v>211</v>
      </c>
      <c r="C276" s="138" t="s">
        <v>211</v>
      </c>
      <c r="D276" s="138" t="s">
        <v>211</v>
      </c>
      <c r="E276" s="79">
        <v>45183</v>
      </c>
      <c r="F276" s="75" t="s">
        <v>2419</v>
      </c>
      <c r="G276" s="75" t="s">
        <v>2398</v>
      </c>
      <c r="H276" s="75" t="s">
        <v>2399</v>
      </c>
      <c r="I276" s="75" t="s">
        <v>228</v>
      </c>
      <c r="J276" s="115"/>
      <c r="K276" s="115"/>
      <c r="L276" s="115"/>
      <c r="M276" s="115"/>
      <c r="N276" s="115"/>
      <c r="O276" s="115"/>
      <c r="P276" s="139"/>
      <c r="Q276" s="114" t="s">
        <v>226</v>
      </c>
      <c r="R276" s="114" t="s">
        <v>305</v>
      </c>
      <c r="S276" s="114" t="s">
        <v>2415</v>
      </c>
    </row>
    <row r="277" spans="1:19" s="64" customFormat="1" ht="30">
      <c r="A277" s="137">
        <v>274</v>
      </c>
      <c r="B277" s="138" t="s">
        <v>211</v>
      </c>
      <c r="C277" s="138" t="s">
        <v>211</v>
      </c>
      <c r="D277" s="138" t="s">
        <v>211</v>
      </c>
      <c r="E277" s="79">
        <v>45183</v>
      </c>
      <c r="F277" s="75" t="s">
        <v>2420</v>
      </c>
      <c r="G277" s="75" t="s">
        <v>1766</v>
      </c>
      <c r="H277" s="75" t="s">
        <v>2401</v>
      </c>
      <c r="I277" s="75" t="s">
        <v>228</v>
      </c>
      <c r="J277" s="115"/>
      <c r="K277" s="115"/>
      <c r="L277" s="115"/>
      <c r="M277" s="115"/>
      <c r="N277" s="115"/>
      <c r="O277" s="115"/>
      <c r="P277" s="139"/>
      <c r="Q277" s="114" t="s">
        <v>226</v>
      </c>
      <c r="R277" s="114" t="s">
        <v>305</v>
      </c>
      <c r="S277" s="114" t="s">
        <v>2415</v>
      </c>
    </row>
    <row r="278" spans="1:19" s="64" customFormat="1" ht="30">
      <c r="A278" s="137">
        <v>275</v>
      </c>
      <c r="B278" s="138" t="s">
        <v>211</v>
      </c>
      <c r="C278" s="138" t="s">
        <v>211</v>
      </c>
      <c r="D278" s="138" t="s">
        <v>211</v>
      </c>
      <c r="E278" s="79">
        <v>45183</v>
      </c>
      <c r="F278" s="75" t="s">
        <v>2421</v>
      </c>
      <c r="G278" s="75" t="s">
        <v>1822</v>
      </c>
      <c r="H278" s="75" t="s">
        <v>2087</v>
      </c>
      <c r="I278" s="75" t="s">
        <v>228</v>
      </c>
      <c r="J278" s="115"/>
      <c r="K278" s="115"/>
      <c r="L278" s="115"/>
      <c r="M278" s="115"/>
      <c r="N278" s="115"/>
      <c r="O278" s="115"/>
      <c r="P278" s="139"/>
      <c r="Q278" s="114" t="s">
        <v>226</v>
      </c>
      <c r="R278" s="114" t="s">
        <v>305</v>
      </c>
      <c r="S278" s="114" t="s">
        <v>2415</v>
      </c>
    </row>
    <row r="279" spans="1:19" s="64" customFormat="1" ht="30">
      <c r="A279" s="137">
        <v>276</v>
      </c>
      <c r="B279" s="138" t="s">
        <v>211</v>
      </c>
      <c r="C279" s="138" t="s">
        <v>211</v>
      </c>
      <c r="D279" s="138" t="s">
        <v>211</v>
      </c>
      <c r="E279" s="79">
        <v>45183</v>
      </c>
      <c r="F279" s="75" t="s">
        <v>2422</v>
      </c>
      <c r="G279" s="75" t="s">
        <v>1846</v>
      </c>
      <c r="H279" s="75" t="s">
        <v>2402</v>
      </c>
      <c r="I279" s="75" t="s">
        <v>228</v>
      </c>
      <c r="J279" s="115"/>
      <c r="K279" s="115"/>
      <c r="L279" s="115"/>
      <c r="M279" s="115"/>
      <c r="N279" s="115"/>
      <c r="O279" s="115"/>
      <c r="P279" s="139"/>
      <c r="Q279" s="114" t="s">
        <v>226</v>
      </c>
      <c r="R279" s="114" t="s">
        <v>305</v>
      </c>
      <c r="S279" s="114" t="s">
        <v>2415</v>
      </c>
    </row>
    <row r="280" spans="1:19" s="64" customFormat="1" ht="30">
      <c r="A280" s="137">
        <v>277</v>
      </c>
      <c r="B280" s="138" t="s">
        <v>211</v>
      </c>
      <c r="C280" s="138" t="s">
        <v>211</v>
      </c>
      <c r="D280" s="138" t="s">
        <v>211</v>
      </c>
      <c r="E280" s="79">
        <v>45183</v>
      </c>
      <c r="F280" s="75" t="s">
        <v>2423</v>
      </c>
      <c r="G280" s="75" t="s">
        <v>1715</v>
      </c>
      <c r="H280" s="75" t="s">
        <v>2403</v>
      </c>
      <c r="I280" s="75" t="s">
        <v>228</v>
      </c>
      <c r="J280" s="115"/>
      <c r="K280" s="115"/>
      <c r="L280" s="115"/>
      <c r="M280" s="115"/>
      <c r="N280" s="115"/>
      <c r="O280" s="115"/>
      <c r="P280" s="139"/>
      <c r="Q280" s="114" t="s">
        <v>226</v>
      </c>
      <c r="R280" s="114" t="s">
        <v>305</v>
      </c>
      <c r="S280" s="114" t="s">
        <v>2415</v>
      </c>
    </row>
    <row r="281" spans="1:19" s="64" customFormat="1" ht="90">
      <c r="A281" s="137">
        <v>278</v>
      </c>
      <c r="B281" s="138" t="s">
        <v>211</v>
      </c>
      <c r="C281" s="138" t="s">
        <v>211</v>
      </c>
      <c r="D281" s="138" t="s">
        <v>211</v>
      </c>
      <c r="E281" s="79">
        <v>45183</v>
      </c>
      <c r="F281" s="75" t="s">
        <v>2424</v>
      </c>
      <c r="G281" s="75" t="s">
        <v>1733</v>
      </c>
      <c r="H281" s="75" t="s">
        <v>2404</v>
      </c>
      <c r="I281" s="75" t="s">
        <v>230</v>
      </c>
      <c r="J281" s="115"/>
      <c r="K281" s="115"/>
      <c r="L281" s="115"/>
      <c r="M281" s="115"/>
      <c r="N281" s="115"/>
      <c r="O281" s="115"/>
      <c r="P281" s="139"/>
      <c r="Q281" s="114" t="s">
        <v>226</v>
      </c>
      <c r="R281" s="114" t="s">
        <v>305</v>
      </c>
      <c r="S281" s="114" t="s">
        <v>2415</v>
      </c>
    </row>
    <row r="282" spans="1:19" s="64" customFormat="1" ht="45">
      <c r="A282" s="137">
        <v>279</v>
      </c>
      <c r="B282" s="138" t="s">
        <v>211</v>
      </c>
      <c r="C282" s="138" t="s">
        <v>211</v>
      </c>
      <c r="D282" s="138" t="s">
        <v>211</v>
      </c>
      <c r="E282" s="79">
        <v>45183</v>
      </c>
      <c r="F282" s="75" t="s">
        <v>2425</v>
      </c>
      <c r="G282" s="75" t="s">
        <v>1713</v>
      </c>
      <c r="H282" s="75" t="s">
        <v>2405</v>
      </c>
      <c r="I282" s="75" t="s">
        <v>228</v>
      </c>
      <c r="J282" s="115"/>
      <c r="K282" s="115"/>
      <c r="L282" s="115"/>
      <c r="M282" s="115"/>
      <c r="N282" s="115"/>
      <c r="O282" s="115"/>
      <c r="P282" s="139"/>
      <c r="Q282" s="114" t="s">
        <v>226</v>
      </c>
      <c r="R282" s="114" t="s">
        <v>305</v>
      </c>
      <c r="S282" s="114" t="s">
        <v>2415</v>
      </c>
    </row>
    <row r="283" spans="1:19" s="64" customFormat="1" ht="45">
      <c r="A283" s="137">
        <v>280</v>
      </c>
      <c r="B283" s="138" t="s">
        <v>211</v>
      </c>
      <c r="C283" s="138" t="s">
        <v>211</v>
      </c>
      <c r="D283" s="138" t="s">
        <v>211</v>
      </c>
      <c r="E283" s="79">
        <v>45183</v>
      </c>
      <c r="F283" s="75" t="s">
        <v>2426</v>
      </c>
      <c r="G283" s="75" t="s">
        <v>2406</v>
      </c>
      <c r="H283" s="75" t="s">
        <v>2407</v>
      </c>
      <c r="I283" s="75" t="s">
        <v>228</v>
      </c>
      <c r="J283" s="115"/>
      <c r="K283" s="115"/>
      <c r="L283" s="115"/>
      <c r="M283" s="115"/>
      <c r="N283" s="115"/>
      <c r="O283" s="115"/>
      <c r="P283" s="139"/>
      <c r="Q283" s="114" t="s">
        <v>226</v>
      </c>
      <c r="R283" s="114" t="s">
        <v>305</v>
      </c>
      <c r="S283" s="114" t="s">
        <v>2415</v>
      </c>
    </row>
    <row r="284" spans="1:19" s="64" customFormat="1" ht="30">
      <c r="A284" s="137">
        <v>281</v>
      </c>
      <c r="B284" s="138" t="s">
        <v>211</v>
      </c>
      <c r="C284" s="138" t="s">
        <v>211</v>
      </c>
      <c r="D284" s="138" t="s">
        <v>211</v>
      </c>
      <c r="E284" s="79">
        <v>45183</v>
      </c>
      <c r="F284" s="75" t="s">
        <v>2427</v>
      </c>
      <c r="G284" s="75" t="s">
        <v>1775</v>
      </c>
      <c r="H284" s="75" t="s">
        <v>2408</v>
      </c>
      <c r="I284" s="75" t="s">
        <v>228</v>
      </c>
      <c r="J284" s="115"/>
      <c r="K284" s="115"/>
      <c r="L284" s="115"/>
      <c r="M284" s="115"/>
      <c r="N284" s="115"/>
      <c r="O284" s="115"/>
      <c r="P284" s="139"/>
      <c r="Q284" s="114" t="s">
        <v>226</v>
      </c>
      <c r="R284" s="114" t="s">
        <v>305</v>
      </c>
      <c r="S284" s="114" t="s">
        <v>2409</v>
      </c>
    </row>
    <row r="285" spans="1:19" s="64" customFormat="1" ht="30">
      <c r="A285" s="137">
        <v>282</v>
      </c>
      <c r="B285" s="138" t="s">
        <v>211</v>
      </c>
      <c r="C285" s="138" t="s">
        <v>211</v>
      </c>
      <c r="D285" s="138" t="s">
        <v>211</v>
      </c>
      <c r="E285" s="79">
        <v>45183</v>
      </c>
      <c r="F285" s="75" t="s">
        <v>2428</v>
      </c>
      <c r="G285" s="75" t="s">
        <v>1668</v>
      </c>
      <c r="H285" s="75" t="s">
        <v>1712</v>
      </c>
      <c r="I285" s="75" t="s">
        <v>228</v>
      </c>
      <c r="J285" s="115"/>
      <c r="K285" s="115"/>
      <c r="L285" s="115"/>
      <c r="M285" s="115"/>
      <c r="N285" s="115"/>
      <c r="O285" s="115"/>
      <c r="P285" s="139"/>
      <c r="Q285" s="114" t="s">
        <v>226</v>
      </c>
      <c r="R285" s="114" t="s">
        <v>305</v>
      </c>
      <c r="S285" s="114" t="s">
        <v>2409</v>
      </c>
    </row>
    <row r="286" spans="1:19" s="64" customFormat="1">
      <c r="A286" s="137">
        <v>283</v>
      </c>
      <c r="B286" s="138" t="s">
        <v>211</v>
      </c>
      <c r="C286" s="138" t="s">
        <v>211</v>
      </c>
      <c r="D286" s="138" t="s">
        <v>211</v>
      </c>
      <c r="E286" s="79">
        <v>45183</v>
      </c>
      <c r="F286" s="75" t="s">
        <v>2429</v>
      </c>
      <c r="G286" s="75" t="s">
        <v>1736</v>
      </c>
      <c r="H286" s="75" t="s">
        <v>1737</v>
      </c>
      <c r="I286" s="75" t="s">
        <v>230</v>
      </c>
      <c r="J286" s="115"/>
      <c r="K286" s="115"/>
      <c r="L286" s="115"/>
      <c r="M286" s="115"/>
      <c r="N286" s="115"/>
      <c r="O286" s="115"/>
      <c r="P286" s="139"/>
      <c r="Q286" s="114" t="s">
        <v>226</v>
      </c>
      <c r="R286" s="114" t="s">
        <v>305</v>
      </c>
      <c r="S286" s="114" t="s">
        <v>2416</v>
      </c>
    </row>
    <row r="287" spans="1:19" s="64" customFormat="1" ht="30">
      <c r="A287" s="137">
        <v>284</v>
      </c>
      <c r="B287" s="138" t="s">
        <v>211</v>
      </c>
      <c r="C287" s="138" t="s">
        <v>211</v>
      </c>
      <c r="D287" s="138" t="s">
        <v>211</v>
      </c>
      <c r="E287" s="79">
        <v>45183</v>
      </c>
      <c r="F287" s="75" t="s">
        <v>2430</v>
      </c>
      <c r="G287" s="75" t="s">
        <v>1733</v>
      </c>
      <c r="H287" s="75" t="s">
        <v>2410</v>
      </c>
      <c r="I287" s="75" t="s">
        <v>228</v>
      </c>
      <c r="J287" s="115"/>
      <c r="K287" s="115"/>
      <c r="L287" s="115"/>
      <c r="M287" s="115"/>
      <c r="N287" s="115"/>
      <c r="O287" s="115"/>
      <c r="P287" s="139"/>
      <c r="Q287" s="114" t="s">
        <v>226</v>
      </c>
      <c r="R287" s="114" t="s">
        <v>305</v>
      </c>
      <c r="S287" s="114" t="s">
        <v>2417</v>
      </c>
    </row>
    <row r="288" spans="1:19" s="64" customFormat="1">
      <c r="A288" s="137">
        <v>285</v>
      </c>
      <c r="B288" s="138" t="s">
        <v>211</v>
      </c>
      <c r="C288" s="138" t="s">
        <v>211</v>
      </c>
      <c r="D288" s="138" t="s">
        <v>211</v>
      </c>
      <c r="E288" s="79">
        <v>45183</v>
      </c>
      <c r="F288" s="75" t="s">
        <v>2431</v>
      </c>
      <c r="G288" s="138" t="s">
        <v>2411</v>
      </c>
      <c r="H288" s="75" t="s">
        <v>2412</v>
      </c>
      <c r="I288" s="75" t="s">
        <v>228</v>
      </c>
      <c r="J288" s="115"/>
      <c r="K288" s="115"/>
      <c r="L288" s="115"/>
      <c r="M288" s="115"/>
      <c r="N288" s="115"/>
      <c r="O288" s="115"/>
      <c r="P288" s="139"/>
      <c r="Q288" s="114" t="s">
        <v>226</v>
      </c>
      <c r="R288" s="114" t="s">
        <v>305</v>
      </c>
      <c r="S288" s="114" t="s">
        <v>2417</v>
      </c>
    </row>
    <row r="289" spans="1:19" s="64" customFormat="1" ht="15.75">
      <c r="A289" s="137">
        <v>286</v>
      </c>
      <c r="B289" s="138" t="s">
        <v>211</v>
      </c>
      <c r="C289" s="138" t="s">
        <v>211</v>
      </c>
      <c r="D289" s="138" t="s">
        <v>211</v>
      </c>
      <c r="E289" s="79">
        <v>45183</v>
      </c>
      <c r="F289" s="75" t="s">
        <v>2432</v>
      </c>
      <c r="G289" s="75" t="s">
        <v>1680</v>
      </c>
      <c r="H289" s="75" t="s">
        <v>2413</v>
      </c>
      <c r="I289" s="75" t="s">
        <v>228</v>
      </c>
      <c r="J289" s="75"/>
      <c r="K289" s="75"/>
      <c r="L289" s="75"/>
      <c r="M289" s="165"/>
      <c r="N289" s="165"/>
      <c r="O289" s="154"/>
      <c r="P289" s="165"/>
      <c r="Q289" s="114" t="s">
        <v>226</v>
      </c>
      <c r="R289" s="114" t="s">
        <v>305</v>
      </c>
      <c r="S289" s="114" t="s">
        <v>2417</v>
      </c>
    </row>
    <row r="290" spans="1:19" s="64" customFormat="1" ht="30">
      <c r="A290" s="137">
        <v>287</v>
      </c>
      <c r="B290" s="138" t="s">
        <v>211</v>
      </c>
      <c r="C290" s="138" t="s">
        <v>211</v>
      </c>
      <c r="D290" s="138" t="s">
        <v>211</v>
      </c>
      <c r="E290" s="79">
        <v>45183</v>
      </c>
      <c r="F290" s="75" t="s">
        <v>2433</v>
      </c>
      <c r="G290" s="75" t="s">
        <v>1751</v>
      </c>
      <c r="H290" s="75" t="s">
        <v>2414</v>
      </c>
      <c r="I290" s="75" t="s">
        <v>228</v>
      </c>
      <c r="J290" s="75"/>
      <c r="K290" s="75"/>
      <c r="L290" s="75"/>
      <c r="M290" s="154"/>
      <c r="N290" s="166"/>
      <c r="O290" s="154"/>
      <c r="P290" s="166"/>
      <c r="Q290" s="114" t="s">
        <v>226</v>
      </c>
      <c r="R290" s="114" t="s">
        <v>305</v>
      </c>
      <c r="S290" s="114" t="s">
        <v>2416</v>
      </c>
    </row>
    <row r="291" spans="1:19" s="64" customFormat="1">
      <c r="A291" s="137"/>
      <c r="B291" s="138"/>
      <c r="C291" s="138"/>
      <c r="D291" s="138"/>
      <c r="E291" s="79"/>
      <c r="F291" s="138"/>
      <c r="G291" s="138"/>
      <c r="H291" s="75"/>
      <c r="I291" s="75"/>
      <c r="J291" s="75"/>
      <c r="K291" s="75"/>
      <c r="L291" s="75"/>
      <c r="M291" s="154"/>
      <c r="N291" s="166"/>
      <c r="O291" s="154"/>
      <c r="P291" s="166"/>
      <c r="Q291" s="114"/>
      <c r="R291" s="114"/>
      <c r="S291" s="114"/>
    </row>
    <row r="292" spans="1:19" s="64" customFormat="1">
      <c r="A292" s="137"/>
      <c r="B292" s="138"/>
      <c r="C292" s="138"/>
      <c r="D292" s="138"/>
      <c r="E292" s="79"/>
      <c r="F292" s="138"/>
      <c r="G292" s="138"/>
      <c r="H292" s="75"/>
      <c r="I292" s="75"/>
      <c r="J292" s="75"/>
      <c r="K292" s="75"/>
      <c r="L292" s="75"/>
      <c r="M292" s="154"/>
      <c r="N292" s="166"/>
      <c r="O292" s="154"/>
      <c r="P292" s="166"/>
      <c r="Q292" s="114"/>
      <c r="R292" s="114"/>
      <c r="S292" s="114"/>
    </row>
    <row r="293" spans="1:19" s="64" customFormat="1">
      <c r="A293" s="137"/>
      <c r="B293" s="138"/>
      <c r="C293" s="138"/>
      <c r="D293" s="138"/>
      <c r="E293" s="79"/>
      <c r="F293" s="138"/>
      <c r="G293" s="138"/>
      <c r="H293" s="75"/>
      <c r="I293" s="75"/>
      <c r="J293" s="75"/>
      <c r="K293" s="75"/>
      <c r="L293" s="75"/>
      <c r="M293" s="154"/>
      <c r="N293" s="166"/>
      <c r="O293" s="154"/>
      <c r="P293" s="166"/>
      <c r="Q293" s="114"/>
      <c r="R293" s="114"/>
      <c r="S293" s="114"/>
    </row>
    <row r="294" spans="1:19" s="64" customFormat="1">
      <c r="A294" s="137"/>
      <c r="B294" s="138"/>
      <c r="C294" s="138"/>
      <c r="D294" s="138"/>
      <c r="E294" s="79"/>
      <c r="F294" s="138"/>
      <c r="G294" s="138"/>
      <c r="H294" s="75"/>
      <c r="I294" s="75"/>
      <c r="J294" s="75"/>
      <c r="K294" s="75"/>
      <c r="L294" s="75"/>
      <c r="M294" s="154"/>
      <c r="N294" s="166"/>
      <c r="O294" s="154"/>
      <c r="P294" s="166"/>
      <c r="Q294" s="114"/>
      <c r="R294" s="114"/>
      <c r="S294" s="114"/>
    </row>
    <row r="295" spans="1:19" s="64" customFormat="1">
      <c r="A295" s="137"/>
      <c r="B295" s="138"/>
      <c r="C295" s="138"/>
      <c r="D295" s="138"/>
      <c r="E295" s="79"/>
      <c r="F295" s="138"/>
      <c r="G295" s="138"/>
      <c r="H295" s="75"/>
      <c r="I295" s="75"/>
      <c r="J295" s="75"/>
      <c r="K295" s="75"/>
      <c r="L295" s="75"/>
      <c r="M295" s="154"/>
      <c r="N295" s="166"/>
      <c r="O295" s="154"/>
      <c r="P295" s="166"/>
      <c r="Q295" s="114"/>
      <c r="R295" s="114"/>
      <c r="S295" s="114"/>
    </row>
    <row r="296" spans="1:19" s="64" customFormat="1">
      <c r="A296" s="137"/>
      <c r="B296" s="138"/>
      <c r="C296" s="138"/>
      <c r="D296" s="138"/>
      <c r="E296" s="79"/>
      <c r="F296" s="138"/>
      <c r="G296" s="138"/>
      <c r="H296" s="75"/>
      <c r="I296" s="75"/>
      <c r="J296" s="75"/>
      <c r="K296" s="75"/>
      <c r="L296" s="75"/>
      <c r="M296" s="167"/>
      <c r="N296" s="168"/>
      <c r="O296" s="154"/>
      <c r="P296" s="166"/>
      <c r="Q296" s="114"/>
      <c r="R296" s="114"/>
      <c r="S296" s="114"/>
    </row>
    <row r="297" spans="1:19" s="64" customFormat="1">
      <c r="A297" s="137"/>
      <c r="B297" s="138"/>
      <c r="C297" s="138"/>
      <c r="D297" s="138"/>
      <c r="E297" s="79"/>
      <c r="F297" s="138"/>
      <c r="G297" s="138"/>
      <c r="H297" s="75"/>
      <c r="I297" s="75"/>
      <c r="J297" s="75"/>
      <c r="K297" s="75"/>
      <c r="L297" s="75"/>
      <c r="M297" s="167"/>
      <c r="N297" s="168"/>
      <c r="O297" s="154"/>
      <c r="P297" s="166"/>
      <c r="Q297" s="114"/>
      <c r="R297" s="114"/>
      <c r="S297" s="114"/>
    </row>
    <row r="298" spans="1:19" s="64" customFormat="1">
      <c r="A298" s="137"/>
      <c r="B298" s="138"/>
      <c r="C298" s="138"/>
      <c r="D298" s="138"/>
      <c r="E298" s="79"/>
      <c r="F298" s="138"/>
      <c r="G298" s="138"/>
      <c r="H298" s="75"/>
      <c r="I298" s="75"/>
      <c r="J298" s="75"/>
      <c r="K298" s="75"/>
      <c r="L298" s="75"/>
      <c r="M298" s="154"/>
      <c r="N298" s="166"/>
      <c r="O298" s="154"/>
      <c r="P298" s="166"/>
      <c r="Q298" s="114"/>
      <c r="R298" s="114"/>
      <c r="S298" s="114"/>
    </row>
    <row r="299" spans="1:19" s="64" customFormat="1">
      <c r="A299" s="137"/>
      <c r="B299" s="138"/>
      <c r="C299" s="138"/>
      <c r="D299" s="138"/>
      <c r="E299" s="79"/>
      <c r="F299" s="138"/>
      <c r="G299" s="138"/>
      <c r="H299" s="75"/>
      <c r="I299" s="75"/>
      <c r="J299" s="75"/>
      <c r="K299" s="75"/>
      <c r="L299" s="75"/>
      <c r="M299" s="154"/>
      <c r="N299" s="166"/>
      <c r="O299" s="154"/>
      <c r="P299" s="166"/>
      <c r="Q299" s="114"/>
      <c r="R299" s="114"/>
      <c r="S299" s="114"/>
    </row>
    <row r="300" spans="1:19" s="64" customFormat="1">
      <c r="A300" s="137"/>
      <c r="B300" s="138"/>
      <c r="C300" s="138"/>
      <c r="D300" s="138"/>
      <c r="E300" s="79"/>
      <c r="F300" s="138"/>
      <c r="G300" s="138"/>
      <c r="H300" s="75"/>
      <c r="I300" s="75"/>
      <c r="J300" s="75"/>
      <c r="K300" s="75"/>
      <c r="L300" s="75"/>
      <c r="M300" s="154"/>
      <c r="N300" s="166"/>
      <c r="O300" s="154"/>
      <c r="P300" s="166"/>
      <c r="Q300" s="114"/>
      <c r="R300" s="114"/>
      <c r="S300" s="114"/>
    </row>
    <row r="301" spans="1:19" s="64" customFormat="1">
      <c r="A301" s="137"/>
      <c r="B301" s="138"/>
      <c r="C301" s="138"/>
      <c r="D301" s="138"/>
      <c r="E301" s="79"/>
      <c r="F301" s="138"/>
      <c r="G301" s="138"/>
      <c r="H301" s="75"/>
      <c r="I301" s="75"/>
      <c r="J301" s="150"/>
      <c r="K301" s="150"/>
      <c r="L301" s="150"/>
      <c r="M301" s="154"/>
      <c r="N301" s="166"/>
      <c r="O301" s="154"/>
      <c r="P301" s="166"/>
      <c r="Q301" s="114"/>
      <c r="R301" s="114"/>
      <c r="S301" s="114"/>
    </row>
    <row r="302" spans="1:19" s="64" customFormat="1">
      <c r="A302" s="137"/>
      <c r="B302" s="138"/>
      <c r="C302" s="138"/>
      <c r="D302" s="138"/>
      <c r="E302" s="79"/>
      <c r="F302" s="138"/>
      <c r="G302" s="138"/>
      <c r="H302" s="75"/>
      <c r="I302" s="75"/>
      <c r="J302" s="150"/>
      <c r="K302" s="150"/>
      <c r="L302" s="150"/>
      <c r="M302" s="154"/>
      <c r="N302" s="166"/>
      <c r="O302" s="154"/>
      <c r="P302" s="166"/>
      <c r="Q302" s="114"/>
      <c r="R302" s="114"/>
      <c r="S302" s="114"/>
    </row>
    <row r="303" spans="1:19" s="64" customFormat="1">
      <c r="A303" s="137"/>
      <c r="B303" s="138"/>
      <c r="C303" s="138"/>
      <c r="D303" s="138"/>
      <c r="E303" s="79"/>
      <c r="F303" s="138"/>
      <c r="G303" s="138"/>
      <c r="H303" s="75"/>
      <c r="I303" s="75"/>
      <c r="J303" s="150"/>
      <c r="K303" s="150"/>
      <c r="L303" s="150"/>
      <c r="M303" s="154"/>
      <c r="N303" s="166"/>
      <c r="O303" s="154"/>
      <c r="P303" s="166"/>
      <c r="Q303" s="114"/>
      <c r="R303" s="114"/>
      <c r="S303" s="114"/>
    </row>
    <row r="304" spans="1:19" s="64" customFormat="1">
      <c r="A304" s="137"/>
      <c r="B304" s="138"/>
      <c r="C304" s="138"/>
      <c r="D304" s="138"/>
      <c r="E304" s="79"/>
      <c r="F304" s="138"/>
      <c r="G304" s="138"/>
      <c r="H304" s="75"/>
      <c r="I304" s="75"/>
      <c r="J304" s="115"/>
      <c r="K304" s="115"/>
      <c r="L304" s="115"/>
      <c r="M304" s="115"/>
      <c r="N304" s="115"/>
      <c r="O304" s="115"/>
      <c r="P304" s="139"/>
      <c r="Q304" s="114"/>
      <c r="R304" s="114"/>
      <c r="S304" s="114"/>
    </row>
    <row r="305" spans="1:19" s="64" customFormat="1">
      <c r="A305" s="137"/>
      <c r="B305" s="138"/>
      <c r="C305" s="138"/>
      <c r="D305" s="138"/>
      <c r="E305" s="79"/>
      <c r="F305" s="138"/>
      <c r="G305" s="138"/>
      <c r="H305" s="75"/>
      <c r="I305" s="75"/>
      <c r="J305" s="115"/>
      <c r="K305" s="115"/>
      <c r="L305" s="115"/>
      <c r="M305" s="115"/>
      <c r="N305" s="115"/>
      <c r="O305" s="115"/>
      <c r="P305" s="139"/>
      <c r="Q305" s="114"/>
      <c r="R305" s="114"/>
      <c r="S305" s="114"/>
    </row>
    <row r="306" spans="1:19" s="64" customFormat="1">
      <c r="A306" s="137"/>
      <c r="B306" s="138"/>
      <c r="C306" s="138"/>
      <c r="D306" s="138"/>
      <c r="E306" s="79"/>
      <c r="F306" s="138"/>
      <c r="G306" s="138"/>
      <c r="H306" s="75"/>
      <c r="I306" s="75"/>
      <c r="J306" s="115"/>
      <c r="K306" s="115"/>
      <c r="L306" s="115"/>
      <c r="M306" s="115"/>
      <c r="N306" s="115"/>
      <c r="O306" s="115"/>
      <c r="P306" s="139"/>
      <c r="Q306" s="114"/>
      <c r="R306" s="114"/>
      <c r="S306" s="114"/>
    </row>
    <row r="307" spans="1:19" s="64" customFormat="1">
      <c r="A307" s="137"/>
      <c r="B307" s="138"/>
      <c r="C307" s="138"/>
      <c r="D307" s="138"/>
      <c r="E307" s="79"/>
      <c r="F307" s="138"/>
      <c r="G307" s="138"/>
      <c r="H307" s="75"/>
      <c r="I307" s="75"/>
      <c r="J307" s="115"/>
      <c r="K307" s="115"/>
      <c r="L307" s="115"/>
      <c r="M307" s="115"/>
      <c r="N307" s="115"/>
      <c r="O307" s="115"/>
      <c r="P307" s="139"/>
      <c r="Q307" s="114"/>
      <c r="R307" s="114"/>
      <c r="S307" s="114"/>
    </row>
    <row r="308" spans="1:19" s="64" customFormat="1">
      <c r="A308" s="137"/>
      <c r="B308" s="138"/>
      <c r="C308" s="138"/>
      <c r="D308" s="138"/>
      <c r="E308" s="79"/>
      <c r="F308" s="138"/>
      <c r="G308" s="138"/>
      <c r="H308" s="75"/>
      <c r="I308" s="75"/>
      <c r="J308" s="115"/>
      <c r="K308" s="115"/>
      <c r="L308" s="115"/>
      <c r="M308" s="115"/>
      <c r="N308" s="115"/>
      <c r="O308" s="115"/>
      <c r="P308" s="139"/>
      <c r="Q308" s="114"/>
      <c r="R308" s="114"/>
      <c r="S308" s="114"/>
    </row>
    <row r="309" spans="1:19" s="64" customFormat="1">
      <c r="A309" s="137"/>
      <c r="B309" s="138"/>
      <c r="C309" s="138"/>
      <c r="D309" s="138"/>
      <c r="E309" s="79"/>
      <c r="F309" s="138"/>
      <c r="G309" s="138"/>
      <c r="H309" s="75"/>
      <c r="I309" s="75"/>
      <c r="J309" s="115"/>
      <c r="K309" s="115"/>
      <c r="L309" s="115"/>
      <c r="M309" s="115"/>
      <c r="N309" s="115"/>
      <c r="O309" s="115"/>
      <c r="P309" s="139"/>
      <c r="Q309" s="114"/>
      <c r="R309" s="114"/>
      <c r="S309" s="114"/>
    </row>
    <row r="310" spans="1:19" s="64" customFormat="1">
      <c r="A310" s="137"/>
      <c r="B310" s="138"/>
      <c r="C310" s="138"/>
      <c r="D310" s="138"/>
      <c r="E310" s="79"/>
      <c r="F310" s="138"/>
      <c r="G310" s="138"/>
      <c r="H310" s="75"/>
      <c r="I310" s="75"/>
      <c r="J310" s="115"/>
      <c r="K310" s="115"/>
      <c r="L310" s="115"/>
      <c r="M310" s="115"/>
      <c r="N310" s="115"/>
      <c r="O310" s="115"/>
      <c r="P310" s="139"/>
      <c r="Q310" s="114"/>
      <c r="R310" s="114"/>
      <c r="S310" s="114"/>
    </row>
    <row r="311" spans="1:19" s="64" customFormat="1">
      <c r="A311" s="137"/>
      <c r="B311" s="138"/>
      <c r="C311" s="138"/>
      <c r="D311" s="138"/>
      <c r="E311" s="79"/>
      <c r="F311" s="138"/>
      <c r="G311" s="138"/>
      <c r="H311" s="75"/>
      <c r="I311" s="75"/>
      <c r="J311" s="115"/>
      <c r="K311" s="115"/>
      <c r="L311" s="115"/>
      <c r="M311" s="115"/>
      <c r="N311" s="115"/>
      <c r="O311" s="115"/>
      <c r="P311" s="139"/>
      <c r="Q311" s="114"/>
      <c r="R311" s="114"/>
      <c r="S311" s="114"/>
    </row>
    <row r="312" spans="1:19" s="64" customFormat="1">
      <c r="A312" s="137"/>
      <c r="B312" s="138"/>
      <c r="C312" s="138"/>
      <c r="D312" s="138"/>
      <c r="E312" s="79"/>
      <c r="F312" s="138"/>
      <c r="G312" s="138"/>
      <c r="H312" s="75"/>
      <c r="I312" s="75"/>
      <c r="J312" s="115"/>
      <c r="K312" s="115"/>
      <c r="L312" s="115"/>
      <c r="M312" s="115"/>
      <c r="N312" s="115"/>
      <c r="O312" s="115"/>
      <c r="P312" s="139"/>
      <c r="Q312" s="114"/>
      <c r="R312" s="114"/>
      <c r="S312" s="114"/>
    </row>
    <row r="313" spans="1:19" s="64" customFormat="1">
      <c r="A313" s="137"/>
      <c r="B313" s="138"/>
      <c r="C313" s="138"/>
      <c r="D313" s="138"/>
      <c r="E313" s="79"/>
      <c r="F313" s="138"/>
      <c r="G313" s="138"/>
      <c r="H313" s="75"/>
      <c r="I313" s="75"/>
      <c r="J313" s="115"/>
      <c r="K313" s="115"/>
      <c r="L313" s="115"/>
      <c r="M313" s="115"/>
      <c r="N313" s="115"/>
      <c r="O313" s="115"/>
      <c r="P313" s="139"/>
      <c r="Q313" s="114"/>
      <c r="R313" s="114"/>
      <c r="S313" s="114"/>
    </row>
    <row r="314" spans="1:19" s="64" customFormat="1">
      <c r="A314" s="137"/>
      <c r="B314" s="138"/>
      <c r="C314" s="138"/>
      <c r="D314" s="138"/>
      <c r="E314" s="79"/>
      <c r="F314" s="138"/>
      <c r="G314" s="138"/>
      <c r="H314" s="75"/>
      <c r="I314" s="75"/>
      <c r="J314" s="115"/>
      <c r="K314" s="115"/>
      <c r="L314" s="115"/>
      <c r="M314" s="115"/>
      <c r="N314" s="115"/>
      <c r="O314" s="115"/>
      <c r="P314" s="139"/>
      <c r="Q314" s="114"/>
      <c r="R314" s="114"/>
      <c r="S314" s="114"/>
    </row>
    <row r="315" spans="1:19" s="64" customFormat="1">
      <c r="A315" s="137"/>
      <c r="B315" s="138"/>
      <c r="C315" s="138"/>
      <c r="D315" s="138"/>
      <c r="E315" s="79"/>
      <c r="F315" s="138"/>
      <c r="G315" s="138"/>
      <c r="H315" s="75"/>
      <c r="I315" s="75"/>
      <c r="J315" s="115"/>
      <c r="K315" s="115"/>
      <c r="L315" s="115"/>
      <c r="M315" s="115"/>
      <c r="N315" s="115"/>
      <c r="O315" s="115"/>
      <c r="P315" s="139"/>
      <c r="Q315" s="114"/>
      <c r="R315" s="114"/>
      <c r="S315" s="114"/>
    </row>
    <row r="316" spans="1:19" s="64" customFormat="1">
      <c r="A316" s="137"/>
      <c r="B316" s="138"/>
      <c r="C316" s="138"/>
      <c r="D316" s="138"/>
      <c r="E316" s="79"/>
      <c r="F316" s="138"/>
      <c r="G316" s="138"/>
      <c r="H316" s="75"/>
      <c r="I316" s="75"/>
      <c r="J316" s="115"/>
      <c r="K316" s="115"/>
      <c r="L316" s="115"/>
      <c r="M316" s="115"/>
      <c r="N316" s="115"/>
      <c r="O316" s="115"/>
      <c r="P316" s="139"/>
      <c r="Q316" s="114"/>
      <c r="R316" s="114"/>
      <c r="S316" s="114"/>
    </row>
    <row r="317" spans="1:19" s="64" customFormat="1">
      <c r="A317" s="137"/>
      <c r="B317" s="138"/>
      <c r="C317" s="138"/>
      <c r="D317" s="138"/>
      <c r="E317" s="79"/>
      <c r="F317" s="138"/>
      <c r="G317" s="138"/>
      <c r="H317" s="75"/>
      <c r="I317" s="75"/>
      <c r="J317" s="115"/>
      <c r="K317" s="115"/>
      <c r="L317" s="115"/>
      <c r="M317" s="115"/>
      <c r="N317" s="115"/>
      <c r="O317" s="115"/>
      <c r="P317" s="139"/>
      <c r="Q317" s="114"/>
      <c r="R317" s="114"/>
      <c r="S317" s="114"/>
    </row>
    <row r="318" spans="1:19" s="64" customFormat="1">
      <c r="A318" s="137"/>
      <c r="B318" s="138"/>
      <c r="C318" s="138"/>
      <c r="D318" s="138"/>
      <c r="E318" s="79"/>
      <c r="F318" s="138"/>
      <c r="G318" s="138"/>
      <c r="H318" s="75"/>
      <c r="I318" s="75"/>
      <c r="J318" s="115"/>
      <c r="K318" s="115"/>
      <c r="L318" s="115"/>
      <c r="M318" s="115"/>
      <c r="N318" s="115"/>
      <c r="O318" s="115"/>
      <c r="P318" s="139"/>
      <c r="Q318" s="114"/>
      <c r="R318" s="114"/>
      <c r="S318" s="114"/>
    </row>
    <row r="319" spans="1:19" s="64" customFormat="1">
      <c r="A319" s="137"/>
      <c r="B319" s="138"/>
      <c r="C319" s="138"/>
      <c r="D319" s="138"/>
      <c r="E319" s="79"/>
      <c r="F319" s="138"/>
      <c r="G319" s="138"/>
      <c r="H319" s="75"/>
      <c r="I319" s="75"/>
      <c r="J319" s="115"/>
      <c r="K319" s="115"/>
      <c r="L319" s="115"/>
      <c r="M319" s="115"/>
      <c r="N319" s="115"/>
      <c r="O319" s="115"/>
      <c r="P319" s="139"/>
      <c r="Q319" s="114"/>
      <c r="R319" s="114"/>
      <c r="S319" s="114"/>
    </row>
    <row r="320" spans="1:19" s="64" customFormat="1">
      <c r="A320" s="137"/>
      <c r="B320" s="138"/>
      <c r="C320" s="138"/>
      <c r="D320" s="138"/>
      <c r="E320" s="79"/>
      <c r="F320" s="138"/>
      <c r="G320" s="138"/>
      <c r="H320" s="75"/>
      <c r="I320" s="75"/>
      <c r="J320" s="115"/>
      <c r="K320" s="115"/>
      <c r="L320" s="115"/>
      <c r="M320" s="115"/>
      <c r="N320" s="115"/>
      <c r="O320" s="115"/>
      <c r="P320" s="139"/>
      <c r="Q320" s="114"/>
      <c r="R320" s="114"/>
      <c r="S320" s="114"/>
    </row>
    <row r="321" spans="1:19" s="64" customFormat="1">
      <c r="A321" s="137"/>
      <c r="B321" s="138"/>
      <c r="C321" s="138"/>
      <c r="D321" s="138"/>
      <c r="E321" s="79"/>
      <c r="F321" s="138"/>
      <c r="G321" s="138"/>
      <c r="H321" s="75"/>
      <c r="I321" s="75"/>
      <c r="J321" s="115"/>
      <c r="K321" s="115"/>
      <c r="L321" s="115"/>
      <c r="M321" s="115"/>
      <c r="N321" s="115"/>
      <c r="O321" s="115"/>
      <c r="P321" s="139"/>
      <c r="Q321" s="114"/>
      <c r="R321" s="114"/>
      <c r="S321" s="114"/>
    </row>
    <row r="322" spans="1:19" s="64" customFormat="1">
      <c r="A322" s="137"/>
      <c r="B322" s="138"/>
      <c r="C322" s="138"/>
      <c r="D322" s="138"/>
      <c r="E322" s="79"/>
      <c r="F322" s="138"/>
      <c r="G322" s="138"/>
      <c r="H322" s="75"/>
      <c r="I322" s="75"/>
      <c r="J322" s="115"/>
      <c r="K322" s="115"/>
      <c r="L322" s="115"/>
      <c r="M322" s="115"/>
      <c r="N322" s="115"/>
      <c r="O322" s="115"/>
      <c r="P322" s="139"/>
      <c r="Q322" s="114"/>
      <c r="R322" s="114"/>
      <c r="S322" s="114"/>
    </row>
    <row r="323" spans="1:19" s="64" customFormat="1">
      <c r="A323" s="137"/>
      <c r="B323" s="138"/>
      <c r="C323" s="138"/>
      <c r="D323" s="138"/>
      <c r="E323" s="79"/>
      <c r="F323" s="138"/>
      <c r="G323" s="138"/>
      <c r="H323" s="75"/>
      <c r="I323" s="75"/>
      <c r="J323" s="115"/>
      <c r="K323" s="115"/>
      <c r="L323" s="115"/>
      <c r="M323" s="115"/>
      <c r="N323" s="115"/>
      <c r="O323" s="115"/>
      <c r="P323" s="139"/>
      <c r="Q323" s="114"/>
      <c r="R323" s="114"/>
      <c r="S323" s="114"/>
    </row>
    <row r="324" spans="1:19" s="64" customFormat="1">
      <c r="A324" s="137"/>
      <c r="B324" s="138"/>
      <c r="C324" s="138"/>
      <c r="D324" s="138"/>
      <c r="E324" s="79"/>
      <c r="F324" s="138"/>
      <c r="G324" s="138"/>
      <c r="H324" s="75"/>
      <c r="I324" s="75"/>
      <c r="J324" s="115"/>
      <c r="K324" s="115"/>
      <c r="L324" s="115"/>
      <c r="M324" s="115"/>
      <c r="N324" s="115"/>
      <c r="O324" s="115"/>
      <c r="P324" s="139"/>
      <c r="Q324" s="114"/>
      <c r="R324" s="114"/>
      <c r="S324" s="114"/>
    </row>
    <row r="325" spans="1:19" s="64" customFormat="1">
      <c r="A325" s="137"/>
      <c r="B325" s="138"/>
      <c r="C325" s="138"/>
      <c r="D325" s="138"/>
      <c r="E325" s="79"/>
      <c r="F325" s="138"/>
      <c r="G325" s="138"/>
      <c r="H325" s="75"/>
      <c r="I325" s="75"/>
      <c r="J325" s="115"/>
      <c r="K325" s="115"/>
      <c r="L325" s="115"/>
      <c r="M325" s="115"/>
      <c r="N325" s="115"/>
      <c r="O325" s="115"/>
      <c r="P325" s="139"/>
      <c r="Q325" s="114"/>
      <c r="R325" s="114"/>
      <c r="S325" s="114"/>
    </row>
    <row r="326" spans="1:19" s="64" customFormat="1">
      <c r="A326" s="137"/>
      <c r="B326" s="138"/>
      <c r="C326" s="138"/>
      <c r="D326" s="138"/>
      <c r="E326" s="79"/>
      <c r="F326" s="138"/>
      <c r="G326" s="138"/>
      <c r="H326" s="75"/>
      <c r="I326" s="75"/>
      <c r="J326" s="115"/>
      <c r="K326" s="115"/>
      <c r="L326" s="115"/>
      <c r="M326" s="115"/>
      <c r="N326" s="115"/>
      <c r="O326" s="115"/>
      <c r="P326" s="139"/>
      <c r="Q326" s="114"/>
      <c r="R326" s="114"/>
      <c r="S326" s="114"/>
    </row>
    <row r="327" spans="1:19" s="64" customFormat="1">
      <c r="A327" s="137"/>
      <c r="B327" s="138"/>
      <c r="C327" s="138"/>
      <c r="D327" s="138"/>
      <c r="E327" s="79"/>
      <c r="F327" s="138"/>
      <c r="G327" s="138"/>
      <c r="H327" s="75"/>
      <c r="I327" s="75"/>
      <c r="J327" s="115"/>
      <c r="K327" s="115"/>
      <c r="L327" s="115"/>
      <c r="M327" s="115"/>
      <c r="N327" s="115"/>
      <c r="O327" s="115"/>
      <c r="P327" s="139"/>
      <c r="Q327" s="114"/>
      <c r="R327" s="114"/>
      <c r="S327" s="114"/>
    </row>
    <row r="328" spans="1:19" ht="15.75">
      <c r="A328" s="153"/>
      <c r="B328" s="138"/>
      <c r="C328" s="138"/>
      <c r="D328" s="138"/>
      <c r="E328" s="163"/>
      <c r="F328" s="138"/>
      <c r="G328" s="138"/>
      <c r="H328" s="75"/>
      <c r="I328" s="75"/>
      <c r="J328" s="150"/>
      <c r="K328" s="154"/>
      <c r="L328" s="154"/>
      <c r="M328" s="154"/>
      <c r="N328" s="166"/>
      <c r="O328" s="154"/>
      <c r="P328" s="166"/>
      <c r="Q328" s="49"/>
      <c r="R328" s="49"/>
      <c r="S328" s="49"/>
    </row>
    <row r="329" spans="1:19" ht="15.75">
      <c r="A329" s="153"/>
      <c r="B329" s="138"/>
      <c r="C329" s="138"/>
      <c r="D329" s="138"/>
      <c r="E329" s="163"/>
      <c r="F329" s="138"/>
      <c r="G329" s="138"/>
      <c r="H329" s="75"/>
      <c r="I329" s="75"/>
      <c r="J329" s="150"/>
      <c r="K329" s="154"/>
      <c r="L329" s="154"/>
      <c r="M329" s="154"/>
      <c r="N329" s="166"/>
      <c r="O329" s="154"/>
      <c r="P329" s="166"/>
      <c r="Q329" s="49"/>
      <c r="R329" s="49"/>
      <c r="S329" s="49"/>
    </row>
    <row r="330" spans="1:19" ht="15.75">
      <c r="A330" s="153"/>
      <c r="B330" s="138"/>
      <c r="C330" s="138"/>
      <c r="D330" s="138"/>
      <c r="E330" s="163"/>
      <c r="F330" s="138"/>
      <c r="G330" s="138"/>
      <c r="H330" s="75"/>
      <c r="I330" s="75"/>
      <c r="J330" s="150"/>
      <c r="K330" s="154"/>
      <c r="L330" s="154"/>
      <c r="M330" s="154"/>
      <c r="N330" s="166"/>
      <c r="O330" s="154"/>
      <c r="P330" s="166"/>
      <c r="Q330" s="49"/>
      <c r="R330" s="49"/>
      <c r="S330" s="49"/>
    </row>
    <row r="331" spans="1:19" ht="15.75">
      <c r="A331" s="153"/>
      <c r="B331" s="138"/>
      <c r="C331" s="138"/>
      <c r="D331" s="138"/>
      <c r="E331" s="163"/>
      <c r="F331" s="138"/>
      <c r="G331" s="138"/>
      <c r="H331" s="75"/>
      <c r="I331" s="75"/>
      <c r="J331" s="150"/>
      <c r="K331" s="154"/>
      <c r="L331" s="154"/>
      <c r="M331" s="154"/>
      <c r="N331" s="166"/>
      <c r="O331" s="154"/>
      <c r="P331" s="166"/>
      <c r="Q331" s="49"/>
      <c r="R331" s="49"/>
      <c r="S331" s="49"/>
    </row>
    <row r="332" spans="1:19" ht="15.75">
      <c r="A332" s="153"/>
      <c r="B332" s="138"/>
      <c r="C332" s="138"/>
      <c r="D332" s="138"/>
      <c r="E332" s="163"/>
      <c r="F332" s="138"/>
      <c r="G332" s="138"/>
      <c r="H332" s="75"/>
      <c r="I332" s="75"/>
      <c r="J332" s="150"/>
      <c r="K332" s="154"/>
      <c r="L332" s="154"/>
      <c r="M332" s="154"/>
      <c r="N332" s="166"/>
      <c r="O332" s="154"/>
      <c r="P332" s="166"/>
      <c r="Q332" s="49"/>
      <c r="R332" s="49"/>
      <c r="S332" s="49"/>
    </row>
    <row r="333" spans="1:19" ht="15.75">
      <c r="A333" s="153"/>
      <c r="B333" s="138"/>
      <c r="C333" s="138"/>
      <c r="D333" s="138"/>
      <c r="E333" s="163"/>
      <c r="F333" s="138"/>
      <c r="G333" s="138"/>
      <c r="H333" s="75"/>
      <c r="I333" s="75"/>
      <c r="J333" s="150"/>
      <c r="K333" s="154"/>
      <c r="L333" s="154"/>
      <c r="M333" s="154"/>
      <c r="N333" s="166"/>
      <c r="O333" s="154"/>
      <c r="P333" s="166"/>
      <c r="Q333" s="49"/>
      <c r="R333" s="49"/>
      <c r="S333" s="49"/>
    </row>
    <row r="334" spans="1:19" ht="15.75">
      <c r="A334" s="153"/>
      <c r="B334" s="138"/>
      <c r="C334" s="138"/>
      <c r="D334" s="138"/>
      <c r="E334" s="163"/>
      <c r="F334" s="138"/>
      <c r="G334" s="138"/>
      <c r="H334" s="75"/>
      <c r="I334" s="75"/>
      <c r="J334" s="150"/>
      <c r="K334" s="154"/>
      <c r="L334" s="154"/>
      <c r="M334" s="154"/>
      <c r="N334" s="166"/>
      <c r="O334" s="154"/>
      <c r="P334" s="166"/>
      <c r="Q334" s="49"/>
      <c r="R334" s="49"/>
      <c r="S334" s="49"/>
    </row>
    <row r="335" spans="1:19" ht="15.75">
      <c r="A335" s="153"/>
      <c r="B335" s="138"/>
      <c r="C335" s="138"/>
      <c r="D335" s="138"/>
      <c r="E335" s="163"/>
      <c r="F335" s="138"/>
      <c r="G335" s="138"/>
      <c r="H335" s="75"/>
      <c r="I335" s="75"/>
      <c r="J335" s="150"/>
      <c r="K335" s="154"/>
      <c r="L335" s="154"/>
      <c r="M335" s="154"/>
      <c r="N335" s="166"/>
      <c r="O335" s="154"/>
      <c r="P335" s="166"/>
      <c r="Q335" s="49"/>
      <c r="R335" s="49"/>
      <c r="S335" s="49"/>
    </row>
    <row r="336" spans="1:19" ht="15.75">
      <c r="A336" s="153"/>
      <c r="B336" s="138"/>
      <c r="C336" s="138"/>
      <c r="D336" s="138"/>
      <c r="E336" s="163"/>
      <c r="F336" s="138"/>
      <c r="G336" s="138"/>
      <c r="H336" s="75"/>
      <c r="I336" s="75"/>
      <c r="J336" s="150"/>
      <c r="K336" s="154"/>
      <c r="L336" s="154"/>
      <c r="M336" s="154"/>
      <c r="N336" s="166"/>
      <c r="O336" s="154"/>
      <c r="P336" s="166"/>
      <c r="Q336" s="49"/>
      <c r="R336" s="49"/>
      <c r="S336" s="49"/>
    </row>
    <row r="337" spans="1:19" ht="15.75">
      <c r="A337" s="153"/>
      <c r="B337" s="138"/>
      <c r="C337" s="138"/>
      <c r="D337" s="138"/>
      <c r="E337" s="163"/>
      <c r="F337" s="138"/>
      <c r="G337" s="138"/>
      <c r="H337" s="75"/>
      <c r="I337" s="75"/>
      <c r="J337" s="150"/>
      <c r="K337" s="154"/>
      <c r="L337" s="154"/>
      <c r="M337" s="154"/>
      <c r="N337" s="166"/>
      <c r="O337" s="154"/>
      <c r="P337" s="166"/>
      <c r="Q337" s="49"/>
      <c r="R337" s="49"/>
      <c r="S337" s="49"/>
    </row>
    <row r="338" spans="1:19" ht="15.75">
      <c r="A338" s="153"/>
      <c r="B338" s="138"/>
      <c r="C338" s="138"/>
      <c r="D338" s="138"/>
      <c r="E338" s="163"/>
      <c r="F338" s="138"/>
      <c r="G338" s="138"/>
      <c r="H338" s="75"/>
      <c r="I338" s="75"/>
      <c r="J338" s="150"/>
      <c r="K338" s="154"/>
      <c r="L338" s="154"/>
      <c r="M338" s="154"/>
      <c r="N338" s="166"/>
      <c r="O338" s="154"/>
      <c r="P338" s="166"/>
      <c r="Q338" s="49"/>
      <c r="R338" s="49"/>
      <c r="S338" s="49"/>
    </row>
    <row r="339" spans="1:19" ht="15.75">
      <c r="A339" s="153"/>
      <c r="B339" s="138"/>
      <c r="C339" s="138"/>
      <c r="D339" s="138"/>
      <c r="E339" s="163"/>
      <c r="F339" s="138"/>
      <c r="G339" s="138"/>
      <c r="H339" s="75"/>
      <c r="I339" s="75"/>
      <c r="J339" s="150"/>
      <c r="K339" s="154"/>
      <c r="L339" s="154"/>
      <c r="M339" s="154"/>
      <c r="N339" s="166"/>
      <c r="O339" s="154"/>
      <c r="P339" s="166"/>
      <c r="Q339" s="49"/>
      <c r="R339" s="49"/>
      <c r="S339" s="49"/>
    </row>
    <row r="340" spans="1:19" ht="15.75">
      <c r="A340" s="153"/>
      <c r="B340" s="138"/>
      <c r="C340" s="138"/>
      <c r="D340" s="138"/>
      <c r="E340" s="163"/>
      <c r="F340" s="138"/>
      <c r="G340" s="138"/>
      <c r="H340" s="75"/>
      <c r="I340" s="75"/>
      <c r="J340" s="150"/>
      <c r="K340" s="154"/>
      <c r="L340" s="154"/>
      <c r="M340" s="154"/>
      <c r="N340" s="166"/>
      <c r="O340" s="154"/>
      <c r="P340" s="166"/>
      <c r="Q340" s="49"/>
      <c r="R340" s="49"/>
      <c r="S340" s="49"/>
    </row>
    <row r="341" spans="1:19" ht="15.75">
      <c r="A341" s="153"/>
      <c r="B341" s="138"/>
      <c r="C341" s="138"/>
      <c r="D341" s="138"/>
      <c r="E341" s="163"/>
      <c r="F341" s="138"/>
      <c r="G341" s="138"/>
      <c r="H341" s="75"/>
      <c r="I341" s="75"/>
      <c r="J341" s="150"/>
      <c r="K341" s="154"/>
      <c r="L341" s="154"/>
      <c r="M341" s="154"/>
      <c r="N341" s="166"/>
      <c r="O341" s="154"/>
      <c r="P341" s="166"/>
      <c r="Q341" s="49"/>
      <c r="R341" s="49"/>
      <c r="S341" s="49"/>
    </row>
    <row r="342" spans="1:19" ht="15.75">
      <c r="A342" s="153"/>
      <c r="B342" s="138"/>
      <c r="C342" s="138"/>
      <c r="D342" s="138"/>
      <c r="E342" s="163"/>
      <c r="F342" s="138"/>
      <c r="G342" s="138"/>
      <c r="H342" s="75"/>
      <c r="I342" s="75"/>
      <c r="J342" s="150"/>
      <c r="K342" s="154"/>
      <c r="L342" s="154"/>
      <c r="M342" s="154"/>
      <c r="N342" s="166"/>
      <c r="O342" s="154"/>
      <c r="P342" s="166"/>
      <c r="Q342" s="49"/>
      <c r="R342" s="49"/>
      <c r="S342" s="49"/>
    </row>
    <row r="343" spans="1:19" ht="15.75">
      <c r="A343" s="153"/>
      <c r="B343" s="138"/>
      <c r="C343" s="138"/>
      <c r="D343" s="138"/>
      <c r="E343" s="163"/>
      <c r="F343" s="138"/>
      <c r="G343" s="138"/>
      <c r="H343" s="75"/>
      <c r="I343" s="75"/>
      <c r="J343" s="150"/>
      <c r="K343" s="154"/>
      <c r="L343" s="154"/>
      <c r="M343" s="154"/>
      <c r="N343" s="166"/>
      <c r="O343" s="154"/>
      <c r="P343" s="166"/>
      <c r="Q343" s="49"/>
      <c r="R343" s="49"/>
      <c r="S343" s="49"/>
    </row>
    <row r="344" spans="1:19" ht="15.75">
      <c r="A344" s="153"/>
      <c r="B344" s="138"/>
      <c r="C344" s="138"/>
      <c r="D344" s="138"/>
      <c r="E344" s="163"/>
      <c r="F344" s="138"/>
      <c r="G344" s="138"/>
      <c r="H344" s="75"/>
      <c r="I344" s="75"/>
      <c r="J344" s="150"/>
      <c r="K344" s="154"/>
      <c r="L344" s="154"/>
      <c r="M344" s="154"/>
      <c r="N344" s="166"/>
      <c r="O344" s="154"/>
      <c r="P344" s="166"/>
      <c r="Q344" s="49"/>
      <c r="R344" s="49"/>
      <c r="S344" s="49"/>
    </row>
    <row r="345" spans="1:19" ht="15.75">
      <c r="A345" s="153"/>
      <c r="B345" s="138"/>
      <c r="C345" s="138"/>
      <c r="D345" s="138"/>
      <c r="E345" s="163"/>
      <c r="F345" s="138"/>
      <c r="G345" s="138"/>
      <c r="H345" s="75"/>
      <c r="I345" s="75"/>
      <c r="J345" s="150"/>
      <c r="K345" s="154"/>
      <c r="L345" s="154"/>
      <c r="M345" s="154"/>
      <c r="N345" s="166"/>
      <c r="O345" s="154"/>
      <c r="P345" s="166"/>
      <c r="Q345" s="49"/>
      <c r="R345" s="49"/>
      <c r="S345" s="49"/>
    </row>
    <row r="346" spans="1:19" ht="15.75">
      <c r="A346" s="153"/>
      <c r="B346" s="138"/>
      <c r="C346" s="138"/>
      <c r="D346" s="138"/>
      <c r="E346" s="163"/>
      <c r="F346" s="138"/>
      <c r="G346" s="138"/>
      <c r="H346" s="75"/>
      <c r="I346" s="75"/>
      <c r="J346" s="150"/>
      <c r="K346" s="154"/>
      <c r="L346" s="154"/>
      <c r="M346" s="154"/>
      <c r="N346" s="166"/>
      <c r="O346" s="154"/>
      <c r="P346" s="166"/>
      <c r="Q346" s="49"/>
      <c r="R346" s="49"/>
      <c r="S346" s="49"/>
    </row>
    <row r="347" spans="1:19" ht="15.75">
      <c r="A347" s="153"/>
      <c r="B347" s="138"/>
      <c r="C347" s="138"/>
      <c r="D347" s="138"/>
      <c r="E347" s="163"/>
      <c r="F347" s="138"/>
      <c r="G347" s="138"/>
      <c r="H347" s="75"/>
      <c r="I347" s="75"/>
      <c r="J347" s="150"/>
      <c r="K347" s="154"/>
      <c r="L347" s="154"/>
      <c r="M347" s="154"/>
      <c r="N347" s="166"/>
      <c r="O347" s="154"/>
      <c r="P347" s="166"/>
      <c r="Q347" s="49"/>
      <c r="R347" s="49"/>
      <c r="S347" s="49"/>
    </row>
    <row r="348" spans="1:19" ht="15.75">
      <c r="A348" s="153"/>
      <c r="B348" s="138"/>
      <c r="C348" s="138"/>
      <c r="D348" s="138"/>
      <c r="E348" s="163"/>
      <c r="F348" s="138"/>
      <c r="G348" s="138"/>
      <c r="H348" s="75"/>
      <c r="I348" s="75"/>
      <c r="J348" s="150"/>
      <c r="K348" s="154"/>
      <c r="L348" s="154"/>
      <c r="M348" s="154"/>
      <c r="N348" s="166"/>
      <c r="O348" s="154"/>
      <c r="P348" s="166"/>
      <c r="Q348" s="49"/>
      <c r="R348" s="49"/>
      <c r="S348" s="49"/>
    </row>
    <row r="349" spans="1:19" ht="15.75">
      <c r="A349" s="153"/>
      <c r="B349" s="138"/>
      <c r="C349" s="138"/>
      <c r="D349" s="138"/>
      <c r="E349" s="163"/>
      <c r="F349" s="138"/>
      <c r="G349" s="138"/>
      <c r="H349" s="75"/>
      <c r="I349" s="75"/>
      <c r="J349" s="150"/>
      <c r="K349" s="154"/>
      <c r="L349" s="154"/>
      <c r="M349" s="154"/>
      <c r="N349" s="166"/>
      <c r="O349" s="154"/>
      <c r="P349" s="166"/>
      <c r="Q349" s="49"/>
      <c r="R349" s="49"/>
      <c r="S349" s="49"/>
    </row>
    <row r="350" spans="1:19" ht="15.75">
      <c r="A350" s="153"/>
      <c r="B350" s="138"/>
      <c r="C350" s="138"/>
      <c r="D350" s="138"/>
      <c r="E350" s="163"/>
      <c r="F350" s="138"/>
      <c r="G350" s="138"/>
      <c r="H350" s="75"/>
      <c r="I350" s="75"/>
      <c r="J350" s="150"/>
      <c r="K350" s="154"/>
      <c r="L350" s="154"/>
      <c r="M350" s="154"/>
      <c r="N350" s="166"/>
      <c r="O350" s="154"/>
      <c r="P350" s="166"/>
      <c r="Q350" s="49"/>
      <c r="R350" s="49"/>
      <c r="S350" s="49"/>
    </row>
    <row r="351" spans="1:19" ht="15.75">
      <c r="A351" s="153"/>
      <c r="B351" s="138"/>
      <c r="C351" s="138"/>
      <c r="D351" s="138"/>
      <c r="E351" s="163"/>
      <c r="F351" s="138"/>
      <c r="G351" s="138"/>
      <c r="H351" s="75"/>
      <c r="I351" s="75"/>
      <c r="J351" s="150"/>
      <c r="K351" s="154"/>
      <c r="L351" s="154"/>
      <c r="M351" s="154"/>
      <c r="N351" s="166"/>
      <c r="O351" s="154"/>
      <c r="P351" s="166"/>
      <c r="Q351" s="49"/>
      <c r="R351" s="49"/>
      <c r="S351" s="49"/>
    </row>
    <row r="352" spans="1:19" ht="15.75">
      <c r="A352" s="153"/>
      <c r="B352" s="138"/>
      <c r="C352" s="138"/>
      <c r="D352" s="138"/>
      <c r="E352" s="163"/>
      <c r="F352" s="138"/>
      <c r="G352" s="138"/>
      <c r="H352" s="75"/>
      <c r="I352" s="75"/>
      <c r="J352" s="150"/>
      <c r="K352" s="154"/>
      <c r="L352" s="154"/>
      <c r="M352" s="154"/>
      <c r="N352" s="166"/>
      <c r="O352" s="154"/>
      <c r="P352" s="166"/>
      <c r="Q352" s="49"/>
      <c r="R352" s="49"/>
      <c r="S352" s="49"/>
    </row>
    <row r="353" spans="1:19" ht="15.75">
      <c r="A353" s="153"/>
      <c r="B353" s="138"/>
      <c r="C353" s="138"/>
      <c r="D353" s="138"/>
      <c r="E353" s="163"/>
      <c r="F353" s="138"/>
      <c r="G353" s="138"/>
      <c r="H353" s="75"/>
      <c r="I353" s="75"/>
      <c r="J353" s="150"/>
      <c r="K353" s="154"/>
      <c r="L353" s="154"/>
      <c r="M353" s="154"/>
      <c r="N353" s="166"/>
      <c r="O353" s="154"/>
      <c r="P353" s="166"/>
      <c r="Q353" s="49"/>
      <c r="R353" s="49"/>
      <c r="S353" s="49"/>
    </row>
    <row r="354" spans="1:19" ht="15.75">
      <c r="A354" s="153"/>
      <c r="B354" s="138"/>
      <c r="C354" s="138"/>
      <c r="D354" s="138"/>
      <c r="E354" s="163"/>
      <c r="F354" s="138"/>
      <c r="G354" s="138"/>
      <c r="H354" s="75"/>
      <c r="I354" s="75"/>
      <c r="J354" s="150"/>
      <c r="K354" s="154"/>
      <c r="L354" s="154"/>
      <c r="M354" s="154"/>
      <c r="N354" s="166"/>
      <c r="O354" s="154"/>
      <c r="P354" s="166"/>
      <c r="Q354" s="49"/>
      <c r="R354" s="49"/>
      <c r="S354" s="49"/>
    </row>
    <row r="355" spans="1:19" ht="15.75">
      <c r="A355" s="153"/>
      <c r="B355" s="138"/>
      <c r="C355" s="138"/>
      <c r="D355" s="138"/>
      <c r="E355" s="163"/>
      <c r="F355" s="138"/>
      <c r="G355" s="138"/>
      <c r="H355" s="75"/>
      <c r="I355" s="75"/>
      <c r="J355" s="150"/>
      <c r="K355" s="154"/>
      <c r="L355" s="154"/>
      <c r="M355" s="154"/>
      <c r="N355" s="166"/>
      <c r="O355" s="154"/>
      <c r="P355" s="166"/>
      <c r="Q355" s="49"/>
      <c r="R355" s="49"/>
      <c r="S355" s="49"/>
    </row>
    <row r="356" spans="1:19" ht="15.75">
      <c r="A356" s="153"/>
      <c r="B356" s="138"/>
      <c r="C356" s="138"/>
      <c r="D356" s="138"/>
      <c r="E356" s="163"/>
      <c r="F356" s="138"/>
      <c r="G356" s="138"/>
      <c r="H356" s="75"/>
      <c r="I356" s="75"/>
      <c r="J356" s="150"/>
      <c r="K356" s="154"/>
      <c r="L356" s="154"/>
      <c r="M356" s="154"/>
      <c r="N356" s="166"/>
      <c r="O356" s="154"/>
      <c r="P356" s="166"/>
      <c r="Q356" s="49"/>
      <c r="R356" s="49"/>
      <c r="S356" s="49"/>
    </row>
    <row r="357" spans="1:19" ht="15.75">
      <c r="A357" s="153"/>
      <c r="B357" s="138"/>
      <c r="C357" s="138"/>
      <c r="D357" s="138"/>
      <c r="E357" s="163"/>
      <c r="F357" s="138"/>
      <c r="G357" s="138"/>
      <c r="H357" s="75"/>
      <c r="I357" s="75"/>
      <c r="J357" s="150"/>
      <c r="K357" s="154"/>
      <c r="L357" s="154"/>
      <c r="M357" s="154"/>
      <c r="N357" s="166"/>
      <c r="O357" s="154"/>
      <c r="P357" s="166"/>
      <c r="Q357" s="49"/>
      <c r="R357" s="49"/>
      <c r="S357" s="49"/>
    </row>
    <row r="358" spans="1:19" ht="15.75">
      <c r="A358" s="153"/>
      <c r="B358" s="138"/>
      <c r="C358" s="138"/>
      <c r="D358" s="138"/>
      <c r="E358" s="163"/>
      <c r="F358" s="138"/>
      <c r="G358" s="138"/>
      <c r="H358" s="75"/>
      <c r="I358" s="75"/>
      <c r="J358" s="150"/>
      <c r="K358" s="154"/>
      <c r="L358" s="154"/>
      <c r="M358" s="154"/>
      <c r="N358" s="166"/>
      <c r="O358" s="154"/>
      <c r="P358" s="166"/>
      <c r="Q358" s="49"/>
      <c r="R358" s="49"/>
      <c r="S358" s="49"/>
    </row>
    <row r="359" spans="1:19" ht="15.75">
      <c r="A359" s="153"/>
      <c r="B359" s="138"/>
      <c r="C359" s="138"/>
      <c r="D359" s="138"/>
      <c r="E359" s="163"/>
      <c r="F359" s="138"/>
      <c r="G359" s="138"/>
      <c r="H359" s="75"/>
      <c r="I359" s="75"/>
      <c r="J359" s="150"/>
      <c r="K359" s="154"/>
      <c r="L359" s="154"/>
      <c r="M359" s="154"/>
      <c r="N359" s="166"/>
      <c r="O359" s="154"/>
      <c r="P359" s="166"/>
      <c r="Q359" s="49"/>
      <c r="R359" s="49"/>
      <c r="S359" s="49"/>
    </row>
    <row r="360" spans="1:19" ht="15.75">
      <c r="A360" s="153"/>
      <c r="B360" s="138"/>
      <c r="C360" s="138"/>
      <c r="D360" s="138"/>
      <c r="E360" s="163"/>
      <c r="F360" s="138"/>
      <c r="G360" s="138"/>
      <c r="H360" s="75"/>
      <c r="I360" s="75"/>
      <c r="J360" s="150"/>
      <c r="K360" s="154"/>
      <c r="L360" s="154"/>
      <c r="M360" s="154"/>
      <c r="N360" s="166"/>
      <c r="O360" s="154"/>
      <c r="P360" s="166"/>
      <c r="Q360" s="49"/>
      <c r="R360" s="49"/>
      <c r="S360" s="49"/>
    </row>
    <row r="361" spans="1:19" ht="15.75">
      <c r="A361" s="153"/>
      <c r="B361" s="138"/>
      <c r="C361" s="138"/>
      <c r="D361" s="138"/>
      <c r="E361" s="163"/>
      <c r="F361" s="138"/>
      <c r="G361" s="138"/>
      <c r="H361" s="75"/>
      <c r="I361" s="75"/>
      <c r="J361" s="150"/>
      <c r="K361" s="154"/>
      <c r="L361" s="154"/>
      <c r="M361" s="154"/>
      <c r="N361" s="166"/>
      <c r="O361" s="154"/>
      <c r="P361" s="166"/>
      <c r="Q361" s="49"/>
      <c r="R361" s="49"/>
      <c r="S361" s="49"/>
    </row>
    <row r="362" spans="1:19" ht="15.75">
      <c r="A362" s="153"/>
      <c r="B362" s="138"/>
      <c r="C362" s="138"/>
      <c r="D362" s="138"/>
      <c r="E362" s="163"/>
      <c r="F362" s="138"/>
      <c r="G362" s="138"/>
      <c r="H362" s="75"/>
      <c r="I362" s="75"/>
      <c r="J362" s="150"/>
      <c r="K362" s="154"/>
      <c r="L362" s="154"/>
      <c r="M362" s="154"/>
      <c r="N362" s="166"/>
      <c r="O362" s="154"/>
      <c r="P362" s="166"/>
      <c r="Q362" s="49"/>
      <c r="R362" s="49"/>
      <c r="S362" s="49"/>
    </row>
    <row r="363" spans="1:19" ht="15.75">
      <c r="A363" s="153"/>
      <c r="B363" s="138"/>
      <c r="C363" s="138"/>
      <c r="D363" s="138"/>
      <c r="E363" s="163"/>
      <c r="F363" s="138"/>
      <c r="G363" s="138"/>
      <c r="H363" s="75"/>
      <c r="I363" s="75"/>
      <c r="J363" s="150"/>
      <c r="K363" s="154"/>
      <c r="L363" s="154"/>
      <c r="M363" s="154"/>
      <c r="N363" s="166"/>
      <c r="O363" s="154"/>
      <c r="P363" s="166"/>
      <c r="Q363" s="49"/>
      <c r="R363" s="49"/>
      <c r="S363" s="49"/>
    </row>
    <row r="364" spans="1:19" ht="15.75">
      <c r="A364" s="153"/>
      <c r="B364" s="138"/>
      <c r="C364" s="138"/>
      <c r="D364" s="138"/>
      <c r="E364" s="163"/>
      <c r="F364" s="138"/>
      <c r="G364" s="138"/>
      <c r="H364" s="75"/>
      <c r="I364" s="75"/>
      <c r="J364" s="150"/>
      <c r="K364" s="154"/>
      <c r="L364" s="154"/>
      <c r="M364" s="154"/>
      <c r="N364" s="166"/>
      <c r="O364" s="154"/>
      <c r="P364" s="166"/>
      <c r="Q364" s="49"/>
      <c r="R364" s="49"/>
      <c r="S364" s="49"/>
    </row>
    <row r="365" spans="1:19" ht="15.75">
      <c r="A365" s="153"/>
      <c r="B365" s="138"/>
      <c r="C365" s="138"/>
      <c r="D365" s="138"/>
      <c r="E365" s="163"/>
      <c r="F365" s="138"/>
      <c r="G365" s="138"/>
      <c r="H365" s="75"/>
      <c r="I365" s="75"/>
      <c r="J365" s="150"/>
      <c r="K365" s="154"/>
      <c r="L365" s="154"/>
      <c r="M365" s="154"/>
      <c r="N365" s="166"/>
      <c r="O365" s="154"/>
      <c r="P365" s="166"/>
      <c r="Q365" s="49"/>
      <c r="R365" s="49"/>
      <c r="S365" s="49"/>
    </row>
    <row r="366" spans="1:19" ht="15.75">
      <c r="A366" s="153"/>
      <c r="B366" s="138"/>
      <c r="C366" s="138"/>
      <c r="D366" s="138"/>
      <c r="E366" s="163"/>
      <c r="F366" s="138"/>
      <c r="G366" s="138"/>
      <c r="H366" s="75"/>
      <c r="I366" s="75"/>
      <c r="J366" s="150"/>
      <c r="K366" s="154"/>
      <c r="L366" s="154"/>
      <c r="M366" s="154"/>
      <c r="N366" s="166"/>
      <c r="O366" s="154"/>
      <c r="P366" s="166"/>
      <c r="Q366" s="49"/>
      <c r="R366" s="49"/>
      <c r="S366" s="49"/>
    </row>
    <row r="367" spans="1:19" ht="15.75">
      <c r="A367" s="153"/>
      <c r="B367" s="138"/>
      <c r="C367" s="138"/>
      <c r="D367" s="138"/>
      <c r="E367" s="163"/>
      <c r="F367" s="138"/>
      <c r="G367" s="138"/>
      <c r="H367" s="75"/>
      <c r="I367" s="75"/>
      <c r="J367" s="150"/>
      <c r="K367" s="154"/>
      <c r="L367" s="154"/>
      <c r="M367" s="154"/>
      <c r="N367" s="166"/>
      <c r="O367" s="154"/>
      <c r="P367" s="166"/>
      <c r="Q367" s="49"/>
      <c r="R367" s="49"/>
      <c r="S367" s="49"/>
    </row>
    <row r="368" spans="1:19" ht="15.75">
      <c r="A368" s="153"/>
      <c r="B368" s="138"/>
      <c r="C368" s="138"/>
      <c r="D368" s="138"/>
      <c r="E368" s="163"/>
      <c r="F368" s="138"/>
      <c r="G368" s="138"/>
      <c r="H368" s="75"/>
      <c r="I368" s="75"/>
      <c r="J368" s="150"/>
      <c r="K368" s="154"/>
      <c r="L368" s="154"/>
      <c r="M368" s="154"/>
      <c r="N368" s="166"/>
      <c r="O368" s="154"/>
      <c r="P368" s="166"/>
      <c r="Q368" s="49"/>
      <c r="R368" s="49"/>
      <c r="S368" s="49"/>
    </row>
    <row r="369" spans="1:19" ht="15.75">
      <c r="A369" s="153"/>
      <c r="B369" s="138"/>
      <c r="C369" s="138"/>
      <c r="D369" s="138"/>
      <c r="E369" s="163"/>
      <c r="F369" s="138"/>
      <c r="G369" s="138"/>
      <c r="H369" s="75"/>
      <c r="I369" s="75"/>
      <c r="J369" s="150"/>
      <c r="K369" s="154"/>
      <c r="L369" s="154"/>
      <c r="M369" s="154"/>
      <c r="N369" s="166"/>
      <c r="O369" s="154"/>
      <c r="P369" s="166"/>
      <c r="Q369" s="49"/>
      <c r="R369" s="49"/>
      <c r="S369" s="49"/>
    </row>
    <row r="370" spans="1:19" ht="15.75">
      <c r="A370" s="153"/>
      <c r="B370" s="138"/>
      <c r="C370" s="138"/>
      <c r="D370" s="138"/>
      <c r="E370" s="163"/>
      <c r="F370" s="138"/>
      <c r="G370" s="138"/>
      <c r="H370" s="75"/>
      <c r="I370" s="75"/>
      <c r="J370" s="150"/>
      <c r="K370" s="154"/>
      <c r="L370" s="154"/>
      <c r="M370" s="154"/>
      <c r="N370" s="166"/>
      <c r="O370" s="154"/>
      <c r="P370" s="166"/>
      <c r="Q370" s="49"/>
      <c r="R370" s="49"/>
      <c r="S370" s="49"/>
    </row>
    <row r="371" spans="1:19" ht="15.75">
      <c r="A371" s="153"/>
      <c r="B371" s="138"/>
      <c r="C371" s="138"/>
      <c r="D371" s="138"/>
      <c r="E371" s="163"/>
      <c r="F371" s="138"/>
      <c r="G371" s="138"/>
      <c r="H371" s="75"/>
      <c r="I371" s="75"/>
      <c r="J371" s="150"/>
      <c r="K371" s="154"/>
      <c r="L371" s="154"/>
      <c r="M371" s="154"/>
      <c r="N371" s="166"/>
      <c r="O371" s="154"/>
      <c r="P371" s="166"/>
      <c r="Q371" s="49"/>
      <c r="R371" s="49"/>
      <c r="S371" s="49"/>
    </row>
    <row r="372" spans="1:19" ht="15.75">
      <c r="A372" s="153"/>
      <c r="B372" s="138"/>
      <c r="C372" s="138"/>
      <c r="D372" s="138"/>
      <c r="E372" s="163"/>
      <c r="F372" s="138"/>
      <c r="G372" s="138"/>
      <c r="H372" s="75"/>
      <c r="I372" s="75"/>
      <c r="J372" s="150"/>
      <c r="K372" s="154"/>
      <c r="L372" s="154"/>
      <c r="M372" s="154"/>
      <c r="N372" s="166"/>
      <c r="O372" s="154"/>
      <c r="P372" s="166"/>
      <c r="Q372" s="49"/>
      <c r="R372" s="49"/>
      <c r="S372" s="49"/>
    </row>
    <row r="373" spans="1:19" ht="15.75">
      <c r="A373" s="153"/>
      <c r="B373" s="138"/>
      <c r="C373" s="138"/>
      <c r="D373" s="138"/>
      <c r="E373" s="163"/>
      <c r="F373" s="138"/>
      <c r="G373" s="138"/>
      <c r="H373" s="75"/>
      <c r="I373" s="75"/>
      <c r="J373" s="150"/>
      <c r="K373" s="154"/>
      <c r="L373" s="154"/>
      <c r="M373" s="154"/>
      <c r="N373" s="166"/>
      <c r="O373" s="154"/>
      <c r="P373" s="166"/>
      <c r="Q373" s="49"/>
      <c r="R373" s="49"/>
      <c r="S373" s="49"/>
    </row>
    <row r="374" spans="1:19" ht="15.75">
      <c r="A374" s="153"/>
      <c r="B374" s="138"/>
      <c r="C374" s="138"/>
      <c r="D374" s="138"/>
      <c r="E374" s="163"/>
      <c r="F374" s="138"/>
      <c r="G374" s="138"/>
      <c r="H374" s="75"/>
      <c r="I374" s="75"/>
      <c r="J374" s="150"/>
      <c r="K374" s="154"/>
      <c r="L374" s="154"/>
      <c r="M374" s="154"/>
      <c r="N374" s="166"/>
      <c r="O374" s="154"/>
      <c r="P374" s="166"/>
      <c r="Q374" s="49"/>
      <c r="R374" s="49"/>
      <c r="S374" s="49"/>
    </row>
    <row r="375" spans="1:19" ht="15.75">
      <c r="A375" s="153"/>
      <c r="B375" s="138"/>
      <c r="C375" s="138"/>
      <c r="D375" s="138"/>
      <c r="E375" s="163"/>
      <c r="F375" s="138"/>
      <c r="G375" s="138"/>
      <c r="H375" s="75"/>
      <c r="I375" s="75"/>
      <c r="J375" s="150"/>
      <c r="K375" s="154"/>
      <c r="L375" s="154"/>
      <c r="M375" s="154"/>
      <c r="N375" s="166"/>
      <c r="O375" s="154"/>
      <c r="P375" s="166"/>
      <c r="Q375" s="49"/>
      <c r="R375" s="49"/>
      <c r="S375" s="49"/>
    </row>
    <row r="376" spans="1:19" ht="15.75">
      <c r="A376" s="153"/>
      <c r="B376" s="138"/>
      <c r="C376" s="138"/>
      <c r="D376" s="138"/>
      <c r="E376" s="163"/>
      <c r="F376" s="138"/>
      <c r="G376" s="138"/>
      <c r="H376" s="75"/>
      <c r="I376" s="75"/>
      <c r="J376" s="150"/>
      <c r="K376" s="154"/>
      <c r="L376" s="154"/>
      <c r="M376" s="154"/>
      <c r="N376" s="166"/>
      <c r="O376" s="154"/>
      <c r="P376" s="166"/>
      <c r="Q376" s="49"/>
      <c r="R376" s="49"/>
      <c r="S376" s="49"/>
    </row>
    <row r="377" spans="1:19" ht="15.75">
      <c r="A377" s="153"/>
      <c r="B377" s="138"/>
      <c r="C377" s="138"/>
      <c r="D377" s="138"/>
      <c r="E377" s="163"/>
      <c r="F377" s="138"/>
      <c r="G377" s="138"/>
      <c r="H377" s="75"/>
      <c r="I377" s="75"/>
      <c r="J377" s="150"/>
      <c r="K377" s="154"/>
      <c r="L377" s="154"/>
      <c r="M377" s="154"/>
      <c r="N377" s="166"/>
      <c r="O377" s="154"/>
      <c r="P377" s="166"/>
      <c r="Q377" s="49"/>
      <c r="R377" s="49"/>
      <c r="S377" s="49"/>
    </row>
    <row r="378" spans="1:19" ht="15.75">
      <c r="A378" s="153"/>
      <c r="B378" s="138"/>
      <c r="C378" s="138"/>
      <c r="D378" s="138"/>
      <c r="E378" s="163"/>
      <c r="F378" s="138"/>
      <c r="G378" s="138"/>
      <c r="H378" s="75"/>
      <c r="I378" s="75"/>
      <c r="J378" s="150"/>
      <c r="K378" s="154"/>
      <c r="L378" s="154"/>
      <c r="M378" s="154"/>
      <c r="N378" s="166"/>
      <c r="O378" s="154"/>
      <c r="P378" s="166"/>
      <c r="Q378" s="49"/>
      <c r="R378" s="49"/>
      <c r="S378" s="49"/>
    </row>
    <row r="379" spans="1:19" ht="15.75">
      <c r="A379" s="153"/>
      <c r="B379" s="138"/>
      <c r="C379" s="138"/>
      <c r="D379" s="138"/>
      <c r="E379" s="163"/>
      <c r="F379" s="138"/>
      <c r="G379" s="138"/>
      <c r="H379" s="75"/>
      <c r="I379" s="75"/>
      <c r="J379" s="150"/>
      <c r="K379" s="154"/>
      <c r="L379" s="154"/>
      <c r="M379" s="154"/>
      <c r="N379" s="166"/>
      <c r="O379" s="154"/>
      <c r="P379" s="166"/>
      <c r="Q379" s="49"/>
      <c r="R379" s="49"/>
      <c r="S379" s="49"/>
    </row>
    <row r="380" spans="1:19" ht="15.75">
      <c r="A380" s="153"/>
      <c r="B380" s="138"/>
      <c r="C380" s="138"/>
      <c r="D380" s="138"/>
      <c r="E380" s="163"/>
      <c r="F380" s="138"/>
      <c r="G380" s="138"/>
      <c r="H380" s="75"/>
      <c r="I380" s="75"/>
      <c r="J380" s="150"/>
      <c r="K380" s="154"/>
      <c r="L380" s="154"/>
      <c r="M380" s="154"/>
      <c r="N380" s="166"/>
      <c r="O380" s="154"/>
      <c r="P380" s="166"/>
      <c r="Q380" s="49"/>
      <c r="R380" s="49"/>
      <c r="S380" s="49"/>
    </row>
    <row r="381" spans="1:19" ht="15.75">
      <c r="A381" s="153"/>
      <c r="B381" s="138"/>
      <c r="C381" s="138"/>
      <c r="D381" s="138"/>
      <c r="E381" s="163"/>
      <c r="F381" s="138"/>
      <c r="G381" s="138"/>
      <c r="H381" s="75"/>
      <c r="I381" s="75"/>
      <c r="J381" s="150"/>
      <c r="K381" s="154"/>
      <c r="L381" s="154"/>
      <c r="M381" s="154"/>
      <c r="N381" s="166"/>
      <c r="O381" s="154"/>
      <c r="P381" s="166"/>
      <c r="Q381" s="49"/>
      <c r="R381" s="49"/>
      <c r="S381" s="49"/>
    </row>
    <row r="382" spans="1:19" ht="15.75">
      <c r="A382" s="153"/>
      <c r="B382" s="138"/>
      <c r="C382" s="138"/>
      <c r="D382" s="138"/>
      <c r="E382" s="163"/>
      <c r="F382" s="138"/>
      <c r="G382" s="138"/>
      <c r="H382" s="75"/>
      <c r="I382" s="75"/>
      <c r="J382" s="150"/>
      <c r="K382" s="154"/>
      <c r="L382" s="154"/>
      <c r="M382" s="154"/>
      <c r="N382" s="166"/>
      <c r="O382" s="154"/>
      <c r="P382" s="166"/>
      <c r="Q382" s="49"/>
      <c r="R382" s="49"/>
      <c r="S382" s="49"/>
    </row>
    <row r="383" spans="1:19" ht="15.75">
      <c r="A383" s="153"/>
      <c r="B383" s="138"/>
      <c r="C383" s="138"/>
      <c r="D383" s="138"/>
      <c r="E383" s="163"/>
      <c r="F383" s="138"/>
      <c r="G383" s="138"/>
      <c r="H383" s="75"/>
      <c r="I383" s="75"/>
      <c r="J383" s="150"/>
      <c r="K383" s="154"/>
      <c r="L383" s="154"/>
      <c r="M383" s="154"/>
      <c r="N383" s="166"/>
      <c r="O383" s="154"/>
      <c r="P383" s="166"/>
      <c r="Q383" s="49"/>
      <c r="R383" s="49"/>
      <c r="S383" s="49"/>
    </row>
    <row r="384" spans="1:19" ht="15.75">
      <c r="A384" s="153"/>
      <c r="B384" s="138"/>
      <c r="C384" s="138"/>
      <c r="D384" s="138"/>
      <c r="E384" s="163"/>
      <c r="F384" s="138"/>
      <c r="G384" s="138"/>
      <c r="H384" s="75"/>
      <c r="I384" s="75"/>
      <c r="J384" s="150"/>
      <c r="K384" s="154"/>
      <c r="L384" s="154"/>
      <c r="M384" s="154"/>
      <c r="N384" s="166"/>
      <c r="O384" s="154"/>
      <c r="P384" s="166"/>
      <c r="Q384" s="49"/>
      <c r="R384" s="49"/>
      <c r="S384" s="49"/>
    </row>
    <row r="385" spans="1:19" ht="15.75">
      <c r="A385" s="153"/>
      <c r="B385" s="138"/>
      <c r="C385" s="138"/>
      <c r="D385" s="138"/>
      <c r="E385" s="163"/>
      <c r="F385" s="138"/>
      <c r="G385" s="138"/>
      <c r="H385" s="75"/>
      <c r="I385" s="75"/>
      <c r="J385" s="150"/>
      <c r="K385" s="154"/>
      <c r="L385" s="154"/>
      <c r="M385" s="154"/>
      <c r="N385" s="166"/>
      <c r="O385" s="154"/>
      <c r="P385" s="166"/>
      <c r="Q385" s="49"/>
      <c r="R385" s="49"/>
      <c r="S385" s="49"/>
    </row>
    <row r="386" spans="1:19" ht="15.75">
      <c r="A386" s="153"/>
      <c r="B386" s="138"/>
      <c r="C386" s="138"/>
      <c r="D386" s="138"/>
      <c r="E386" s="163"/>
      <c r="F386" s="138"/>
      <c r="G386" s="138"/>
      <c r="H386" s="75"/>
      <c r="I386" s="75"/>
      <c r="J386" s="150"/>
      <c r="K386" s="154"/>
      <c r="L386" s="154"/>
      <c r="M386" s="154"/>
      <c r="N386" s="166"/>
      <c r="O386" s="154"/>
      <c r="P386" s="166"/>
      <c r="Q386" s="49"/>
      <c r="R386" s="49"/>
      <c r="S386" s="49"/>
    </row>
    <row r="387" spans="1:19" ht="15.75">
      <c r="A387" s="153"/>
      <c r="B387" s="138"/>
      <c r="C387" s="138"/>
      <c r="D387" s="138"/>
      <c r="E387" s="163"/>
      <c r="F387" s="138"/>
      <c r="G387" s="138"/>
      <c r="H387" s="75"/>
      <c r="I387" s="75"/>
      <c r="J387" s="150"/>
      <c r="K387" s="154"/>
      <c r="L387" s="154"/>
      <c r="M387" s="154"/>
      <c r="N387" s="166"/>
      <c r="O387" s="154"/>
      <c r="P387" s="166"/>
      <c r="Q387" s="49"/>
      <c r="R387" s="49"/>
      <c r="S387" s="49"/>
    </row>
    <row r="388" spans="1:19" ht="15.75">
      <c r="A388" s="153"/>
      <c r="B388" s="138"/>
      <c r="C388" s="138"/>
      <c r="D388" s="138"/>
      <c r="E388" s="163"/>
      <c r="F388" s="138"/>
      <c r="G388" s="138"/>
      <c r="H388" s="75"/>
      <c r="I388" s="75"/>
      <c r="J388" s="150"/>
      <c r="K388" s="154"/>
      <c r="L388" s="154"/>
      <c r="M388" s="154"/>
      <c r="N388" s="166"/>
      <c r="O388" s="154"/>
      <c r="P388" s="166"/>
      <c r="Q388" s="49"/>
      <c r="R388" s="49"/>
      <c r="S388" s="49"/>
    </row>
    <row r="389" spans="1:19" ht="15.75">
      <c r="A389" s="153"/>
      <c r="B389" s="138"/>
      <c r="C389" s="138"/>
      <c r="D389" s="138"/>
      <c r="E389" s="163"/>
      <c r="F389" s="138"/>
      <c r="G389" s="138"/>
      <c r="H389" s="75"/>
      <c r="I389" s="75"/>
      <c r="J389" s="150"/>
      <c r="K389" s="154"/>
      <c r="L389" s="154"/>
      <c r="M389" s="154"/>
      <c r="N389" s="166"/>
      <c r="O389" s="154"/>
      <c r="P389" s="166"/>
      <c r="Q389" s="49"/>
      <c r="R389" s="49"/>
      <c r="S389" s="49"/>
    </row>
    <row r="390" spans="1:19" ht="15.75">
      <c r="A390" s="153"/>
      <c r="B390" s="138"/>
      <c r="C390" s="138"/>
      <c r="D390" s="138"/>
      <c r="E390" s="163"/>
      <c r="F390" s="138"/>
      <c r="G390" s="138"/>
      <c r="H390" s="75"/>
      <c r="I390" s="75"/>
      <c r="J390" s="150"/>
      <c r="K390" s="154"/>
      <c r="L390" s="154"/>
      <c r="M390" s="154"/>
      <c r="N390" s="166"/>
      <c r="O390" s="154"/>
      <c r="P390" s="166"/>
      <c r="Q390" s="49"/>
      <c r="R390" s="49"/>
      <c r="S390" s="49"/>
    </row>
    <row r="391" spans="1:19" ht="15.75">
      <c r="A391" s="153"/>
      <c r="B391" s="138"/>
      <c r="C391" s="138"/>
      <c r="D391" s="138"/>
      <c r="E391" s="163"/>
      <c r="F391" s="138"/>
      <c r="G391" s="138"/>
      <c r="H391" s="75"/>
      <c r="I391" s="75"/>
      <c r="J391" s="150"/>
      <c r="K391" s="154"/>
      <c r="L391" s="154"/>
      <c r="M391" s="154"/>
      <c r="N391" s="166"/>
      <c r="O391" s="154"/>
      <c r="P391" s="166"/>
      <c r="Q391" s="49"/>
      <c r="R391" s="49"/>
      <c r="S391" s="49"/>
    </row>
    <row r="392" spans="1:19" ht="15.75">
      <c r="A392" s="153"/>
      <c r="B392" s="138"/>
      <c r="C392" s="138"/>
      <c r="D392" s="138"/>
      <c r="E392" s="163"/>
      <c r="F392" s="138"/>
      <c r="G392" s="138"/>
      <c r="H392" s="75"/>
      <c r="I392" s="75"/>
      <c r="J392" s="150"/>
      <c r="K392" s="154"/>
      <c r="L392" s="154"/>
      <c r="M392" s="154"/>
      <c r="N392" s="166"/>
      <c r="O392" s="154"/>
      <c r="P392" s="166"/>
      <c r="Q392" s="49"/>
      <c r="R392" s="49"/>
      <c r="S392" s="49"/>
    </row>
    <row r="393" spans="1:19" ht="15.75">
      <c r="A393" s="153"/>
      <c r="B393" s="138"/>
      <c r="C393" s="138"/>
      <c r="D393" s="138"/>
      <c r="E393" s="163"/>
      <c r="F393" s="138"/>
      <c r="G393" s="138"/>
      <c r="H393" s="75"/>
      <c r="I393" s="75"/>
      <c r="J393" s="150"/>
      <c r="K393" s="154"/>
      <c r="L393" s="154"/>
      <c r="M393" s="154"/>
      <c r="N393" s="166"/>
      <c r="O393" s="154"/>
      <c r="P393" s="166"/>
      <c r="Q393" s="49"/>
      <c r="R393" s="49"/>
      <c r="S393" s="49"/>
    </row>
    <row r="394" spans="1:19" ht="15.75">
      <c r="A394" s="153"/>
      <c r="B394" s="138"/>
      <c r="C394" s="138"/>
      <c r="D394" s="138"/>
      <c r="E394" s="163"/>
      <c r="F394" s="138"/>
      <c r="G394" s="138"/>
      <c r="H394" s="75"/>
      <c r="I394" s="75"/>
      <c r="J394" s="150"/>
      <c r="K394" s="154"/>
      <c r="L394" s="154"/>
      <c r="M394" s="154"/>
      <c r="N394" s="166"/>
      <c r="O394" s="154"/>
      <c r="P394" s="166"/>
      <c r="Q394" s="49"/>
      <c r="R394" s="49"/>
      <c r="S394" s="49"/>
    </row>
    <row r="395" spans="1:19" ht="15.75">
      <c r="A395" s="153"/>
      <c r="B395" s="138"/>
      <c r="C395" s="138"/>
      <c r="D395" s="138"/>
      <c r="E395" s="163"/>
      <c r="F395" s="138"/>
      <c r="G395" s="138"/>
      <c r="H395" s="75"/>
      <c r="I395" s="75"/>
      <c r="J395" s="150"/>
      <c r="K395" s="154"/>
      <c r="L395" s="154"/>
      <c r="M395" s="154"/>
      <c r="N395" s="166"/>
      <c r="O395" s="154"/>
      <c r="P395" s="166"/>
      <c r="Q395" s="49"/>
      <c r="R395" s="49"/>
      <c r="S395" s="49"/>
    </row>
    <row r="396" spans="1:19" ht="15.75">
      <c r="A396" s="153"/>
      <c r="B396" s="138"/>
      <c r="C396" s="138"/>
      <c r="D396" s="138"/>
      <c r="E396" s="163"/>
      <c r="F396" s="138"/>
      <c r="G396" s="138"/>
      <c r="H396" s="75"/>
      <c r="I396" s="75"/>
      <c r="J396" s="150"/>
      <c r="K396" s="154"/>
      <c r="L396" s="154"/>
      <c r="M396" s="154"/>
      <c r="N396" s="166"/>
      <c r="O396" s="154"/>
      <c r="P396" s="166"/>
      <c r="Q396" s="49"/>
      <c r="R396" s="49"/>
      <c r="S396" s="49"/>
    </row>
    <row r="397" spans="1:19" ht="15.75">
      <c r="A397" s="153"/>
      <c r="B397" s="138"/>
      <c r="C397" s="138"/>
      <c r="D397" s="138"/>
      <c r="E397" s="163"/>
      <c r="F397" s="138"/>
      <c r="G397" s="138"/>
      <c r="H397" s="75"/>
      <c r="I397" s="75"/>
      <c r="J397" s="150"/>
      <c r="K397" s="154"/>
      <c r="L397" s="154"/>
      <c r="M397" s="154"/>
      <c r="N397" s="166"/>
      <c r="O397" s="154"/>
      <c r="P397" s="166"/>
      <c r="Q397" s="49"/>
      <c r="R397" s="49"/>
      <c r="S397" s="49"/>
    </row>
    <row r="398" spans="1:19" ht="15.75">
      <c r="A398" s="153"/>
      <c r="B398" s="138"/>
      <c r="C398" s="138"/>
      <c r="D398" s="138"/>
      <c r="E398" s="163"/>
      <c r="F398" s="138"/>
      <c r="G398" s="138"/>
      <c r="H398" s="75"/>
      <c r="I398" s="75"/>
      <c r="J398" s="150"/>
      <c r="K398" s="154"/>
      <c r="L398" s="154"/>
      <c r="M398" s="154"/>
      <c r="N398" s="166"/>
      <c r="O398" s="154"/>
      <c r="P398" s="166"/>
      <c r="Q398" s="49"/>
      <c r="R398" s="49"/>
      <c r="S398" s="49"/>
    </row>
    <row r="399" spans="1:19" ht="15.75">
      <c r="A399" s="153"/>
      <c r="B399" s="138"/>
      <c r="C399" s="138"/>
      <c r="D399" s="138"/>
      <c r="E399" s="163"/>
      <c r="F399" s="138"/>
      <c r="G399" s="138"/>
      <c r="H399" s="75"/>
      <c r="I399" s="75"/>
      <c r="J399" s="150"/>
      <c r="K399" s="154"/>
      <c r="L399" s="154"/>
      <c r="M399" s="154"/>
      <c r="N399" s="166"/>
      <c r="O399" s="154"/>
      <c r="P399" s="166"/>
      <c r="Q399" s="49"/>
      <c r="R399" s="49"/>
      <c r="S399" s="49"/>
    </row>
    <row r="400" spans="1:19" ht="15.75">
      <c r="A400" s="153"/>
      <c r="B400" s="138"/>
      <c r="C400" s="138"/>
      <c r="D400" s="138"/>
      <c r="E400" s="163"/>
      <c r="F400" s="138"/>
      <c r="G400" s="138"/>
      <c r="H400" s="75"/>
      <c r="I400" s="75"/>
      <c r="J400" s="150"/>
      <c r="K400" s="154"/>
      <c r="L400" s="154"/>
      <c r="M400" s="154"/>
      <c r="N400" s="166"/>
      <c r="O400" s="154"/>
      <c r="P400" s="166"/>
      <c r="Q400" s="49"/>
      <c r="R400" s="49"/>
      <c r="S400" s="49"/>
    </row>
    <row r="401" spans="1:19" ht="15.75">
      <c r="A401" s="153"/>
      <c r="B401" s="138"/>
      <c r="C401" s="138"/>
      <c r="D401" s="138"/>
      <c r="E401" s="163"/>
      <c r="F401" s="138"/>
      <c r="G401" s="138"/>
      <c r="H401" s="75"/>
      <c r="I401" s="75"/>
      <c r="J401" s="150"/>
      <c r="K401" s="154"/>
      <c r="L401" s="154"/>
      <c r="M401" s="154"/>
      <c r="N401" s="166"/>
      <c r="O401" s="154"/>
      <c r="P401" s="166"/>
      <c r="Q401" s="49"/>
      <c r="R401" s="49"/>
      <c r="S401" s="49"/>
    </row>
    <row r="402" spans="1:19" ht="15.75">
      <c r="A402" s="153"/>
      <c r="B402" s="138"/>
      <c r="C402" s="138"/>
      <c r="D402" s="138"/>
      <c r="E402" s="163"/>
      <c r="F402" s="138"/>
      <c r="G402" s="138"/>
      <c r="H402" s="75"/>
      <c r="I402" s="75"/>
      <c r="J402" s="150"/>
      <c r="K402" s="154"/>
      <c r="L402" s="154"/>
      <c r="M402" s="154"/>
      <c r="N402" s="166"/>
      <c r="O402" s="154"/>
      <c r="P402" s="166"/>
      <c r="Q402" s="49"/>
      <c r="R402" s="49"/>
      <c r="S402" s="49"/>
    </row>
    <row r="403" spans="1:19" ht="15.75">
      <c r="A403" s="153"/>
      <c r="B403" s="138"/>
      <c r="C403" s="138"/>
      <c r="D403" s="138"/>
      <c r="E403" s="163"/>
      <c r="F403" s="138"/>
      <c r="G403" s="138"/>
      <c r="H403" s="75"/>
      <c r="I403" s="75"/>
      <c r="J403" s="150"/>
      <c r="K403" s="154"/>
      <c r="L403" s="154"/>
      <c r="M403" s="154"/>
      <c r="N403" s="166"/>
      <c r="O403" s="154"/>
      <c r="P403" s="166"/>
      <c r="Q403" s="49"/>
      <c r="R403" s="49"/>
      <c r="S403" s="49"/>
    </row>
    <row r="404" spans="1:19" ht="15.75">
      <c r="A404" s="153"/>
      <c r="B404" s="138"/>
      <c r="C404" s="138"/>
      <c r="D404" s="138"/>
      <c r="E404" s="163"/>
      <c r="F404" s="138"/>
      <c r="G404" s="138"/>
      <c r="H404" s="75"/>
      <c r="I404" s="75"/>
      <c r="J404" s="150"/>
      <c r="K404" s="154"/>
      <c r="L404" s="154"/>
      <c r="M404" s="154"/>
      <c r="N404" s="166"/>
      <c r="O404" s="154"/>
      <c r="P404" s="166"/>
      <c r="Q404" s="49"/>
      <c r="R404" s="49"/>
      <c r="S404" s="49"/>
    </row>
    <row r="405" spans="1:19" ht="15.75">
      <c r="A405" s="153"/>
      <c r="B405" s="138"/>
      <c r="C405" s="138"/>
      <c r="D405" s="138"/>
      <c r="E405" s="163"/>
      <c r="F405" s="138"/>
      <c r="G405" s="138"/>
      <c r="H405" s="75"/>
      <c r="I405" s="75"/>
      <c r="J405" s="150"/>
      <c r="K405" s="154"/>
      <c r="L405" s="154"/>
      <c r="M405" s="154"/>
      <c r="N405" s="166"/>
      <c r="O405" s="154"/>
      <c r="P405" s="166"/>
      <c r="Q405" s="49"/>
      <c r="R405" s="49"/>
      <c r="S405" s="49"/>
    </row>
    <row r="406" spans="1:19" ht="15.75">
      <c r="A406" s="153"/>
      <c r="B406" s="138"/>
      <c r="C406" s="138"/>
      <c r="D406" s="138"/>
      <c r="E406" s="163"/>
      <c r="F406" s="138"/>
      <c r="G406" s="138"/>
      <c r="H406" s="75"/>
      <c r="I406" s="75"/>
      <c r="J406" s="150"/>
      <c r="K406" s="154"/>
      <c r="L406" s="154"/>
      <c r="M406" s="154"/>
      <c r="N406" s="166"/>
      <c r="O406" s="154"/>
      <c r="P406" s="166"/>
      <c r="Q406" s="49"/>
      <c r="R406" s="49"/>
      <c r="S406" s="49"/>
    </row>
    <row r="407" spans="1:19" ht="15.75">
      <c r="A407" s="153"/>
      <c r="B407" s="138"/>
      <c r="C407" s="138"/>
      <c r="D407" s="138"/>
      <c r="E407" s="163"/>
      <c r="F407" s="138"/>
      <c r="G407" s="138"/>
      <c r="H407" s="75"/>
      <c r="I407" s="75"/>
      <c r="J407" s="150"/>
      <c r="K407" s="154"/>
      <c r="L407" s="154"/>
      <c r="M407" s="154"/>
      <c r="N407" s="166"/>
      <c r="O407" s="154"/>
      <c r="P407" s="166"/>
      <c r="Q407" s="49"/>
      <c r="R407" s="49"/>
      <c r="S407" s="49"/>
    </row>
    <row r="408" spans="1:19" ht="15.75">
      <c r="A408" s="153"/>
      <c r="B408" s="138"/>
      <c r="C408" s="138"/>
      <c r="D408" s="138"/>
      <c r="E408" s="163"/>
      <c r="F408" s="138"/>
      <c r="G408" s="138"/>
      <c r="H408" s="75"/>
      <c r="I408" s="75"/>
      <c r="J408" s="150"/>
      <c r="K408" s="154"/>
      <c r="L408" s="154"/>
      <c r="M408" s="154"/>
      <c r="N408" s="166"/>
      <c r="O408" s="154"/>
      <c r="P408" s="166"/>
      <c r="Q408" s="49"/>
      <c r="R408" s="49"/>
      <c r="S408" s="49"/>
    </row>
    <row r="409" spans="1:19" ht="15.75">
      <c r="A409" s="153"/>
      <c r="B409" s="138"/>
      <c r="C409" s="138"/>
      <c r="D409" s="138"/>
      <c r="E409" s="163"/>
      <c r="F409" s="138"/>
      <c r="G409" s="138"/>
      <c r="H409" s="75"/>
      <c r="I409" s="75"/>
      <c r="J409" s="150"/>
      <c r="K409" s="154"/>
      <c r="L409" s="154"/>
      <c r="M409" s="154"/>
      <c r="N409" s="166"/>
      <c r="O409" s="154"/>
      <c r="P409" s="166"/>
      <c r="Q409" s="49"/>
      <c r="R409" s="49"/>
      <c r="S409" s="49"/>
    </row>
    <row r="410" spans="1:19" ht="15.75">
      <c r="A410" s="153"/>
      <c r="B410" s="138"/>
      <c r="C410" s="138"/>
      <c r="D410" s="138"/>
      <c r="E410" s="163"/>
      <c r="F410" s="138"/>
      <c r="G410" s="138"/>
      <c r="H410" s="75"/>
      <c r="I410" s="75"/>
      <c r="J410" s="150"/>
      <c r="K410" s="154"/>
      <c r="L410" s="154"/>
      <c r="M410" s="154"/>
      <c r="N410" s="166"/>
      <c r="O410" s="154"/>
      <c r="P410" s="166"/>
      <c r="Q410" s="49"/>
      <c r="R410" s="49"/>
      <c r="S410" s="49"/>
    </row>
    <row r="411" spans="1:19" ht="15.75">
      <c r="A411" s="153"/>
      <c r="B411" s="138"/>
      <c r="C411" s="138"/>
      <c r="D411" s="138"/>
      <c r="E411" s="163"/>
      <c r="F411" s="138"/>
      <c r="G411" s="138"/>
      <c r="H411" s="75"/>
      <c r="I411" s="75"/>
      <c r="J411" s="150"/>
      <c r="K411" s="154"/>
      <c r="L411" s="154"/>
      <c r="M411" s="154"/>
      <c r="N411" s="166"/>
      <c r="O411" s="154"/>
      <c r="P411" s="166"/>
      <c r="Q411" s="49"/>
      <c r="R411" s="49"/>
      <c r="S411" s="49"/>
    </row>
    <row r="412" spans="1:19" ht="15.75">
      <c r="A412" s="153"/>
      <c r="B412" s="138"/>
      <c r="C412" s="138"/>
      <c r="D412" s="138"/>
      <c r="E412" s="163"/>
      <c r="F412" s="138"/>
      <c r="G412" s="138"/>
      <c r="H412" s="75"/>
      <c r="I412" s="75"/>
      <c r="J412" s="150"/>
      <c r="K412" s="154"/>
      <c r="L412" s="154"/>
      <c r="M412" s="154"/>
      <c r="N412" s="166"/>
      <c r="O412" s="154"/>
      <c r="P412" s="166"/>
      <c r="Q412" s="49"/>
      <c r="R412" s="49"/>
      <c r="S412" s="49"/>
    </row>
    <row r="413" spans="1:19" ht="15.75">
      <c r="A413" s="153"/>
      <c r="B413" s="138"/>
      <c r="C413" s="138"/>
      <c r="D413" s="138"/>
      <c r="E413" s="163"/>
      <c r="F413" s="138"/>
      <c r="G413" s="138"/>
      <c r="H413" s="75"/>
      <c r="I413" s="75"/>
      <c r="J413" s="150"/>
      <c r="K413" s="154"/>
      <c r="L413" s="154"/>
      <c r="M413" s="154"/>
      <c r="N413" s="166"/>
      <c r="O413" s="154"/>
      <c r="P413" s="166"/>
      <c r="Q413" s="49"/>
      <c r="R413" s="49"/>
      <c r="S413" s="49"/>
    </row>
    <row r="414" spans="1:19" ht="15.75">
      <c r="A414" s="153"/>
      <c r="B414" s="138"/>
      <c r="C414" s="138"/>
      <c r="D414" s="138"/>
      <c r="E414" s="163"/>
      <c r="F414" s="138"/>
      <c r="G414" s="138"/>
      <c r="H414" s="75"/>
      <c r="I414" s="75"/>
      <c r="J414" s="150"/>
      <c r="K414" s="154"/>
      <c r="L414" s="154"/>
      <c r="M414" s="154"/>
      <c r="N414" s="166"/>
      <c r="O414" s="154"/>
      <c r="P414" s="166"/>
      <c r="Q414" s="49"/>
      <c r="R414" s="49"/>
      <c r="S414" s="49"/>
    </row>
    <row r="415" spans="1:19" ht="15.75">
      <c r="A415" s="153"/>
      <c r="B415" s="138"/>
      <c r="C415" s="138"/>
      <c r="D415" s="138"/>
      <c r="E415" s="163"/>
      <c r="F415" s="138"/>
      <c r="G415" s="138"/>
      <c r="H415" s="75"/>
      <c r="I415" s="75"/>
      <c r="J415" s="150"/>
      <c r="K415" s="154"/>
      <c r="L415" s="154"/>
      <c r="M415" s="154"/>
      <c r="N415" s="166"/>
      <c r="O415" s="154"/>
      <c r="P415" s="166"/>
      <c r="Q415" s="49"/>
      <c r="R415" s="49"/>
      <c r="S415" s="49"/>
    </row>
    <row r="416" spans="1:19" ht="15.75">
      <c r="A416" s="153"/>
      <c r="B416" s="138"/>
      <c r="C416" s="138"/>
      <c r="D416" s="138"/>
      <c r="E416" s="163"/>
      <c r="F416" s="138"/>
      <c r="G416" s="138"/>
      <c r="H416" s="75"/>
      <c r="I416" s="75"/>
      <c r="J416" s="150"/>
      <c r="K416" s="154"/>
      <c r="L416" s="154"/>
      <c r="M416" s="154"/>
      <c r="N416" s="166"/>
      <c r="O416" s="154"/>
      <c r="P416" s="166"/>
      <c r="Q416" s="49"/>
      <c r="R416" s="49"/>
      <c r="S416" s="49"/>
    </row>
    <row r="417" spans="1:19" ht="15.75">
      <c r="A417" s="153"/>
      <c r="B417" s="138"/>
      <c r="C417" s="138"/>
      <c r="D417" s="138"/>
      <c r="E417" s="163"/>
      <c r="F417" s="138"/>
      <c r="G417" s="138"/>
      <c r="H417" s="75"/>
      <c r="I417" s="75"/>
      <c r="J417" s="150"/>
      <c r="K417" s="154"/>
      <c r="L417" s="154"/>
      <c r="M417" s="154"/>
      <c r="N417" s="166"/>
      <c r="O417" s="154"/>
      <c r="P417" s="166"/>
      <c r="Q417" s="49"/>
      <c r="R417" s="49"/>
      <c r="S417" s="49"/>
    </row>
    <row r="418" spans="1:19" ht="15.75">
      <c r="A418" s="153"/>
      <c r="B418" s="138"/>
      <c r="C418" s="138"/>
      <c r="D418" s="138"/>
      <c r="E418" s="163"/>
      <c r="F418" s="138"/>
      <c r="G418" s="138"/>
      <c r="H418" s="75"/>
      <c r="I418" s="75"/>
      <c r="J418" s="150"/>
      <c r="K418" s="154"/>
      <c r="L418" s="154"/>
      <c r="M418" s="154"/>
      <c r="N418" s="166"/>
      <c r="O418" s="154"/>
      <c r="P418" s="166"/>
      <c r="Q418" s="49"/>
      <c r="R418" s="49"/>
      <c r="S418" s="49"/>
    </row>
    <row r="419" spans="1:19" ht="15.75">
      <c r="A419" s="153"/>
      <c r="B419" s="138"/>
      <c r="C419" s="138"/>
      <c r="D419" s="138"/>
      <c r="E419" s="163"/>
      <c r="F419" s="138"/>
      <c r="G419" s="138"/>
      <c r="H419" s="75"/>
      <c r="I419" s="75"/>
      <c r="J419" s="150"/>
      <c r="K419" s="154"/>
      <c r="L419" s="154"/>
      <c r="M419" s="154"/>
      <c r="N419" s="166"/>
      <c r="O419" s="154"/>
      <c r="P419" s="166"/>
      <c r="Q419" s="49"/>
      <c r="R419" s="49"/>
      <c r="S419" s="49"/>
    </row>
    <row r="420" spans="1:19" ht="15.75">
      <c r="A420" s="153"/>
      <c r="B420" s="138"/>
      <c r="C420" s="138"/>
      <c r="D420" s="138"/>
      <c r="E420" s="163"/>
      <c r="F420" s="138"/>
      <c r="G420" s="138"/>
      <c r="H420" s="75"/>
      <c r="I420" s="75"/>
      <c r="J420" s="150"/>
      <c r="K420" s="154"/>
      <c r="L420" s="154"/>
      <c r="M420" s="154"/>
      <c r="N420" s="166"/>
      <c r="O420" s="154"/>
      <c r="P420" s="166"/>
      <c r="Q420" s="49"/>
      <c r="R420" s="49"/>
      <c r="S420" s="49"/>
    </row>
    <row r="421" spans="1:19" ht="15.75">
      <c r="A421" s="153"/>
      <c r="B421" s="138"/>
      <c r="C421" s="138"/>
      <c r="D421" s="138"/>
      <c r="E421" s="163"/>
      <c r="F421" s="138"/>
      <c r="G421" s="138"/>
      <c r="H421" s="75"/>
      <c r="I421" s="75"/>
      <c r="J421" s="150"/>
      <c r="K421" s="154"/>
      <c r="L421" s="154"/>
      <c r="M421" s="154"/>
      <c r="N421" s="166"/>
      <c r="O421" s="154"/>
      <c r="P421" s="166"/>
      <c r="Q421" s="49"/>
      <c r="R421" s="49"/>
      <c r="S421" s="49"/>
    </row>
    <row r="422" spans="1:19" ht="15.75">
      <c r="A422" s="153"/>
      <c r="B422" s="138"/>
      <c r="C422" s="138"/>
      <c r="D422" s="138"/>
      <c r="E422" s="163"/>
      <c r="F422" s="138"/>
      <c r="G422" s="138"/>
      <c r="H422" s="75"/>
      <c r="I422" s="75"/>
      <c r="J422" s="150"/>
      <c r="K422" s="154"/>
      <c r="L422" s="154"/>
      <c r="M422" s="154"/>
      <c r="N422" s="166"/>
      <c r="O422" s="154"/>
      <c r="P422" s="166"/>
      <c r="Q422" s="49"/>
      <c r="R422" s="49"/>
      <c r="S422" s="49"/>
    </row>
    <row r="423" spans="1:19" ht="15.75">
      <c r="A423" s="153"/>
      <c r="B423" s="138"/>
      <c r="C423" s="138"/>
      <c r="D423" s="138"/>
      <c r="E423" s="163"/>
      <c r="F423" s="138"/>
      <c r="G423" s="138"/>
      <c r="H423" s="75"/>
      <c r="I423" s="75"/>
      <c r="J423" s="150"/>
      <c r="K423" s="154"/>
      <c r="L423" s="154"/>
      <c r="M423" s="154"/>
      <c r="N423" s="166"/>
      <c r="O423" s="154"/>
      <c r="P423" s="166"/>
      <c r="Q423" s="49"/>
      <c r="R423" s="49"/>
      <c r="S423" s="49"/>
    </row>
    <row r="424" spans="1:19" ht="15.75">
      <c r="A424" s="153"/>
      <c r="B424" s="138"/>
      <c r="C424" s="138"/>
      <c r="D424" s="138"/>
      <c r="E424" s="163"/>
      <c r="F424" s="138"/>
      <c r="G424" s="138"/>
      <c r="H424" s="75"/>
      <c r="I424" s="75"/>
      <c r="J424" s="150"/>
      <c r="K424" s="154"/>
      <c r="L424" s="154"/>
      <c r="M424" s="154"/>
      <c r="N424" s="166"/>
      <c r="O424" s="154"/>
      <c r="P424" s="166"/>
      <c r="Q424" s="49"/>
      <c r="R424" s="49"/>
      <c r="S424" s="49"/>
    </row>
    <row r="425" spans="1:19" ht="15.75">
      <c r="A425" s="153"/>
      <c r="B425" s="138"/>
      <c r="C425" s="138"/>
      <c r="D425" s="138"/>
      <c r="E425" s="163"/>
      <c r="F425" s="138"/>
      <c r="G425" s="138"/>
      <c r="H425" s="75"/>
      <c r="I425" s="75"/>
      <c r="J425" s="150"/>
      <c r="K425" s="154"/>
      <c r="L425" s="154"/>
      <c r="M425" s="154"/>
      <c r="N425" s="166"/>
      <c r="O425" s="154"/>
      <c r="P425" s="166"/>
      <c r="Q425" s="49"/>
      <c r="R425" s="49"/>
      <c r="S425" s="49"/>
    </row>
    <row r="426" spans="1:19" ht="15.75">
      <c r="A426" s="153"/>
      <c r="B426" s="138"/>
      <c r="C426" s="138"/>
      <c r="D426" s="138"/>
      <c r="E426" s="163"/>
      <c r="F426" s="138"/>
      <c r="G426" s="138"/>
      <c r="H426" s="75"/>
      <c r="I426" s="75"/>
      <c r="J426" s="150"/>
      <c r="K426" s="154"/>
      <c r="L426" s="154"/>
      <c r="M426" s="154"/>
      <c r="N426" s="166"/>
      <c r="O426" s="154"/>
      <c r="P426" s="166"/>
      <c r="Q426" s="49"/>
      <c r="R426" s="49"/>
      <c r="S426" s="49"/>
    </row>
    <row r="427" spans="1:19" ht="15.75">
      <c r="A427" s="153"/>
      <c r="B427" s="138"/>
      <c r="C427" s="138"/>
      <c r="D427" s="138"/>
      <c r="E427" s="163"/>
      <c r="F427" s="138"/>
      <c r="G427" s="138"/>
      <c r="H427" s="75"/>
      <c r="I427" s="75"/>
      <c r="J427" s="150"/>
      <c r="K427" s="154"/>
      <c r="L427" s="154"/>
      <c r="M427" s="154"/>
      <c r="N427" s="166"/>
      <c r="O427" s="154"/>
      <c r="P427" s="166"/>
      <c r="Q427" s="49"/>
      <c r="R427" s="49"/>
      <c r="S427" s="49"/>
    </row>
    <row r="428" spans="1:19" ht="15.75">
      <c r="A428" s="153"/>
      <c r="B428" s="138"/>
      <c r="C428" s="138"/>
      <c r="D428" s="138"/>
      <c r="E428" s="163"/>
      <c r="F428" s="138"/>
      <c r="G428" s="138"/>
      <c r="H428" s="75"/>
      <c r="I428" s="75"/>
      <c r="J428" s="150"/>
      <c r="K428" s="154"/>
      <c r="L428" s="154"/>
      <c r="M428" s="154"/>
      <c r="N428" s="166"/>
      <c r="O428" s="154"/>
      <c r="P428" s="166"/>
      <c r="Q428" s="49"/>
      <c r="R428" s="49"/>
      <c r="S428" s="49"/>
    </row>
    <row r="429" spans="1:19" ht="15.75">
      <c r="A429" s="153"/>
      <c r="B429" s="138"/>
      <c r="C429" s="138"/>
      <c r="D429" s="138"/>
      <c r="E429" s="163"/>
      <c r="F429" s="138"/>
      <c r="G429" s="138"/>
      <c r="H429" s="75"/>
      <c r="I429" s="75"/>
      <c r="J429" s="150"/>
      <c r="K429" s="154"/>
      <c r="L429" s="154"/>
      <c r="M429" s="154"/>
      <c r="N429" s="166"/>
      <c r="O429" s="154"/>
      <c r="P429" s="166"/>
      <c r="Q429" s="49"/>
      <c r="R429" s="49"/>
      <c r="S429" s="49"/>
    </row>
    <row r="430" spans="1:19" ht="15.75">
      <c r="A430" s="153"/>
      <c r="B430" s="138"/>
      <c r="C430" s="138"/>
      <c r="D430" s="138"/>
      <c r="E430" s="163"/>
      <c r="F430" s="138"/>
      <c r="G430" s="138"/>
      <c r="H430" s="75"/>
      <c r="I430" s="75"/>
      <c r="J430" s="150"/>
      <c r="K430" s="154"/>
      <c r="L430" s="154"/>
      <c r="M430" s="154"/>
      <c r="N430" s="166"/>
      <c r="O430" s="154"/>
      <c r="P430" s="166"/>
      <c r="Q430" s="49"/>
      <c r="R430" s="49"/>
      <c r="S430" s="49"/>
    </row>
    <row r="431" spans="1:19" ht="15.75">
      <c r="A431" s="153"/>
      <c r="B431" s="138"/>
      <c r="C431" s="138"/>
      <c r="D431" s="138"/>
      <c r="E431" s="163"/>
      <c r="F431" s="138"/>
      <c r="G431" s="138"/>
      <c r="H431" s="75"/>
      <c r="I431" s="75"/>
      <c r="J431" s="150"/>
      <c r="K431" s="154"/>
      <c r="L431" s="154"/>
      <c r="M431" s="154"/>
      <c r="N431" s="166"/>
      <c r="O431" s="154"/>
      <c r="P431" s="166"/>
      <c r="Q431" s="49"/>
      <c r="R431" s="49"/>
      <c r="S431" s="49"/>
    </row>
    <row r="432" spans="1:19" ht="15.75">
      <c r="A432" s="153"/>
      <c r="B432" s="138"/>
      <c r="C432" s="138"/>
      <c r="D432" s="138"/>
      <c r="E432" s="163"/>
      <c r="F432" s="138"/>
      <c r="G432" s="138"/>
      <c r="H432" s="75"/>
      <c r="I432" s="75"/>
      <c r="J432" s="150"/>
      <c r="K432" s="154"/>
      <c r="L432" s="154"/>
      <c r="M432" s="154"/>
      <c r="N432" s="166"/>
      <c r="O432" s="154"/>
      <c r="P432" s="166"/>
      <c r="Q432" s="49"/>
      <c r="R432" s="49"/>
      <c r="S432" s="49"/>
    </row>
    <row r="433" spans="1:19" ht="15.75">
      <c r="A433" s="153"/>
      <c r="B433" s="138"/>
      <c r="C433" s="138"/>
      <c r="D433" s="138"/>
      <c r="E433" s="163"/>
      <c r="F433" s="138"/>
      <c r="G433" s="138"/>
      <c r="H433" s="75"/>
      <c r="I433" s="75"/>
      <c r="J433" s="150"/>
      <c r="K433" s="154"/>
      <c r="L433" s="154"/>
      <c r="M433" s="154"/>
      <c r="N433" s="166"/>
      <c r="O433" s="154"/>
      <c r="P433" s="166"/>
      <c r="Q433" s="49"/>
      <c r="R433" s="49"/>
      <c r="S433" s="49"/>
    </row>
    <row r="434" spans="1:19" ht="15.75">
      <c r="A434" s="153"/>
      <c r="B434" s="138"/>
      <c r="C434" s="138"/>
      <c r="D434" s="138"/>
      <c r="E434" s="163"/>
      <c r="F434" s="138"/>
      <c r="G434" s="138"/>
      <c r="H434" s="75"/>
      <c r="I434" s="75"/>
      <c r="J434" s="150"/>
      <c r="K434" s="154"/>
      <c r="L434" s="154"/>
      <c r="M434" s="154"/>
      <c r="N434" s="166"/>
      <c r="O434" s="154"/>
      <c r="P434" s="166"/>
      <c r="Q434" s="49"/>
      <c r="R434" s="49"/>
      <c r="S434" s="49"/>
    </row>
    <row r="435" spans="1:19" ht="15.75">
      <c r="A435" s="153"/>
      <c r="B435" s="138"/>
      <c r="C435" s="138"/>
      <c r="D435" s="138"/>
      <c r="E435" s="163"/>
      <c r="F435" s="138"/>
      <c r="G435" s="138"/>
      <c r="H435" s="75"/>
      <c r="I435" s="75"/>
      <c r="J435" s="150"/>
      <c r="K435" s="154"/>
      <c r="L435" s="154"/>
      <c r="M435" s="154"/>
      <c r="N435" s="166"/>
      <c r="O435" s="154"/>
      <c r="P435" s="166"/>
      <c r="Q435" s="49"/>
      <c r="R435" s="49"/>
      <c r="S435" s="49"/>
    </row>
    <row r="436" spans="1:19" ht="15.75">
      <c r="A436" s="153"/>
      <c r="B436" s="138"/>
      <c r="C436" s="138"/>
      <c r="D436" s="138"/>
      <c r="E436" s="163"/>
      <c r="F436" s="138"/>
      <c r="G436" s="138"/>
      <c r="H436" s="75"/>
      <c r="I436" s="75"/>
      <c r="J436" s="150"/>
      <c r="K436" s="154"/>
      <c r="L436" s="154"/>
      <c r="M436" s="154"/>
      <c r="N436" s="166"/>
      <c r="O436" s="154"/>
      <c r="P436" s="166"/>
      <c r="Q436" s="49"/>
      <c r="R436" s="49"/>
      <c r="S436" s="49"/>
    </row>
    <row r="437" spans="1:19" ht="15.75">
      <c r="A437" s="153"/>
      <c r="B437" s="138"/>
      <c r="C437" s="138"/>
      <c r="D437" s="138"/>
      <c r="E437" s="163"/>
      <c r="F437" s="138"/>
      <c r="G437" s="138"/>
      <c r="H437" s="75"/>
      <c r="I437" s="75"/>
      <c r="J437" s="150"/>
      <c r="K437" s="154"/>
      <c r="L437" s="154"/>
      <c r="M437" s="154"/>
      <c r="N437" s="166"/>
      <c r="O437" s="154"/>
      <c r="P437" s="166"/>
      <c r="Q437" s="49"/>
      <c r="R437" s="49"/>
      <c r="S437" s="49"/>
    </row>
    <row r="438" spans="1:19" ht="15.75">
      <c r="A438" s="153"/>
      <c r="B438" s="138"/>
      <c r="C438" s="138"/>
      <c r="D438" s="138"/>
      <c r="E438" s="163"/>
      <c r="F438" s="138"/>
      <c r="G438" s="138"/>
      <c r="H438" s="75"/>
      <c r="I438" s="75"/>
      <c r="J438" s="150"/>
      <c r="K438" s="154"/>
      <c r="L438" s="154"/>
      <c r="M438" s="154"/>
      <c r="N438" s="166"/>
      <c r="O438" s="154"/>
      <c r="P438" s="166"/>
      <c r="Q438" s="49"/>
      <c r="R438" s="49"/>
      <c r="S438" s="49"/>
    </row>
    <row r="439" spans="1:19" ht="15.75">
      <c r="A439" s="153"/>
      <c r="B439" s="138"/>
      <c r="C439" s="138"/>
      <c r="D439" s="138"/>
      <c r="E439" s="163"/>
      <c r="F439" s="138"/>
      <c r="G439" s="138"/>
      <c r="H439" s="75"/>
      <c r="I439" s="75"/>
      <c r="J439" s="150"/>
      <c r="K439" s="154"/>
      <c r="L439" s="154"/>
      <c r="M439" s="154"/>
      <c r="N439" s="166"/>
      <c r="O439" s="154"/>
      <c r="P439" s="166"/>
      <c r="Q439" s="49"/>
      <c r="R439" s="49"/>
      <c r="S439" s="49"/>
    </row>
    <row r="440" spans="1:19" ht="15.75">
      <c r="A440" s="153"/>
      <c r="B440" s="138"/>
      <c r="C440" s="138"/>
      <c r="D440" s="138"/>
      <c r="E440" s="163"/>
      <c r="F440" s="138"/>
      <c r="G440" s="138"/>
      <c r="H440" s="75"/>
      <c r="I440" s="75"/>
      <c r="J440" s="150"/>
      <c r="K440" s="154"/>
      <c r="L440" s="154"/>
      <c r="M440" s="154"/>
      <c r="N440" s="166"/>
      <c r="O440" s="154"/>
      <c r="P440" s="166"/>
      <c r="Q440" s="49"/>
      <c r="R440" s="49"/>
      <c r="S440" s="49"/>
    </row>
    <row r="441" spans="1:19" ht="15.75">
      <c r="A441" s="153"/>
      <c r="B441" s="138"/>
      <c r="C441" s="138"/>
      <c r="D441" s="138"/>
      <c r="E441" s="163"/>
      <c r="F441" s="138"/>
      <c r="G441" s="138"/>
      <c r="H441" s="75"/>
      <c r="I441" s="75"/>
      <c r="J441" s="150"/>
      <c r="K441" s="154"/>
      <c r="L441" s="154"/>
      <c r="M441" s="154"/>
      <c r="N441" s="166"/>
      <c r="O441" s="154"/>
      <c r="P441" s="166"/>
      <c r="Q441" s="49"/>
      <c r="R441" s="49"/>
      <c r="S441" s="49"/>
    </row>
    <row r="442" spans="1:19" ht="15.75">
      <c r="A442" s="153"/>
      <c r="B442" s="138"/>
      <c r="C442" s="138"/>
      <c r="D442" s="138"/>
      <c r="E442" s="163"/>
      <c r="F442" s="138"/>
      <c r="G442" s="138"/>
      <c r="H442" s="75"/>
      <c r="I442" s="75"/>
      <c r="J442" s="150"/>
      <c r="K442" s="154"/>
      <c r="L442" s="154"/>
      <c r="M442" s="154"/>
      <c r="N442" s="166"/>
      <c r="O442" s="154"/>
      <c r="P442" s="166"/>
      <c r="Q442" s="49"/>
      <c r="R442" s="49"/>
      <c r="S442" s="49"/>
    </row>
    <row r="443" spans="1:19" ht="15.75">
      <c r="A443" s="153"/>
      <c r="B443" s="138"/>
      <c r="C443" s="138"/>
      <c r="D443" s="138"/>
      <c r="E443" s="163"/>
      <c r="F443" s="138"/>
      <c r="G443" s="138"/>
      <c r="H443" s="75"/>
      <c r="I443" s="75"/>
      <c r="J443" s="150"/>
      <c r="K443" s="154"/>
      <c r="L443" s="154"/>
      <c r="M443" s="154"/>
      <c r="N443" s="166"/>
      <c r="O443" s="154"/>
      <c r="P443" s="166"/>
      <c r="Q443" s="49"/>
      <c r="R443" s="49"/>
      <c r="S443" s="49"/>
    </row>
    <row r="444" spans="1:19" ht="15.75">
      <c r="A444" s="153"/>
      <c r="B444" s="138"/>
      <c r="C444" s="138"/>
      <c r="D444" s="138"/>
      <c r="E444" s="163"/>
      <c r="F444" s="138"/>
      <c r="G444" s="138"/>
      <c r="H444" s="75"/>
      <c r="I444" s="75"/>
      <c r="J444" s="150"/>
      <c r="K444" s="154"/>
      <c r="L444" s="154"/>
      <c r="M444" s="154"/>
      <c r="N444" s="166"/>
      <c r="O444" s="154"/>
      <c r="P444" s="166"/>
      <c r="Q444" s="49"/>
      <c r="R444" s="49"/>
      <c r="S444" s="49"/>
    </row>
    <row r="445" spans="1:19" ht="15.75">
      <c r="A445" s="153"/>
      <c r="B445" s="138"/>
      <c r="C445" s="138"/>
      <c r="D445" s="138"/>
      <c r="E445" s="163"/>
      <c r="F445" s="138"/>
      <c r="G445" s="138"/>
      <c r="H445" s="75"/>
      <c r="I445" s="75"/>
      <c r="J445" s="150"/>
      <c r="K445" s="154"/>
      <c r="L445" s="154"/>
      <c r="M445" s="154"/>
      <c r="N445" s="166"/>
      <c r="O445" s="154"/>
      <c r="P445" s="166"/>
      <c r="Q445" s="49"/>
      <c r="R445" s="49"/>
      <c r="S445" s="49"/>
    </row>
    <row r="446" spans="1:19" ht="15.75">
      <c r="A446" s="153"/>
      <c r="B446" s="138"/>
      <c r="C446" s="138"/>
      <c r="D446" s="138"/>
      <c r="E446" s="163"/>
      <c r="F446" s="138"/>
      <c r="G446" s="138"/>
      <c r="H446" s="75"/>
      <c r="I446" s="75"/>
      <c r="J446" s="150"/>
      <c r="K446" s="154"/>
      <c r="L446" s="154"/>
      <c r="M446" s="154"/>
      <c r="N446" s="166"/>
      <c r="O446" s="154"/>
      <c r="P446" s="166"/>
      <c r="Q446" s="49"/>
      <c r="R446" s="49"/>
      <c r="S446" s="49"/>
    </row>
    <row r="447" spans="1:19" ht="15.75">
      <c r="A447" s="153"/>
      <c r="B447" s="138"/>
      <c r="C447" s="138"/>
      <c r="D447" s="138"/>
      <c r="E447" s="163"/>
      <c r="F447" s="138"/>
      <c r="G447" s="138"/>
      <c r="H447" s="75"/>
      <c r="I447" s="75"/>
      <c r="J447" s="150"/>
      <c r="K447" s="154"/>
      <c r="L447" s="154"/>
      <c r="M447" s="154"/>
      <c r="N447" s="166"/>
      <c r="O447" s="154"/>
      <c r="P447" s="166"/>
      <c r="Q447" s="49"/>
      <c r="R447" s="49"/>
      <c r="S447" s="49"/>
    </row>
    <row r="448" spans="1:19" ht="15.75">
      <c r="A448" s="153"/>
      <c r="B448" s="138"/>
      <c r="C448" s="138"/>
      <c r="D448" s="138"/>
      <c r="E448" s="163"/>
      <c r="F448" s="138"/>
      <c r="G448" s="138"/>
      <c r="H448" s="75"/>
      <c r="I448" s="75"/>
      <c r="J448" s="150"/>
      <c r="K448" s="154"/>
      <c r="L448" s="154"/>
      <c r="M448" s="154"/>
      <c r="N448" s="166"/>
      <c r="O448" s="154"/>
      <c r="P448" s="166"/>
      <c r="Q448" s="49"/>
      <c r="R448" s="49"/>
      <c r="S448" s="49"/>
    </row>
    <row r="449" spans="1:19" ht="15.75">
      <c r="A449" s="153"/>
      <c r="B449" s="138"/>
      <c r="C449" s="138"/>
      <c r="D449" s="138"/>
      <c r="E449" s="163"/>
      <c r="F449" s="138"/>
      <c r="G449" s="138"/>
      <c r="H449" s="75"/>
      <c r="I449" s="75"/>
      <c r="J449" s="150"/>
      <c r="K449" s="154"/>
      <c r="L449" s="154"/>
      <c r="M449" s="154"/>
      <c r="N449" s="166"/>
      <c r="O449" s="154"/>
      <c r="P449" s="166"/>
      <c r="Q449" s="49"/>
      <c r="R449" s="49"/>
      <c r="S449" s="49"/>
    </row>
    <row r="450" spans="1:19" ht="15.75">
      <c r="A450" s="153"/>
      <c r="B450" s="138"/>
      <c r="C450" s="138"/>
      <c r="D450" s="138"/>
      <c r="E450" s="163"/>
      <c r="F450" s="138"/>
      <c r="G450" s="138"/>
      <c r="H450" s="75"/>
      <c r="I450" s="75"/>
      <c r="J450" s="150"/>
      <c r="K450" s="154"/>
      <c r="L450" s="154"/>
      <c r="M450" s="154"/>
      <c r="N450" s="166"/>
      <c r="O450" s="154"/>
      <c r="P450" s="166"/>
      <c r="Q450" s="49"/>
      <c r="R450" s="49"/>
      <c r="S450" s="49"/>
    </row>
    <row r="451" spans="1:19" ht="15.75">
      <c r="A451" s="153"/>
      <c r="B451" s="138"/>
      <c r="C451" s="138"/>
      <c r="D451" s="138"/>
      <c r="E451" s="163"/>
      <c r="F451" s="138"/>
      <c r="G451" s="138"/>
      <c r="H451" s="75"/>
      <c r="I451" s="75"/>
      <c r="J451" s="150"/>
      <c r="K451" s="154"/>
      <c r="L451" s="154"/>
      <c r="M451" s="154"/>
      <c r="N451" s="166"/>
      <c r="O451" s="154"/>
      <c r="P451" s="166"/>
      <c r="Q451" s="49"/>
      <c r="R451" s="49"/>
      <c r="S451" s="49"/>
    </row>
    <row r="452" spans="1:19" ht="15.75">
      <c r="A452" s="153"/>
      <c r="B452" s="138"/>
      <c r="C452" s="138"/>
      <c r="D452" s="138"/>
      <c r="E452" s="163"/>
      <c r="F452" s="138"/>
      <c r="G452" s="138"/>
      <c r="H452" s="75"/>
      <c r="I452" s="75"/>
      <c r="J452" s="150"/>
      <c r="K452" s="154"/>
      <c r="L452" s="154"/>
      <c r="M452" s="154"/>
      <c r="N452" s="166"/>
      <c r="O452" s="154"/>
      <c r="P452" s="166"/>
      <c r="Q452" s="49"/>
      <c r="R452" s="49"/>
      <c r="S452" s="49"/>
    </row>
    <row r="453" spans="1:19" ht="15.75">
      <c r="A453" s="153"/>
      <c r="B453" s="138"/>
      <c r="C453" s="138"/>
      <c r="D453" s="138"/>
      <c r="E453" s="163"/>
      <c r="F453" s="138"/>
      <c r="G453" s="138"/>
      <c r="H453" s="75"/>
      <c r="I453" s="75"/>
      <c r="J453" s="150"/>
      <c r="K453" s="154"/>
      <c r="L453" s="154"/>
      <c r="M453" s="154"/>
      <c r="N453" s="166"/>
      <c r="O453" s="154"/>
      <c r="P453" s="166"/>
      <c r="Q453" s="49"/>
      <c r="R453" s="49"/>
      <c r="S453" s="49"/>
    </row>
    <row r="454" spans="1:19" ht="15.75">
      <c r="A454" s="153"/>
      <c r="B454" s="138"/>
      <c r="C454" s="138"/>
      <c r="D454" s="138"/>
      <c r="E454" s="163"/>
      <c r="F454" s="138"/>
      <c r="G454" s="138"/>
      <c r="H454" s="75"/>
      <c r="I454" s="75"/>
      <c r="J454" s="150"/>
      <c r="K454" s="154"/>
      <c r="L454" s="154"/>
      <c r="M454" s="154"/>
      <c r="N454" s="166"/>
      <c r="O454" s="154"/>
      <c r="P454" s="166"/>
      <c r="Q454" s="49"/>
      <c r="R454" s="49"/>
      <c r="S454" s="49"/>
    </row>
    <row r="455" spans="1:19" ht="15.75">
      <c r="A455" s="153"/>
      <c r="B455" s="138"/>
      <c r="C455" s="138"/>
      <c r="D455" s="138"/>
      <c r="E455" s="163"/>
      <c r="F455" s="138"/>
      <c r="G455" s="138"/>
      <c r="H455" s="75"/>
      <c r="I455" s="75"/>
      <c r="J455" s="150"/>
      <c r="K455" s="154"/>
      <c r="L455" s="154"/>
      <c r="M455" s="154"/>
      <c r="N455" s="166"/>
      <c r="O455" s="154"/>
      <c r="P455" s="166"/>
      <c r="Q455" s="49"/>
      <c r="R455" s="49"/>
      <c r="S455" s="49"/>
    </row>
    <row r="456" spans="1:19" ht="15.75">
      <c r="A456" s="153"/>
      <c r="B456" s="138"/>
      <c r="C456" s="138"/>
      <c r="D456" s="138"/>
      <c r="E456" s="163"/>
      <c r="F456" s="138"/>
      <c r="G456" s="138"/>
      <c r="H456" s="75"/>
      <c r="I456" s="75"/>
      <c r="J456" s="150"/>
      <c r="K456" s="154"/>
      <c r="L456" s="154"/>
      <c r="M456" s="154"/>
      <c r="N456" s="166"/>
      <c r="O456" s="154"/>
      <c r="P456" s="166"/>
      <c r="Q456" s="49"/>
      <c r="R456" s="49"/>
      <c r="S456" s="49"/>
    </row>
    <row r="457" spans="1:19" ht="15.75">
      <c r="A457" s="153"/>
      <c r="B457" s="138"/>
      <c r="C457" s="138"/>
      <c r="D457" s="138"/>
      <c r="E457" s="163"/>
      <c r="F457" s="138"/>
      <c r="G457" s="138"/>
      <c r="H457" s="75"/>
      <c r="I457" s="75"/>
      <c r="J457" s="150"/>
      <c r="K457" s="154"/>
      <c r="L457" s="154"/>
      <c r="M457" s="154"/>
      <c r="N457" s="166"/>
      <c r="O457" s="154"/>
      <c r="P457" s="166"/>
      <c r="Q457" s="49"/>
      <c r="R457" s="49"/>
      <c r="S457" s="49"/>
    </row>
    <row r="458" spans="1:19" ht="15.75">
      <c r="A458" s="153"/>
      <c r="B458" s="138"/>
      <c r="C458" s="138"/>
      <c r="D458" s="138"/>
      <c r="E458" s="163"/>
      <c r="F458" s="138"/>
      <c r="G458" s="138"/>
      <c r="H458" s="75"/>
      <c r="I458" s="75"/>
      <c r="J458" s="150"/>
      <c r="K458" s="154"/>
      <c r="L458" s="154"/>
      <c r="M458" s="154"/>
      <c r="N458" s="166"/>
      <c r="O458" s="154"/>
      <c r="P458" s="166"/>
      <c r="Q458" s="49"/>
      <c r="R458" s="49"/>
      <c r="S458" s="49"/>
    </row>
    <row r="459" spans="1:19" ht="15.75">
      <c r="A459" s="153"/>
      <c r="B459" s="138"/>
      <c r="C459" s="138"/>
      <c r="D459" s="138"/>
      <c r="E459" s="163"/>
      <c r="F459" s="138"/>
      <c r="G459" s="138"/>
      <c r="H459" s="75"/>
      <c r="I459" s="75"/>
      <c r="J459" s="150"/>
      <c r="K459" s="154"/>
      <c r="L459" s="154"/>
      <c r="M459" s="154"/>
      <c r="N459" s="166"/>
      <c r="O459" s="154"/>
      <c r="P459" s="166"/>
      <c r="Q459" s="49"/>
      <c r="R459" s="49"/>
      <c r="S459" s="49"/>
    </row>
    <row r="460" spans="1:19" ht="15.75">
      <c r="A460" s="153"/>
      <c r="B460" s="138"/>
      <c r="C460" s="138"/>
      <c r="D460" s="138"/>
      <c r="E460" s="163"/>
      <c r="F460" s="138"/>
      <c r="G460" s="138"/>
      <c r="H460" s="75"/>
      <c r="I460" s="75"/>
      <c r="J460" s="150"/>
      <c r="K460" s="154"/>
      <c r="L460" s="154"/>
      <c r="M460" s="154"/>
      <c r="N460" s="166"/>
      <c r="O460" s="154"/>
      <c r="P460" s="166"/>
      <c r="Q460" s="49"/>
      <c r="R460" s="49"/>
      <c r="S460" s="49"/>
    </row>
    <row r="461" spans="1:19" ht="15.75">
      <c r="A461" s="153"/>
      <c r="B461" s="138"/>
      <c r="C461" s="138"/>
      <c r="D461" s="138"/>
      <c r="E461" s="163"/>
      <c r="F461" s="138"/>
      <c r="G461" s="138"/>
      <c r="H461" s="75"/>
      <c r="I461" s="75"/>
      <c r="J461" s="150"/>
      <c r="K461" s="154"/>
      <c r="L461" s="154"/>
      <c r="M461" s="154"/>
      <c r="N461" s="166"/>
      <c r="O461" s="154"/>
      <c r="P461" s="166"/>
      <c r="Q461" s="49"/>
      <c r="R461" s="49"/>
      <c r="S461" s="49"/>
    </row>
    <row r="462" spans="1:19" ht="15.75">
      <c r="A462" s="153"/>
      <c r="B462" s="138"/>
      <c r="C462" s="138"/>
      <c r="D462" s="138"/>
      <c r="E462" s="163"/>
      <c r="F462" s="138"/>
      <c r="G462" s="138"/>
      <c r="H462" s="75"/>
      <c r="I462" s="75"/>
      <c r="J462" s="150"/>
      <c r="K462" s="154"/>
      <c r="L462" s="154"/>
      <c r="M462" s="154"/>
      <c r="N462" s="166"/>
      <c r="O462" s="154"/>
      <c r="P462" s="166"/>
      <c r="Q462" s="49"/>
      <c r="R462" s="49"/>
      <c r="S462" s="49"/>
    </row>
    <row r="463" spans="1:19" ht="15.75">
      <c r="A463" s="153"/>
      <c r="B463" s="138"/>
      <c r="C463" s="138"/>
      <c r="D463" s="138"/>
      <c r="E463" s="163"/>
      <c r="F463" s="138"/>
      <c r="G463" s="138"/>
      <c r="H463" s="75"/>
      <c r="I463" s="75"/>
      <c r="J463" s="150"/>
      <c r="K463" s="154"/>
      <c r="L463" s="154"/>
      <c r="M463" s="154"/>
      <c r="N463" s="166"/>
      <c r="O463" s="154"/>
      <c r="P463" s="166"/>
      <c r="Q463" s="49"/>
      <c r="R463" s="49"/>
      <c r="S463" s="49"/>
    </row>
    <row r="464" spans="1:19" ht="15.75">
      <c r="A464" s="153"/>
      <c r="B464" s="138"/>
      <c r="C464" s="138"/>
      <c r="D464" s="138"/>
      <c r="E464" s="163"/>
      <c r="F464" s="138"/>
      <c r="G464" s="138"/>
      <c r="H464" s="75"/>
      <c r="I464" s="75"/>
      <c r="J464" s="150"/>
      <c r="K464" s="154"/>
      <c r="L464" s="154"/>
      <c r="M464" s="154"/>
      <c r="N464" s="166"/>
      <c r="O464" s="154"/>
      <c r="P464" s="166"/>
      <c r="Q464" s="49"/>
      <c r="R464" s="49"/>
      <c r="S464" s="49"/>
    </row>
    <row r="465" spans="1:19" ht="15.75">
      <c r="A465" s="153"/>
      <c r="B465" s="138"/>
      <c r="C465" s="138"/>
      <c r="D465" s="138"/>
      <c r="E465" s="163"/>
      <c r="F465" s="138"/>
      <c r="G465" s="138"/>
      <c r="H465" s="75"/>
      <c r="I465" s="75"/>
      <c r="J465" s="150"/>
      <c r="K465" s="154"/>
      <c r="L465" s="154"/>
      <c r="M465" s="154"/>
      <c r="N465" s="166"/>
      <c r="O465" s="154"/>
      <c r="P465" s="166"/>
      <c r="Q465" s="49"/>
      <c r="R465" s="49"/>
      <c r="S465" s="49"/>
    </row>
    <row r="466" spans="1:19" ht="15.75">
      <c r="A466" s="153"/>
      <c r="B466" s="138"/>
      <c r="C466" s="138"/>
      <c r="D466" s="138"/>
      <c r="E466" s="163"/>
      <c r="F466" s="138"/>
      <c r="G466" s="138"/>
      <c r="H466" s="75"/>
      <c r="I466" s="75"/>
      <c r="J466" s="150"/>
      <c r="K466" s="154"/>
      <c r="L466" s="154"/>
      <c r="M466" s="154"/>
      <c r="N466" s="166"/>
      <c r="O466" s="154"/>
      <c r="P466" s="166"/>
      <c r="Q466" s="49"/>
      <c r="R466" s="49"/>
      <c r="S466" s="49"/>
    </row>
    <row r="467" spans="1:19" ht="15.75">
      <c r="A467" s="153"/>
      <c r="B467" s="138"/>
      <c r="C467" s="138"/>
      <c r="D467" s="138"/>
      <c r="E467" s="163"/>
      <c r="F467" s="138"/>
      <c r="G467" s="138"/>
      <c r="H467" s="75"/>
      <c r="I467" s="75"/>
      <c r="J467" s="150"/>
      <c r="K467" s="154"/>
      <c r="L467" s="154"/>
      <c r="M467" s="154"/>
      <c r="N467" s="166"/>
      <c r="O467" s="154"/>
      <c r="P467" s="166"/>
      <c r="Q467" s="49"/>
      <c r="R467" s="49"/>
      <c r="S467" s="49"/>
    </row>
    <row r="468" spans="1:19" ht="15.75">
      <c r="A468" s="153"/>
      <c r="B468" s="138"/>
      <c r="C468" s="138"/>
      <c r="D468" s="138"/>
      <c r="E468" s="163"/>
      <c r="F468" s="138"/>
      <c r="G468" s="138"/>
      <c r="H468" s="75"/>
      <c r="I468" s="75"/>
      <c r="J468" s="150"/>
      <c r="K468" s="154"/>
      <c r="L468" s="154"/>
      <c r="M468" s="154"/>
      <c r="N468" s="166"/>
      <c r="O468" s="154"/>
      <c r="P468" s="166"/>
      <c r="Q468" s="49"/>
      <c r="R468" s="49"/>
      <c r="S468" s="49"/>
    </row>
    <row r="469" spans="1:19" ht="15.75">
      <c r="A469" s="153"/>
      <c r="B469" s="138"/>
      <c r="C469" s="138"/>
      <c r="D469" s="138"/>
      <c r="E469" s="163"/>
      <c r="F469" s="138"/>
      <c r="G469" s="138"/>
      <c r="H469" s="75"/>
      <c r="I469" s="75"/>
      <c r="J469" s="150"/>
      <c r="K469" s="154"/>
      <c r="L469" s="154"/>
      <c r="M469" s="154"/>
      <c r="N469" s="166"/>
      <c r="O469" s="154"/>
      <c r="P469" s="166"/>
      <c r="Q469" s="49"/>
      <c r="R469" s="49"/>
      <c r="S469" s="49"/>
    </row>
    <row r="470" spans="1:19" ht="15.75">
      <c r="A470" s="153"/>
      <c r="B470" s="138"/>
      <c r="C470" s="138"/>
      <c r="D470" s="138"/>
      <c r="E470" s="163"/>
      <c r="F470" s="138"/>
      <c r="G470" s="138"/>
      <c r="H470" s="75"/>
      <c r="I470" s="75"/>
      <c r="J470" s="150"/>
      <c r="K470" s="154"/>
      <c r="L470" s="154"/>
      <c r="M470" s="154"/>
      <c r="N470" s="166"/>
      <c r="O470" s="154"/>
      <c r="P470" s="166"/>
      <c r="Q470" s="49"/>
      <c r="R470" s="49"/>
      <c r="S470" s="49"/>
    </row>
    <row r="471" spans="1:19" ht="15.75">
      <c r="A471" s="153"/>
      <c r="B471" s="138"/>
      <c r="C471" s="138"/>
      <c r="D471" s="138"/>
      <c r="E471" s="163"/>
      <c r="F471" s="138"/>
      <c r="G471" s="138"/>
      <c r="H471" s="75"/>
      <c r="I471" s="75"/>
      <c r="J471" s="150"/>
      <c r="K471" s="154"/>
      <c r="L471" s="154"/>
      <c r="M471" s="154"/>
      <c r="N471" s="166"/>
      <c r="O471" s="154"/>
      <c r="P471" s="166"/>
      <c r="Q471" s="49"/>
      <c r="R471" s="49"/>
      <c r="S471" s="49"/>
    </row>
    <row r="472" spans="1:19" ht="15.75">
      <c r="A472" s="153"/>
      <c r="B472" s="138"/>
      <c r="C472" s="138"/>
      <c r="D472" s="138"/>
      <c r="E472" s="163"/>
      <c r="F472" s="138"/>
      <c r="G472" s="138"/>
      <c r="H472" s="75"/>
      <c r="I472" s="75"/>
      <c r="J472" s="150"/>
      <c r="K472" s="154"/>
      <c r="L472" s="154"/>
      <c r="M472" s="154"/>
      <c r="N472" s="166"/>
      <c r="O472" s="154"/>
      <c r="P472" s="166"/>
      <c r="Q472" s="49"/>
      <c r="R472" s="49"/>
      <c r="S472" s="49"/>
    </row>
    <row r="473" spans="1:19" ht="15.75">
      <c r="A473" s="153"/>
      <c r="B473" s="138"/>
      <c r="C473" s="138"/>
      <c r="D473" s="138"/>
      <c r="E473" s="163"/>
      <c r="F473" s="138"/>
      <c r="G473" s="138"/>
      <c r="H473" s="75"/>
      <c r="I473" s="75"/>
      <c r="J473" s="150"/>
      <c r="K473" s="154"/>
      <c r="L473" s="154"/>
      <c r="M473" s="154"/>
      <c r="N473" s="166"/>
      <c r="O473" s="154"/>
      <c r="P473" s="166"/>
      <c r="Q473" s="49"/>
      <c r="R473" s="49"/>
      <c r="S473" s="49"/>
    </row>
    <row r="474" spans="1:19" ht="15.75">
      <c r="A474" s="153"/>
      <c r="B474" s="138"/>
      <c r="C474" s="138"/>
      <c r="D474" s="138"/>
      <c r="E474" s="163"/>
      <c r="F474" s="138"/>
      <c r="G474" s="138"/>
      <c r="H474" s="75"/>
      <c r="I474" s="75"/>
      <c r="J474" s="150"/>
      <c r="K474" s="154"/>
      <c r="L474" s="154"/>
      <c r="M474" s="154"/>
      <c r="N474" s="166"/>
      <c r="O474" s="154"/>
      <c r="P474" s="166"/>
      <c r="Q474" s="49"/>
      <c r="R474" s="49"/>
      <c r="S474" s="49"/>
    </row>
    <row r="475" spans="1:19" ht="15.75">
      <c r="A475" s="153"/>
      <c r="B475" s="138"/>
      <c r="C475" s="138"/>
      <c r="D475" s="138"/>
      <c r="E475" s="163"/>
      <c r="F475" s="138"/>
      <c r="G475" s="138"/>
      <c r="H475" s="75"/>
      <c r="I475" s="75"/>
      <c r="J475" s="150"/>
      <c r="K475" s="154"/>
      <c r="L475" s="154"/>
      <c r="M475" s="154"/>
      <c r="N475" s="166"/>
      <c r="O475" s="154"/>
      <c r="P475" s="166"/>
      <c r="Q475" s="49"/>
      <c r="R475" s="49"/>
      <c r="S475" s="49"/>
    </row>
    <row r="476" spans="1:19" ht="15.75">
      <c r="A476" s="153"/>
      <c r="B476" s="138"/>
      <c r="C476" s="138"/>
      <c r="D476" s="138"/>
      <c r="E476" s="163"/>
      <c r="F476" s="138"/>
      <c r="G476" s="138"/>
      <c r="H476" s="75"/>
      <c r="I476" s="75"/>
      <c r="J476" s="150"/>
      <c r="K476" s="154"/>
      <c r="L476" s="154"/>
      <c r="M476" s="154"/>
      <c r="N476" s="166"/>
      <c r="O476" s="154"/>
      <c r="P476" s="166"/>
      <c r="Q476" s="49"/>
      <c r="R476" s="49"/>
      <c r="S476" s="49"/>
    </row>
    <row r="477" spans="1:19" ht="15.75">
      <c r="A477" s="153"/>
      <c r="B477" s="138"/>
      <c r="C477" s="138"/>
      <c r="D477" s="138"/>
      <c r="E477" s="163"/>
      <c r="F477" s="138"/>
      <c r="G477" s="138"/>
      <c r="H477" s="75"/>
      <c r="I477" s="75"/>
      <c r="J477" s="150"/>
      <c r="K477" s="154"/>
      <c r="L477" s="154"/>
      <c r="M477" s="154"/>
      <c r="N477" s="166"/>
      <c r="O477" s="154"/>
      <c r="P477" s="166"/>
      <c r="Q477" s="49"/>
      <c r="R477" s="49"/>
      <c r="S477" s="49"/>
    </row>
    <row r="478" spans="1:19" ht="15.75">
      <c r="A478" s="153"/>
      <c r="B478" s="138"/>
      <c r="C478" s="138"/>
      <c r="D478" s="138"/>
      <c r="E478" s="163"/>
      <c r="F478" s="138"/>
      <c r="G478" s="138"/>
      <c r="H478" s="75"/>
      <c r="I478" s="75"/>
      <c r="J478" s="150"/>
      <c r="K478" s="154"/>
      <c r="L478" s="154"/>
      <c r="M478" s="154"/>
      <c r="N478" s="166"/>
      <c r="O478" s="154"/>
      <c r="P478" s="166"/>
      <c r="Q478" s="49"/>
      <c r="R478" s="49"/>
      <c r="S478" s="49"/>
    </row>
    <row r="479" spans="1:19" ht="15.75">
      <c r="A479" s="153"/>
      <c r="B479" s="138"/>
      <c r="C479" s="138"/>
      <c r="D479" s="138"/>
      <c r="E479" s="163"/>
      <c r="F479" s="138"/>
      <c r="G479" s="138"/>
      <c r="H479" s="75"/>
      <c r="I479" s="75"/>
      <c r="J479" s="150"/>
      <c r="K479" s="154"/>
      <c r="L479" s="154"/>
      <c r="M479" s="154"/>
      <c r="N479" s="166"/>
      <c r="O479" s="154"/>
      <c r="P479" s="166"/>
      <c r="Q479" s="49"/>
      <c r="R479" s="49"/>
      <c r="S479" s="49"/>
    </row>
    <row r="480" spans="1:19" ht="15.75">
      <c r="A480" s="153"/>
      <c r="B480" s="138"/>
      <c r="C480" s="138"/>
      <c r="D480" s="138"/>
      <c r="E480" s="163"/>
      <c r="F480" s="138"/>
      <c r="G480" s="138"/>
      <c r="H480" s="75"/>
      <c r="I480" s="75"/>
      <c r="J480" s="150"/>
      <c r="K480" s="154"/>
      <c r="L480" s="154"/>
      <c r="M480" s="154"/>
      <c r="N480" s="166"/>
      <c r="O480" s="154"/>
      <c r="P480" s="166"/>
      <c r="Q480" s="49"/>
      <c r="R480" s="49"/>
      <c r="S480" s="49"/>
    </row>
    <row r="481" spans="1:19" ht="15.75">
      <c r="A481" s="153"/>
      <c r="B481" s="138"/>
      <c r="C481" s="138"/>
      <c r="D481" s="138"/>
      <c r="E481" s="163"/>
      <c r="F481" s="138"/>
      <c r="G481" s="138"/>
      <c r="H481" s="75"/>
      <c r="I481" s="75"/>
      <c r="J481" s="150"/>
      <c r="K481" s="154"/>
      <c r="L481" s="154"/>
      <c r="M481" s="154"/>
      <c r="N481" s="166"/>
      <c r="O481" s="154"/>
      <c r="P481" s="166"/>
      <c r="Q481" s="49"/>
      <c r="R481" s="49"/>
      <c r="S481" s="49"/>
    </row>
    <row r="482" spans="1:19" ht="15.75">
      <c r="A482" s="153"/>
      <c r="B482" s="138"/>
      <c r="C482" s="138"/>
      <c r="D482" s="138"/>
      <c r="E482" s="163"/>
      <c r="F482" s="138"/>
      <c r="G482" s="138"/>
      <c r="H482" s="75"/>
      <c r="I482" s="75"/>
      <c r="J482" s="150"/>
      <c r="K482" s="154"/>
      <c r="L482" s="154"/>
      <c r="M482" s="154"/>
      <c r="N482" s="166"/>
      <c r="O482" s="154"/>
      <c r="P482" s="166"/>
      <c r="Q482" s="49"/>
      <c r="R482" s="49"/>
      <c r="S482" s="49"/>
    </row>
    <row r="483" spans="1:19" ht="15.75">
      <c r="A483" s="153"/>
      <c r="B483" s="138"/>
      <c r="C483" s="138"/>
      <c r="D483" s="138"/>
      <c r="E483" s="163"/>
      <c r="F483" s="138"/>
      <c r="G483" s="138"/>
      <c r="H483" s="75"/>
      <c r="I483" s="75"/>
      <c r="J483" s="150"/>
      <c r="K483" s="154"/>
      <c r="L483" s="154"/>
      <c r="M483" s="154"/>
      <c r="N483" s="166"/>
      <c r="O483" s="154"/>
      <c r="P483" s="166"/>
      <c r="Q483" s="49"/>
      <c r="R483" s="49"/>
      <c r="S483" s="49"/>
    </row>
    <row r="484" spans="1:19" ht="15.75">
      <c r="A484" s="153"/>
      <c r="B484" s="138"/>
      <c r="C484" s="138"/>
      <c r="D484" s="138"/>
      <c r="E484" s="163"/>
      <c r="F484" s="138"/>
      <c r="G484" s="138"/>
      <c r="H484" s="75"/>
      <c r="I484" s="75"/>
      <c r="J484" s="150"/>
      <c r="K484" s="154"/>
      <c r="L484" s="154"/>
      <c r="M484" s="154"/>
      <c r="N484" s="166"/>
      <c r="O484" s="154"/>
      <c r="P484" s="166"/>
      <c r="Q484" s="49"/>
      <c r="R484" s="49"/>
      <c r="S484" s="49"/>
    </row>
    <row r="485" spans="1:19" ht="15.75">
      <c r="A485" s="153"/>
      <c r="B485" s="138"/>
      <c r="C485" s="138"/>
      <c r="D485" s="138"/>
      <c r="E485" s="163"/>
      <c r="F485" s="138"/>
      <c r="G485" s="138"/>
      <c r="H485" s="75"/>
      <c r="I485" s="75"/>
      <c r="J485" s="150"/>
      <c r="K485" s="154"/>
      <c r="L485" s="154"/>
      <c r="M485" s="154"/>
      <c r="N485" s="166"/>
      <c r="O485" s="154"/>
      <c r="P485" s="166"/>
      <c r="Q485" s="49"/>
      <c r="R485" s="49"/>
      <c r="S485" s="49"/>
    </row>
    <row r="486" spans="1:19" ht="15.75">
      <c r="A486" s="153"/>
      <c r="B486" s="138"/>
      <c r="C486" s="138"/>
      <c r="D486" s="138"/>
      <c r="E486" s="163"/>
      <c r="F486" s="138"/>
      <c r="G486" s="138"/>
      <c r="H486" s="75"/>
      <c r="I486" s="75"/>
      <c r="J486" s="150"/>
      <c r="K486" s="154"/>
      <c r="L486" s="154"/>
      <c r="M486" s="154"/>
      <c r="N486" s="166"/>
      <c r="O486" s="154"/>
      <c r="P486" s="166"/>
      <c r="Q486" s="49"/>
      <c r="R486" s="49"/>
      <c r="S486" s="49"/>
    </row>
    <row r="487" spans="1:19" ht="15.75">
      <c r="A487" s="153"/>
      <c r="B487" s="138"/>
      <c r="C487" s="138"/>
      <c r="D487" s="138"/>
      <c r="E487" s="163"/>
      <c r="F487" s="138"/>
      <c r="G487" s="138"/>
      <c r="H487" s="75"/>
      <c r="I487" s="75"/>
      <c r="J487" s="150"/>
      <c r="K487" s="154"/>
      <c r="L487" s="154"/>
      <c r="M487" s="154"/>
      <c r="N487" s="166"/>
      <c r="O487" s="154"/>
      <c r="P487" s="166"/>
      <c r="Q487" s="49"/>
      <c r="R487" s="49"/>
      <c r="S487" s="49"/>
    </row>
    <row r="488" spans="1:19" ht="15.75">
      <c r="A488" s="153"/>
      <c r="B488" s="138"/>
      <c r="C488" s="138"/>
      <c r="D488" s="138"/>
      <c r="E488" s="163"/>
      <c r="F488" s="138"/>
      <c r="G488" s="138"/>
      <c r="H488" s="75"/>
      <c r="I488" s="75"/>
      <c r="J488" s="150"/>
      <c r="K488" s="154"/>
      <c r="L488" s="154"/>
      <c r="M488" s="154"/>
      <c r="N488" s="166"/>
      <c r="O488" s="154"/>
      <c r="P488" s="166"/>
      <c r="Q488" s="49"/>
      <c r="R488" s="49"/>
      <c r="S488" s="49"/>
    </row>
    <row r="489" spans="1:19" ht="15.75">
      <c r="A489" s="153"/>
      <c r="B489" s="138"/>
      <c r="C489" s="138"/>
      <c r="D489" s="138"/>
      <c r="E489" s="163"/>
      <c r="F489" s="138"/>
      <c r="G489" s="138"/>
      <c r="H489" s="75"/>
      <c r="I489" s="75"/>
      <c r="J489" s="150"/>
      <c r="K489" s="154"/>
      <c r="L489" s="154"/>
      <c r="M489" s="154"/>
      <c r="N489" s="166"/>
      <c r="O489" s="154"/>
      <c r="P489" s="166"/>
      <c r="Q489" s="49"/>
      <c r="R489" s="49"/>
      <c r="S489" s="49"/>
    </row>
    <row r="490" spans="1:19" ht="15.75">
      <c r="A490" s="153"/>
      <c r="B490" s="138"/>
      <c r="C490" s="138"/>
      <c r="D490" s="138"/>
      <c r="E490" s="163"/>
      <c r="F490" s="138"/>
      <c r="G490" s="138"/>
      <c r="H490" s="75"/>
      <c r="I490" s="75"/>
      <c r="J490" s="150"/>
      <c r="K490" s="154"/>
      <c r="L490" s="154"/>
      <c r="M490" s="154"/>
      <c r="N490" s="166"/>
      <c r="O490" s="154"/>
      <c r="P490" s="166"/>
      <c r="Q490" s="49"/>
      <c r="R490" s="49"/>
      <c r="S490" s="49"/>
    </row>
    <row r="491" spans="1:19" ht="15.75">
      <c r="A491" s="153"/>
      <c r="B491" s="138"/>
      <c r="C491" s="138"/>
      <c r="D491" s="138"/>
      <c r="E491" s="163"/>
      <c r="F491" s="138"/>
      <c r="G491" s="138"/>
      <c r="H491" s="75"/>
      <c r="I491" s="75"/>
      <c r="J491" s="150"/>
      <c r="K491" s="154"/>
      <c r="L491" s="154"/>
      <c r="M491" s="154"/>
      <c r="N491" s="166"/>
      <c r="O491" s="154"/>
      <c r="P491" s="166"/>
      <c r="Q491" s="49"/>
      <c r="R491" s="49"/>
      <c r="S491" s="49"/>
    </row>
    <row r="492" spans="1:19" ht="15.75">
      <c r="A492" s="153"/>
      <c r="B492" s="138"/>
      <c r="C492" s="138"/>
      <c r="D492" s="138"/>
      <c r="E492" s="163"/>
      <c r="F492" s="138"/>
      <c r="G492" s="138"/>
      <c r="H492" s="75"/>
      <c r="I492" s="75"/>
      <c r="J492" s="150"/>
      <c r="K492" s="154"/>
      <c r="L492" s="154"/>
      <c r="M492" s="154"/>
      <c r="N492" s="166"/>
      <c r="O492" s="154"/>
      <c r="P492" s="166"/>
      <c r="Q492" s="49"/>
      <c r="R492" s="49"/>
      <c r="S492" s="49"/>
    </row>
    <row r="493" spans="1:19" ht="15.75">
      <c r="A493" s="153"/>
      <c r="B493" s="138"/>
      <c r="C493" s="138"/>
      <c r="D493" s="138"/>
      <c r="E493" s="163"/>
      <c r="F493" s="138"/>
      <c r="G493" s="138"/>
      <c r="H493" s="75"/>
      <c r="I493" s="75"/>
      <c r="J493" s="150"/>
      <c r="K493" s="154"/>
      <c r="L493" s="154"/>
      <c r="M493" s="154"/>
      <c r="N493" s="166"/>
      <c r="O493" s="154"/>
      <c r="P493" s="166"/>
      <c r="Q493" s="49"/>
      <c r="R493" s="49"/>
      <c r="S493" s="49"/>
    </row>
    <row r="494" spans="1:19" ht="15.75">
      <c r="A494" s="153"/>
      <c r="B494" s="138"/>
      <c r="C494" s="138"/>
      <c r="D494" s="138"/>
      <c r="E494" s="163"/>
      <c r="F494" s="138"/>
      <c r="G494" s="138"/>
      <c r="H494" s="75"/>
      <c r="I494" s="75"/>
      <c r="J494" s="150"/>
      <c r="K494" s="154"/>
      <c r="L494" s="154"/>
      <c r="M494" s="154"/>
      <c r="N494" s="166"/>
      <c r="O494" s="154"/>
      <c r="P494" s="166"/>
      <c r="Q494" s="49"/>
      <c r="R494" s="49"/>
      <c r="S494" s="49"/>
    </row>
    <row r="495" spans="1:19" ht="15.75">
      <c r="A495" s="153"/>
      <c r="B495" s="138"/>
      <c r="C495" s="138"/>
      <c r="D495" s="138"/>
      <c r="E495" s="163"/>
      <c r="F495" s="138"/>
      <c r="G495" s="138"/>
      <c r="H495" s="75"/>
      <c r="I495" s="75"/>
      <c r="J495" s="150"/>
      <c r="K495" s="154"/>
      <c r="L495" s="154"/>
      <c r="M495" s="154"/>
      <c r="N495" s="166"/>
      <c r="O495" s="154"/>
      <c r="P495" s="166"/>
      <c r="Q495" s="49"/>
      <c r="R495" s="49"/>
      <c r="S495" s="49"/>
    </row>
    <row r="496" spans="1:19">
      <c r="A496" s="153"/>
      <c r="B496" s="138"/>
      <c r="C496" s="153"/>
      <c r="D496" s="153"/>
      <c r="E496" s="153"/>
      <c r="F496" s="153"/>
      <c r="G496" s="153"/>
      <c r="H496" s="153"/>
      <c r="I496" s="75"/>
      <c r="J496" s="153"/>
      <c r="K496" s="153"/>
      <c r="L496" s="153"/>
      <c r="M496" s="153"/>
      <c r="N496" s="153"/>
      <c r="O496" s="153"/>
      <c r="P496" s="153"/>
      <c r="Q496" s="153"/>
      <c r="R496" s="153"/>
      <c r="S496" s="153"/>
    </row>
    <row r="497" spans="1:19">
      <c r="A497" s="153"/>
      <c r="B497" s="138"/>
      <c r="C497" s="153"/>
      <c r="D497" s="153"/>
      <c r="E497" s="153"/>
      <c r="F497" s="153"/>
      <c r="G497" s="153"/>
      <c r="H497" s="153"/>
      <c r="I497" s="75"/>
      <c r="J497" s="153"/>
      <c r="K497" s="153"/>
      <c r="L497" s="153"/>
      <c r="M497" s="153"/>
      <c r="N497" s="153"/>
      <c r="O497" s="153"/>
      <c r="P497" s="153"/>
      <c r="Q497" s="153"/>
      <c r="R497" s="153"/>
      <c r="S497" s="153"/>
    </row>
    <row r="498" spans="1:19">
      <c r="A498" s="153"/>
      <c r="B498" s="138"/>
      <c r="C498" s="153"/>
      <c r="D498" s="153"/>
      <c r="E498" s="153"/>
      <c r="F498" s="153"/>
      <c r="G498" s="153"/>
      <c r="H498" s="153"/>
      <c r="I498" s="75"/>
      <c r="J498" s="153"/>
      <c r="K498" s="153"/>
      <c r="L498" s="153"/>
      <c r="M498" s="153"/>
      <c r="N498" s="153"/>
      <c r="O498" s="153"/>
      <c r="P498" s="153"/>
      <c r="Q498" s="153"/>
      <c r="R498" s="153"/>
      <c r="S498" s="153"/>
    </row>
    <row r="499" spans="1:19">
      <c r="A499" s="153"/>
      <c r="B499" s="138"/>
      <c r="C499" s="153"/>
      <c r="D499" s="153"/>
      <c r="E499" s="153"/>
      <c r="F499" s="153"/>
      <c r="G499" s="153"/>
      <c r="H499" s="153"/>
      <c r="I499" s="75"/>
      <c r="J499" s="153"/>
      <c r="K499" s="153"/>
      <c r="L499" s="153"/>
      <c r="M499" s="153"/>
      <c r="N499" s="153"/>
      <c r="O499" s="153"/>
      <c r="P499" s="153"/>
      <c r="Q499" s="153"/>
      <c r="R499" s="153"/>
      <c r="S499" s="153"/>
    </row>
    <row r="500" spans="1:19">
      <c r="A500" s="153"/>
      <c r="B500" s="138"/>
      <c r="C500" s="153"/>
      <c r="D500" s="153"/>
      <c r="E500" s="153"/>
      <c r="F500" s="153"/>
      <c r="G500" s="153"/>
      <c r="H500" s="153"/>
      <c r="I500" s="75"/>
      <c r="J500" s="153"/>
      <c r="K500" s="153"/>
      <c r="L500" s="153"/>
      <c r="M500" s="153"/>
      <c r="N500" s="153"/>
      <c r="O500" s="153"/>
      <c r="P500" s="153"/>
      <c r="Q500" s="153"/>
      <c r="R500" s="153"/>
      <c r="S500" s="153"/>
    </row>
    <row r="501" spans="1:19">
      <c r="A501" s="153"/>
      <c r="B501" s="138"/>
      <c r="C501" s="153"/>
      <c r="D501" s="153"/>
      <c r="E501" s="153"/>
      <c r="F501" s="153"/>
      <c r="G501" s="153"/>
      <c r="H501" s="153"/>
      <c r="I501" s="75"/>
      <c r="J501" s="153"/>
      <c r="K501" s="153"/>
      <c r="L501" s="153"/>
      <c r="M501" s="153"/>
      <c r="N501" s="153"/>
      <c r="O501" s="153"/>
      <c r="P501" s="153"/>
      <c r="Q501" s="153"/>
      <c r="R501" s="153"/>
      <c r="S501" s="153"/>
    </row>
    <row r="502" spans="1:19">
      <c r="A502" s="153"/>
      <c r="B502" s="138"/>
      <c r="C502" s="153"/>
      <c r="D502" s="153"/>
      <c r="E502" s="153"/>
      <c r="F502" s="153"/>
      <c r="G502" s="153"/>
      <c r="H502" s="153"/>
      <c r="I502" s="75"/>
      <c r="J502" s="153"/>
      <c r="K502" s="153"/>
      <c r="L502" s="153"/>
      <c r="M502" s="153"/>
      <c r="N502" s="153"/>
      <c r="O502" s="153"/>
      <c r="P502" s="153"/>
      <c r="Q502" s="153"/>
      <c r="R502" s="153"/>
      <c r="S502" s="153"/>
    </row>
    <row r="503" spans="1:19">
      <c r="A503" s="153"/>
      <c r="B503" s="138"/>
      <c r="C503" s="153"/>
      <c r="D503" s="153"/>
      <c r="E503" s="153"/>
      <c r="F503" s="153"/>
      <c r="G503" s="153"/>
      <c r="H503" s="153"/>
      <c r="I503" s="75"/>
      <c r="J503" s="153"/>
      <c r="K503" s="153"/>
      <c r="L503" s="153"/>
      <c r="M503" s="153"/>
      <c r="N503" s="153"/>
      <c r="O503" s="153"/>
      <c r="P503" s="153"/>
      <c r="Q503" s="153"/>
      <c r="R503" s="153"/>
      <c r="S503" s="153"/>
    </row>
    <row r="504" spans="1:19">
      <c r="A504" s="153"/>
      <c r="B504" s="153"/>
      <c r="C504" s="153"/>
      <c r="D504" s="153"/>
      <c r="E504" s="153"/>
      <c r="F504" s="153"/>
      <c r="G504" s="153"/>
      <c r="H504" s="153"/>
      <c r="I504" s="75"/>
      <c r="J504" s="153"/>
      <c r="K504" s="153"/>
      <c r="L504" s="153"/>
      <c r="M504" s="153"/>
      <c r="N504" s="153"/>
      <c r="O504" s="153"/>
      <c r="P504" s="153"/>
      <c r="Q504" s="153"/>
      <c r="R504" s="153"/>
      <c r="S504" s="153"/>
    </row>
  </sheetData>
  <autoFilter ref="A2:S273"/>
  <mergeCells count="17">
    <mergeCell ref="O1:O2"/>
    <mergeCell ref="P1:P2"/>
    <mergeCell ref="Q1:Q2"/>
    <mergeCell ref="R1:R2"/>
    <mergeCell ref="S1:S2"/>
    <mergeCell ref="L1:N1"/>
    <mergeCell ref="A1:A2"/>
    <mergeCell ref="B1:B2"/>
    <mergeCell ref="C1:C2"/>
    <mergeCell ref="D1:D2"/>
    <mergeCell ref="E1:E2"/>
    <mergeCell ref="F1:F2"/>
    <mergeCell ref="G1:G2"/>
    <mergeCell ref="H1:H2"/>
    <mergeCell ref="I1:I2"/>
    <mergeCell ref="J1:J2"/>
    <mergeCell ref="K1:K2"/>
  </mergeCells>
  <conditionalFormatting sqref="F3">
    <cfRule type="expression" dxfId="3" priority="1" stopIfTrue="1">
      <formula>$M3="No"</formula>
    </cfRule>
    <cfRule type="expression" dxfId="2" priority="2" stopIfTrue="1">
      <formula>$M3="Yes"</formula>
    </cfRule>
  </conditionalFormatting>
  <dataValidations count="11">
    <dataValidation type="list" allowBlank="1" showInputMessage="1" showErrorMessage="1" sqref="R3">
      <formula1>"Ajit Kedare(AK), Ganesh Sawant(GS),Niteen Badhan(NB),Sachin Tirlotkar(ST)"</formula1>
    </dataValidation>
    <dataValidation type="list" allowBlank="1" showInputMessage="1" showErrorMessage="1" sqref="C3">
      <formula1>"CISO,CPV,A21 ,Admin,EBC,HRR,HRO,IT,RCU,B22,A24,B4,Kolkata,Delhi,Hyderabad,Bangalore,Chennai,Pune,Ahmedabad,Chandigarh,TPU,CPA,BVU"</formula1>
    </dataValidation>
    <dataValidation type="list" allowBlank="1" showInputMessage="1" showErrorMessage="1" error="select from list" sqref="B4:B5 B87:B88 B92:B98 B111:B114 D111:D114">
      <formula1>"Mumbai, Kolkata, Delhi, Hyderabad, Bangalore, Chennai, Pune, Ahmedabad, Chandigarh"</formula1>
    </dataValidation>
    <dataValidation type="list" allowBlank="1" showInputMessage="1" showErrorMessage="1" sqref="Q3:Q132 Q135:Q210 Q274:Q495">
      <formula1>"Open,Close"</formula1>
    </dataValidation>
    <dataValidation type="list" allowBlank="1" showInputMessage="1" showErrorMessage="1" sqref="J504:S504 B504:C504 E504:H504 D4:D86 D99:D110 D138:D156 D179:D200 D274:D504">
      <formula1>"A21, B22, A24, B22, B22, C19, B22, B4, A24, C21, B4, Kolkata, Delhi, Hyderabad, Bangalore, Chennai, Pune, Jaipur, Bhopal, Ahmedabad, Lucknow"</formula1>
    </dataValidation>
    <dataValidation type="list" allowBlank="1" showInputMessage="1" showErrorMessage="1" sqref="C4:C5">
      <formula1>"CISO,CPV,A21 ,Admin,EBC,HRR,HRO,IT,RCU,B22,A24,B4,Kolkata,Delhi,Hyderabad,Bangalore,Chennai,Pune,Ahmedabad,Chandigarh,TPU,CPA,BVU,DCR"</formula1>
    </dataValidation>
    <dataValidation type="list" allowBlank="1" showInputMessage="1" showErrorMessage="1" sqref="I3:I132 I135:I137 I140:I200 I274:I504">
      <formula1>"Observation,OFI,NC,OK"</formula1>
    </dataValidation>
    <dataValidation type="list" allowBlank="1" showInputMessage="1" showErrorMessage="1" error="select from list" sqref="B6:B86 B89:B91 B99:B110 C115:D137 C157:D178 B115:B200 B274:B503">
      <formula1>"Mumbai, Kolkata, Delhi, Hyderabad, Bangalore, Chennai, Pune, Jaipur, Bhopal, Ahmedabad, Lucknow"</formula1>
    </dataValidation>
    <dataValidation type="list" allowBlank="1" showInputMessage="1" showErrorMessage="1" sqref="C6:C114 C138:C156 C179:C200 C274:C503">
      <formula1>"CISO, Admin, EBC, HR, CPV, IT, RCU, DCR, BVU, CPA, TPU, Kolkata, Delhi, Hyderabad, Bangalore, Chennai, Pune, Jaipur, Bhopal, Ahmedabad, Lucknow"</formula1>
    </dataValidation>
    <dataValidation type="list" allowBlank="1" showInputMessage="1" showErrorMessage="1" sqref="Q133 Q241:Q273">
      <formula1>"Open, Close"</formula1>
    </dataValidation>
    <dataValidation type="list" allowBlank="1" showInputMessage="1" showErrorMessage="1" sqref="I133 I241:I273">
      <formula1>"NC, Observation, OFI"</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1"/>
  <sheetViews>
    <sheetView workbookViewId="0">
      <selection activeCell="B1" sqref="B1:B2"/>
    </sheetView>
  </sheetViews>
  <sheetFormatPr defaultRowHeight="15"/>
  <cols>
    <col min="1" max="1" width="4.85546875" bestFit="1" customWidth="1"/>
    <col min="2" max="2" width="15.5703125" bestFit="1" customWidth="1"/>
    <col min="3" max="3" width="11.7109375" bestFit="1" customWidth="1"/>
    <col min="4" max="4" width="13.5703125" customWidth="1"/>
    <col min="5" max="5" width="11.140625" customWidth="1"/>
    <col min="6" max="6" width="24.85546875" customWidth="1"/>
    <col min="7" max="7" width="44.85546875" customWidth="1"/>
    <col min="8" max="8" width="50.42578125" bestFit="1" customWidth="1"/>
    <col min="9" max="9" width="13.7109375" bestFit="1" customWidth="1"/>
    <col min="10" max="10" width="35.42578125" bestFit="1" customWidth="1"/>
    <col min="11" max="11" width="34.85546875" customWidth="1"/>
    <col min="12" max="12" width="48.85546875" customWidth="1"/>
    <col min="13" max="13" width="7.140625" bestFit="1" customWidth="1"/>
    <col min="14" max="14" width="15.7109375" bestFit="1" customWidth="1"/>
    <col min="15" max="15" width="31.5703125" bestFit="1" customWidth="1"/>
    <col min="16" max="16" width="19.85546875" bestFit="1" customWidth="1"/>
    <col min="17" max="17" width="11.42578125" bestFit="1" customWidth="1"/>
    <col min="18" max="18" width="19" bestFit="1" customWidth="1"/>
    <col min="19" max="19" width="19.140625" bestFit="1" customWidth="1"/>
  </cols>
  <sheetData>
    <row r="1" spans="1:19">
      <c r="A1" s="220" t="s">
        <v>269</v>
      </c>
      <c r="B1" s="220" t="s">
        <v>220</v>
      </c>
      <c r="C1" s="220" t="s">
        <v>221</v>
      </c>
      <c r="D1" s="220" t="s">
        <v>133</v>
      </c>
      <c r="E1" s="220" t="s">
        <v>278</v>
      </c>
      <c r="F1" s="220" t="s">
        <v>279</v>
      </c>
      <c r="G1" s="220" t="s">
        <v>280</v>
      </c>
      <c r="H1" s="220" t="s">
        <v>281</v>
      </c>
      <c r="I1" s="220" t="s">
        <v>282</v>
      </c>
      <c r="J1" s="226" t="s">
        <v>283</v>
      </c>
      <c r="K1" s="226" t="s">
        <v>284</v>
      </c>
      <c r="L1" s="222" t="s">
        <v>285</v>
      </c>
      <c r="M1" s="223"/>
      <c r="N1" s="224"/>
      <c r="O1" s="220" t="s">
        <v>286</v>
      </c>
      <c r="P1" s="220" t="s">
        <v>287</v>
      </c>
      <c r="Q1" s="220" t="s">
        <v>288</v>
      </c>
      <c r="R1" s="220" t="s">
        <v>289</v>
      </c>
      <c r="S1" s="220" t="s">
        <v>290</v>
      </c>
    </row>
    <row r="2" spans="1:19">
      <c r="A2" s="225"/>
      <c r="B2" s="225"/>
      <c r="C2" s="225"/>
      <c r="D2" s="225"/>
      <c r="E2" s="225"/>
      <c r="F2" s="225"/>
      <c r="G2" s="225"/>
      <c r="H2" s="225"/>
      <c r="I2" s="225"/>
      <c r="J2" s="227"/>
      <c r="K2" s="227"/>
      <c r="L2" s="70" t="s">
        <v>291</v>
      </c>
      <c r="M2" s="70" t="s">
        <v>292</v>
      </c>
      <c r="N2" s="70" t="s">
        <v>293</v>
      </c>
      <c r="O2" s="225"/>
      <c r="P2" s="225"/>
      <c r="Q2" s="225"/>
      <c r="R2" s="225"/>
      <c r="S2" s="225"/>
    </row>
    <row r="3" spans="1:19" ht="40.5">
      <c r="A3" s="135">
        <v>1</v>
      </c>
      <c r="B3" s="135" t="s">
        <v>232</v>
      </c>
      <c r="C3" s="135"/>
      <c r="D3" s="135" t="s">
        <v>294</v>
      </c>
      <c r="E3" s="135" t="s">
        <v>295</v>
      </c>
      <c r="F3" s="135" t="s">
        <v>296</v>
      </c>
      <c r="G3" s="135" t="s">
        <v>297</v>
      </c>
      <c r="H3" s="135" t="s">
        <v>298</v>
      </c>
      <c r="I3" s="135"/>
      <c r="J3" s="135" t="s">
        <v>299</v>
      </c>
      <c r="K3" s="135" t="s">
        <v>300</v>
      </c>
      <c r="L3" s="135" t="s">
        <v>301</v>
      </c>
      <c r="M3" s="135" t="s">
        <v>302</v>
      </c>
      <c r="N3" s="135" t="s">
        <v>303</v>
      </c>
      <c r="O3" s="135" t="s">
        <v>304</v>
      </c>
      <c r="P3" s="136">
        <v>43743</v>
      </c>
      <c r="Q3" s="135"/>
      <c r="R3" s="135" t="s">
        <v>305</v>
      </c>
      <c r="S3" s="135" t="s">
        <v>251</v>
      </c>
    </row>
    <row r="4" spans="1:19" s="64" customFormat="1">
      <c r="A4" s="137"/>
      <c r="B4" s="138"/>
      <c r="C4" s="138"/>
      <c r="D4" s="138"/>
      <c r="E4" s="79"/>
      <c r="F4" s="138"/>
      <c r="G4" s="138"/>
      <c r="H4" s="75"/>
      <c r="I4" s="75"/>
      <c r="J4" s="100"/>
      <c r="K4" s="100"/>
      <c r="L4" s="100"/>
      <c r="M4" s="115"/>
      <c r="N4" s="115"/>
      <c r="O4" s="115"/>
      <c r="P4" s="139"/>
      <c r="Q4" s="114"/>
      <c r="R4" s="114"/>
      <c r="S4" s="114"/>
    </row>
    <row r="5" spans="1:19" s="64" customFormat="1">
      <c r="A5" s="137"/>
      <c r="B5" s="138"/>
      <c r="C5" s="138"/>
      <c r="D5" s="138"/>
      <c r="E5" s="79"/>
      <c r="F5" s="138"/>
      <c r="G5" s="138"/>
      <c r="H5" s="75"/>
      <c r="I5" s="75"/>
      <c r="J5" s="103"/>
      <c r="K5" s="103"/>
      <c r="L5" s="103"/>
      <c r="M5" s="115"/>
      <c r="N5" s="115"/>
      <c r="O5" s="115"/>
      <c r="P5" s="139"/>
      <c r="Q5" s="114"/>
      <c r="R5" s="114"/>
      <c r="S5" s="114"/>
    </row>
    <row r="6" spans="1:19" s="64" customFormat="1">
      <c r="A6" s="137"/>
      <c r="B6" s="138"/>
      <c r="C6" s="138"/>
      <c r="D6" s="138"/>
      <c r="E6" s="79"/>
      <c r="F6" s="138"/>
      <c r="G6" s="138"/>
      <c r="H6" s="75"/>
      <c r="I6" s="75"/>
      <c r="J6" s="103"/>
      <c r="K6" s="103"/>
      <c r="L6" s="103"/>
      <c r="M6" s="115"/>
      <c r="N6" s="115"/>
      <c r="O6" s="115"/>
      <c r="P6" s="139"/>
      <c r="Q6" s="114"/>
      <c r="R6" s="114"/>
      <c r="S6" s="114"/>
    </row>
    <row r="7" spans="1:19" s="64" customFormat="1">
      <c r="A7" s="137"/>
      <c r="B7" s="138"/>
      <c r="C7" s="138"/>
      <c r="D7" s="138"/>
      <c r="E7" s="79"/>
      <c r="F7" s="138"/>
      <c r="G7" s="138"/>
      <c r="H7" s="75"/>
      <c r="I7" s="75"/>
      <c r="J7" s="103"/>
      <c r="K7" s="103"/>
      <c r="L7" s="103"/>
      <c r="M7" s="115"/>
      <c r="N7" s="115"/>
      <c r="O7" s="115"/>
      <c r="P7" s="139"/>
      <c r="Q7" s="114"/>
      <c r="R7" s="114"/>
      <c r="S7" s="114"/>
    </row>
    <row r="8" spans="1:19" s="64" customFormat="1">
      <c r="A8" s="137"/>
      <c r="B8" s="138"/>
      <c r="C8" s="138"/>
      <c r="D8" s="138"/>
      <c r="E8" s="79"/>
      <c r="F8" s="138"/>
      <c r="G8" s="138"/>
      <c r="H8" s="75"/>
      <c r="I8" s="75"/>
      <c r="J8" s="103"/>
      <c r="K8" s="103"/>
      <c r="L8" s="103"/>
      <c r="M8" s="115"/>
      <c r="N8" s="115"/>
      <c r="O8" s="115"/>
      <c r="P8" s="139"/>
      <c r="Q8" s="114"/>
      <c r="R8" s="114"/>
      <c r="S8" s="114"/>
    </row>
    <row r="9" spans="1:19" s="64" customFormat="1">
      <c r="A9" s="137"/>
      <c r="B9" s="138"/>
      <c r="C9" s="138"/>
      <c r="D9" s="138"/>
      <c r="E9" s="79"/>
      <c r="F9" s="138"/>
      <c r="G9" s="138"/>
      <c r="H9" s="75"/>
      <c r="I9" s="75"/>
      <c r="J9" s="100"/>
      <c r="K9" s="100"/>
      <c r="L9" s="100"/>
      <c r="M9" s="115"/>
      <c r="N9" s="115"/>
      <c r="O9" s="115"/>
      <c r="P9" s="139"/>
      <c r="Q9" s="114"/>
      <c r="R9" s="114"/>
      <c r="S9" s="114"/>
    </row>
    <row r="10" spans="1:19" s="64" customFormat="1">
      <c r="A10" s="137"/>
      <c r="B10" s="138"/>
      <c r="C10" s="138"/>
      <c r="D10" s="138"/>
      <c r="E10" s="79"/>
      <c r="F10" s="138"/>
      <c r="G10" s="138"/>
      <c r="H10" s="75"/>
      <c r="I10" s="75"/>
      <c r="J10" s="103"/>
      <c r="K10" s="103"/>
      <c r="L10" s="103"/>
      <c r="M10" s="115"/>
      <c r="N10" s="115"/>
      <c r="O10" s="115"/>
      <c r="P10" s="139"/>
      <c r="Q10" s="114"/>
      <c r="R10" s="114"/>
      <c r="S10" s="114"/>
    </row>
    <row r="11" spans="1:19" s="64" customFormat="1">
      <c r="A11" s="137"/>
      <c r="B11" s="138"/>
      <c r="C11" s="138"/>
      <c r="D11" s="138"/>
      <c r="E11" s="79"/>
      <c r="F11" s="138"/>
      <c r="G11" s="138"/>
      <c r="H11" s="75"/>
      <c r="I11" s="75"/>
      <c r="J11" s="100"/>
      <c r="K11" s="100"/>
      <c r="L11" s="100"/>
      <c r="M11" s="115"/>
      <c r="N11" s="115"/>
      <c r="O11" s="115"/>
      <c r="P11" s="139"/>
      <c r="Q11" s="114"/>
      <c r="R11" s="114"/>
      <c r="S11" s="114"/>
    </row>
    <row r="12" spans="1:19" s="64" customFormat="1">
      <c r="A12" s="137"/>
      <c r="B12" s="138"/>
      <c r="C12" s="138"/>
      <c r="D12" s="138"/>
      <c r="E12" s="79"/>
      <c r="F12" s="138"/>
      <c r="G12" s="138"/>
      <c r="H12" s="75"/>
      <c r="I12" s="75"/>
      <c r="J12" s="100"/>
      <c r="K12" s="100"/>
      <c r="L12" s="100"/>
      <c r="M12" s="115"/>
      <c r="N12" s="115"/>
      <c r="O12" s="115"/>
      <c r="P12" s="139"/>
      <c r="Q12" s="114"/>
      <c r="R12" s="114"/>
      <c r="S12" s="114"/>
    </row>
    <row r="13" spans="1:19" s="64" customFormat="1">
      <c r="A13" s="137"/>
      <c r="B13" s="138"/>
      <c r="C13" s="138"/>
      <c r="D13" s="138"/>
      <c r="E13" s="79"/>
      <c r="F13" s="138"/>
      <c r="G13" s="138"/>
      <c r="H13" s="75"/>
      <c r="I13" s="75"/>
      <c r="J13" s="115"/>
      <c r="K13" s="115"/>
      <c r="L13" s="115"/>
      <c r="M13" s="115"/>
      <c r="N13" s="140"/>
      <c r="O13" s="115"/>
      <c r="P13" s="139"/>
      <c r="Q13" s="114"/>
      <c r="R13" s="114"/>
      <c r="S13" s="114"/>
    </row>
    <row r="14" spans="1:19" s="64" customFormat="1">
      <c r="A14" s="137"/>
      <c r="B14" s="138"/>
      <c r="C14" s="138"/>
      <c r="D14" s="138"/>
      <c r="E14" s="79"/>
      <c r="F14" s="138"/>
      <c r="G14" s="138"/>
      <c r="H14" s="75"/>
      <c r="I14" s="75"/>
      <c r="J14" s="115"/>
      <c r="K14" s="115"/>
      <c r="L14" s="115"/>
      <c r="M14" s="115"/>
      <c r="N14" s="140"/>
      <c r="O14" s="115"/>
      <c r="P14" s="139"/>
      <c r="Q14" s="114"/>
      <c r="R14" s="114"/>
      <c r="S14" s="114"/>
    </row>
    <row r="15" spans="1:19" s="64" customFormat="1">
      <c r="A15" s="137"/>
      <c r="B15" s="138"/>
      <c r="C15" s="138"/>
      <c r="D15" s="138"/>
      <c r="E15" s="79"/>
      <c r="F15" s="138"/>
      <c r="G15" s="138"/>
      <c r="H15" s="75"/>
      <c r="I15" s="75"/>
      <c r="J15" s="115"/>
      <c r="K15" s="115"/>
      <c r="L15" s="115"/>
      <c r="M15" s="115"/>
      <c r="N15" s="140"/>
      <c r="O15" s="115"/>
      <c r="P15" s="139"/>
      <c r="Q15" s="114"/>
      <c r="R15" s="114"/>
      <c r="S15" s="114"/>
    </row>
    <row r="16" spans="1:19" s="64" customFormat="1">
      <c r="A16" s="137"/>
      <c r="B16" s="138"/>
      <c r="C16" s="138"/>
      <c r="D16" s="138"/>
      <c r="E16" s="79"/>
      <c r="F16" s="138"/>
      <c r="G16" s="138"/>
      <c r="H16" s="75"/>
      <c r="I16" s="75"/>
      <c r="J16" s="115"/>
      <c r="K16" s="115"/>
      <c r="L16" s="115"/>
      <c r="M16" s="115"/>
      <c r="N16" s="115"/>
      <c r="O16" s="115"/>
      <c r="P16" s="139"/>
      <c r="Q16" s="114"/>
      <c r="R16" s="114"/>
      <c r="S16" s="114"/>
    </row>
    <row r="17" spans="1:19" s="64" customFormat="1">
      <c r="A17" s="137"/>
      <c r="B17" s="138"/>
      <c r="C17" s="138"/>
      <c r="D17" s="138"/>
      <c r="E17" s="79"/>
      <c r="F17" s="138"/>
      <c r="G17" s="138"/>
      <c r="H17" s="75"/>
      <c r="I17" s="75"/>
      <c r="J17" s="115"/>
      <c r="K17" s="115"/>
      <c r="L17" s="115"/>
      <c r="M17" s="115"/>
      <c r="N17" s="140"/>
      <c r="O17" s="115"/>
      <c r="P17" s="139"/>
      <c r="Q17" s="114"/>
      <c r="R17" s="114"/>
      <c r="S17" s="114"/>
    </row>
    <row r="18" spans="1:19" s="64" customFormat="1">
      <c r="A18" s="137"/>
      <c r="B18" s="138"/>
      <c r="C18" s="138"/>
      <c r="D18" s="138"/>
      <c r="E18" s="79"/>
      <c r="F18" s="138"/>
      <c r="G18" s="138"/>
      <c r="H18" s="75"/>
      <c r="I18" s="75"/>
      <c r="J18" s="115"/>
      <c r="K18" s="115"/>
      <c r="L18" s="115"/>
      <c r="M18" s="115"/>
      <c r="N18" s="140"/>
      <c r="O18" s="115"/>
      <c r="P18" s="139"/>
      <c r="Q18" s="114"/>
      <c r="R18" s="114"/>
      <c r="S18" s="114"/>
    </row>
    <row r="19" spans="1:19" s="64" customFormat="1">
      <c r="A19" s="137"/>
      <c r="B19" s="138"/>
      <c r="C19" s="138"/>
      <c r="D19" s="138"/>
      <c r="E19" s="79"/>
      <c r="F19" s="138"/>
      <c r="G19" s="138"/>
      <c r="H19" s="75"/>
      <c r="I19" s="75"/>
      <c r="J19" s="115"/>
      <c r="K19" s="115"/>
      <c r="L19" s="115"/>
      <c r="M19" s="115"/>
      <c r="N19" s="115"/>
      <c r="O19" s="115"/>
      <c r="P19" s="139"/>
      <c r="Q19" s="114"/>
      <c r="R19" s="114"/>
      <c r="S19" s="114"/>
    </row>
    <row r="20" spans="1:19" s="64" customFormat="1">
      <c r="A20" s="137"/>
      <c r="B20" s="138"/>
      <c r="C20" s="138"/>
      <c r="D20" s="138"/>
      <c r="E20" s="79"/>
      <c r="F20" s="138"/>
      <c r="G20" s="138"/>
      <c r="H20" s="75"/>
      <c r="I20" s="75"/>
      <c r="J20" s="115"/>
      <c r="K20" s="115"/>
      <c r="L20" s="115"/>
      <c r="M20" s="115"/>
      <c r="N20" s="115"/>
      <c r="O20" s="115"/>
      <c r="P20" s="139"/>
      <c r="Q20" s="114"/>
      <c r="R20" s="114"/>
      <c r="S20" s="114"/>
    </row>
    <row r="21" spans="1:19" s="64" customFormat="1">
      <c r="A21" s="137"/>
      <c r="B21" s="138"/>
      <c r="C21" s="138"/>
      <c r="D21" s="138"/>
      <c r="E21" s="79"/>
      <c r="F21" s="138"/>
      <c r="G21" s="138"/>
      <c r="H21" s="75"/>
      <c r="I21" s="75"/>
      <c r="J21" s="115"/>
      <c r="K21" s="115"/>
      <c r="L21" s="115"/>
      <c r="M21" s="115"/>
      <c r="N21" s="115"/>
      <c r="O21" s="115"/>
      <c r="P21" s="139"/>
      <c r="Q21" s="114"/>
      <c r="R21" s="114"/>
      <c r="S21" s="114"/>
    </row>
    <row r="22" spans="1:19" s="64" customFormat="1">
      <c r="A22" s="137"/>
      <c r="B22" s="138"/>
      <c r="C22" s="138"/>
      <c r="D22" s="138"/>
      <c r="E22" s="79"/>
      <c r="F22" s="138"/>
      <c r="G22" s="138"/>
      <c r="H22" s="75"/>
      <c r="I22" s="75"/>
      <c r="J22" s="115"/>
      <c r="K22" s="115"/>
      <c r="L22" s="115"/>
      <c r="M22" s="115"/>
      <c r="N22" s="115"/>
      <c r="O22" s="115"/>
      <c r="P22" s="139"/>
      <c r="Q22" s="114"/>
      <c r="R22" s="114"/>
      <c r="S22" s="114"/>
    </row>
    <row r="23" spans="1:19" s="64" customFormat="1">
      <c r="A23" s="137"/>
      <c r="B23" s="138"/>
      <c r="C23" s="138"/>
      <c r="D23" s="138"/>
      <c r="E23" s="79"/>
      <c r="F23" s="138"/>
      <c r="G23" s="138"/>
      <c r="H23" s="75"/>
      <c r="I23" s="75"/>
      <c r="J23" s="115"/>
      <c r="K23" s="115"/>
      <c r="L23" s="115"/>
      <c r="M23" s="115"/>
      <c r="N23" s="140"/>
      <c r="O23" s="115"/>
      <c r="P23" s="139"/>
      <c r="Q23" s="114"/>
      <c r="R23" s="114"/>
      <c r="S23" s="114"/>
    </row>
    <row r="24" spans="1:19" s="64" customFormat="1">
      <c r="A24" s="137"/>
      <c r="B24" s="138"/>
      <c r="C24" s="138"/>
      <c r="D24" s="138"/>
      <c r="E24" s="79"/>
      <c r="F24" s="138"/>
      <c r="G24" s="138"/>
      <c r="H24" s="75"/>
      <c r="I24" s="75"/>
      <c r="J24" s="115"/>
      <c r="K24" s="115"/>
      <c r="L24" s="115"/>
      <c r="M24" s="115"/>
      <c r="N24" s="115"/>
      <c r="O24" s="115"/>
      <c r="P24" s="139"/>
      <c r="Q24" s="114"/>
      <c r="R24" s="114"/>
      <c r="S24" s="114"/>
    </row>
    <row r="25" spans="1:19" s="64" customFormat="1">
      <c r="A25" s="137"/>
      <c r="B25" s="138"/>
      <c r="C25" s="138"/>
      <c r="D25" s="138"/>
      <c r="E25" s="79"/>
      <c r="F25" s="138"/>
      <c r="G25" s="138"/>
      <c r="H25" s="75"/>
      <c r="I25" s="75"/>
      <c r="J25" s="115"/>
      <c r="K25" s="115"/>
      <c r="L25" s="115"/>
      <c r="M25" s="115"/>
      <c r="N25" s="115"/>
      <c r="O25" s="115"/>
      <c r="P25" s="139"/>
      <c r="Q25" s="114"/>
      <c r="R25" s="114"/>
      <c r="S25" s="114"/>
    </row>
    <row r="26" spans="1:19" s="64" customFormat="1">
      <c r="A26" s="137"/>
      <c r="B26" s="138"/>
      <c r="C26" s="138"/>
      <c r="D26" s="138"/>
      <c r="E26" s="79"/>
      <c r="F26" s="138"/>
      <c r="G26" s="138"/>
      <c r="H26" s="75"/>
      <c r="I26" s="75"/>
      <c r="J26" s="115"/>
      <c r="K26" s="115"/>
      <c r="L26" s="115"/>
      <c r="M26" s="115"/>
      <c r="N26" s="115"/>
      <c r="O26" s="115"/>
      <c r="P26" s="139"/>
      <c r="Q26" s="114"/>
      <c r="R26" s="114"/>
      <c r="S26" s="114"/>
    </row>
    <row r="27" spans="1:19" s="64" customFormat="1">
      <c r="A27" s="137"/>
      <c r="B27" s="138"/>
      <c r="C27" s="138"/>
      <c r="D27" s="138"/>
      <c r="E27" s="79"/>
      <c r="F27" s="138"/>
      <c r="G27" s="138"/>
      <c r="H27" s="75"/>
      <c r="I27" s="75"/>
      <c r="J27" s="115"/>
      <c r="K27" s="115"/>
      <c r="L27" s="115"/>
      <c r="M27" s="115"/>
      <c r="N27" s="115"/>
      <c r="O27" s="115"/>
      <c r="P27" s="139"/>
      <c r="Q27" s="114"/>
      <c r="R27" s="114"/>
      <c r="S27" s="114"/>
    </row>
    <row r="28" spans="1:19" s="64" customFormat="1">
      <c r="A28" s="137"/>
      <c r="B28" s="138"/>
      <c r="C28" s="138"/>
      <c r="D28" s="138"/>
      <c r="E28" s="79"/>
      <c r="F28" s="138"/>
      <c r="G28" s="138"/>
      <c r="H28" s="75"/>
      <c r="I28" s="75"/>
      <c r="J28" s="115"/>
      <c r="K28" s="115"/>
      <c r="L28" s="115"/>
      <c r="M28" s="115"/>
      <c r="N28" s="115"/>
      <c r="O28" s="115"/>
      <c r="P28" s="139"/>
      <c r="Q28" s="114"/>
      <c r="R28" s="114"/>
      <c r="S28" s="114"/>
    </row>
    <row r="29" spans="1:19" s="64" customFormat="1">
      <c r="A29" s="137"/>
      <c r="B29" s="138"/>
      <c r="C29" s="138"/>
      <c r="D29" s="138"/>
      <c r="E29" s="79"/>
      <c r="F29" s="138"/>
      <c r="G29" s="138"/>
      <c r="H29" s="75"/>
      <c r="I29" s="75"/>
      <c r="J29" s="115"/>
      <c r="K29" s="115"/>
      <c r="L29" s="115"/>
      <c r="M29" s="115"/>
      <c r="N29" s="115"/>
      <c r="O29" s="115"/>
      <c r="P29" s="139"/>
      <c r="Q29" s="114"/>
      <c r="R29" s="114"/>
      <c r="S29" s="114"/>
    </row>
    <row r="30" spans="1:19" s="64" customFormat="1">
      <c r="A30" s="137"/>
      <c r="B30" s="138"/>
      <c r="C30" s="138"/>
      <c r="D30" s="138"/>
      <c r="E30" s="79"/>
      <c r="F30" s="138"/>
      <c r="G30" s="138"/>
      <c r="H30" s="75"/>
      <c r="I30" s="75"/>
      <c r="J30" s="115"/>
      <c r="K30" s="115"/>
      <c r="L30" s="115"/>
      <c r="M30" s="115"/>
      <c r="N30" s="115"/>
      <c r="O30" s="115"/>
      <c r="P30" s="139"/>
      <c r="Q30" s="114"/>
      <c r="R30" s="114"/>
      <c r="S30" s="114"/>
    </row>
    <row r="31" spans="1:19" s="64" customFormat="1">
      <c r="A31" s="137"/>
      <c r="B31" s="138"/>
      <c r="C31" s="138"/>
      <c r="D31" s="138"/>
      <c r="E31" s="79"/>
      <c r="F31" s="138"/>
      <c r="G31" s="138"/>
      <c r="H31" s="75"/>
      <c r="I31" s="75"/>
      <c r="J31" s="115"/>
      <c r="K31" s="115"/>
      <c r="L31" s="115"/>
      <c r="M31" s="115"/>
      <c r="N31" s="115"/>
      <c r="O31" s="115"/>
      <c r="P31" s="139"/>
      <c r="Q31" s="114"/>
      <c r="R31" s="114"/>
      <c r="S31" s="114"/>
    </row>
    <row r="32" spans="1:19" s="64" customFormat="1">
      <c r="A32" s="137"/>
      <c r="B32" s="138"/>
      <c r="C32" s="138"/>
      <c r="D32" s="138"/>
      <c r="E32" s="79"/>
      <c r="F32" s="138"/>
      <c r="G32" s="138"/>
      <c r="H32" s="75"/>
      <c r="I32" s="75"/>
      <c r="J32" s="115"/>
      <c r="K32" s="115"/>
      <c r="L32" s="115"/>
      <c r="M32" s="115"/>
      <c r="N32" s="115"/>
      <c r="O32" s="115"/>
      <c r="P32" s="139"/>
      <c r="Q32" s="114"/>
      <c r="R32" s="114"/>
      <c r="S32" s="114"/>
    </row>
    <row r="33" spans="1:19" s="64" customFormat="1">
      <c r="A33" s="137"/>
      <c r="B33" s="138"/>
      <c r="C33" s="138"/>
      <c r="D33" s="138"/>
      <c r="E33" s="79"/>
      <c r="F33" s="138"/>
      <c r="G33" s="138"/>
      <c r="H33" s="75"/>
      <c r="I33" s="75"/>
      <c r="J33" s="115"/>
      <c r="K33" s="115"/>
      <c r="L33" s="115"/>
      <c r="M33" s="115"/>
      <c r="N33" s="115"/>
      <c r="O33" s="115"/>
      <c r="P33" s="139"/>
      <c r="Q33" s="114"/>
      <c r="R33" s="114"/>
      <c r="S33" s="114"/>
    </row>
    <row r="34" spans="1:19" s="64" customFormat="1">
      <c r="A34" s="137"/>
      <c r="B34" s="138"/>
      <c r="C34" s="138"/>
      <c r="D34" s="138"/>
      <c r="E34" s="79"/>
      <c r="F34" s="138"/>
      <c r="G34" s="138"/>
      <c r="H34" s="75"/>
      <c r="I34" s="75"/>
      <c r="J34" s="115"/>
      <c r="K34" s="115"/>
      <c r="L34" s="115"/>
      <c r="M34" s="115"/>
      <c r="N34" s="115"/>
      <c r="O34" s="115"/>
      <c r="P34" s="139"/>
      <c r="Q34" s="114"/>
      <c r="R34" s="114"/>
      <c r="S34" s="114"/>
    </row>
    <row r="35" spans="1:19" s="64" customFormat="1">
      <c r="A35" s="137"/>
      <c r="B35" s="138"/>
      <c r="C35" s="138"/>
      <c r="D35" s="138"/>
      <c r="E35" s="79"/>
      <c r="F35" s="138"/>
      <c r="G35" s="138"/>
      <c r="H35" s="75"/>
      <c r="I35" s="75"/>
      <c r="J35" s="115"/>
      <c r="K35" s="115"/>
      <c r="L35" s="115"/>
      <c r="M35" s="115"/>
      <c r="N35" s="115"/>
      <c r="O35" s="115"/>
      <c r="P35" s="139"/>
      <c r="Q35" s="114"/>
      <c r="R35" s="114"/>
      <c r="S35" s="114"/>
    </row>
    <row r="36" spans="1:19" s="64" customFormat="1">
      <c r="A36" s="137"/>
      <c r="B36" s="138"/>
      <c r="C36" s="138"/>
      <c r="D36" s="138"/>
      <c r="E36" s="79"/>
      <c r="F36" s="138"/>
      <c r="G36" s="138"/>
      <c r="H36" s="75"/>
      <c r="I36" s="75"/>
      <c r="J36" s="115"/>
      <c r="K36" s="115"/>
      <c r="L36" s="115"/>
      <c r="M36" s="115"/>
      <c r="N36" s="115"/>
      <c r="O36" s="115"/>
      <c r="P36" s="139"/>
      <c r="Q36" s="114"/>
      <c r="R36" s="114"/>
      <c r="S36" s="114"/>
    </row>
    <row r="37" spans="1:19" s="64" customFormat="1">
      <c r="A37" s="137"/>
      <c r="B37" s="138"/>
      <c r="C37" s="138"/>
      <c r="D37" s="138"/>
      <c r="E37" s="79"/>
      <c r="F37" s="138"/>
      <c r="G37" s="138"/>
      <c r="H37" s="75"/>
      <c r="I37" s="75"/>
      <c r="J37" s="115"/>
      <c r="K37" s="115"/>
      <c r="L37" s="115"/>
      <c r="M37" s="115"/>
      <c r="N37" s="115"/>
      <c r="O37" s="115"/>
      <c r="P37" s="139"/>
      <c r="Q37" s="114"/>
      <c r="R37" s="114"/>
      <c r="S37" s="114"/>
    </row>
    <row r="38" spans="1:19" s="64" customFormat="1">
      <c r="A38" s="137"/>
      <c r="B38" s="138"/>
      <c r="C38" s="138"/>
      <c r="D38" s="138"/>
      <c r="E38" s="79"/>
      <c r="F38" s="138"/>
      <c r="G38" s="138"/>
      <c r="H38" s="75"/>
      <c r="I38" s="75"/>
      <c r="J38" s="115"/>
      <c r="K38" s="115"/>
      <c r="L38" s="115"/>
      <c r="M38" s="115"/>
      <c r="N38" s="115"/>
      <c r="O38" s="115"/>
      <c r="P38" s="139"/>
      <c r="Q38" s="114"/>
      <c r="R38" s="114"/>
      <c r="S38" s="114"/>
    </row>
    <row r="39" spans="1:19" s="64" customFormat="1">
      <c r="A39" s="137"/>
      <c r="B39" s="138"/>
      <c r="C39" s="138"/>
      <c r="D39" s="138"/>
      <c r="E39" s="79"/>
      <c r="F39" s="138"/>
      <c r="G39" s="138"/>
      <c r="H39" s="75"/>
      <c r="I39" s="75"/>
      <c r="J39" s="115"/>
      <c r="K39" s="115"/>
      <c r="L39" s="115"/>
      <c r="M39" s="115"/>
      <c r="N39" s="115"/>
      <c r="O39" s="115"/>
      <c r="P39" s="139"/>
      <c r="Q39" s="114"/>
      <c r="R39" s="114"/>
      <c r="S39" s="114"/>
    </row>
    <row r="40" spans="1:19" s="64" customFormat="1">
      <c r="A40" s="137"/>
      <c r="B40" s="138"/>
      <c r="C40" s="138"/>
      <c r="D40" s="138"/>
      <c r="E40" s="79"/>
      <c r="F40" s="138"/>
      <c r="G40" s="138"/>
      <c r="H40" s="75"/>
      <c r="I40" s="75"/>
      <c r="J40" s="115"/>
      <c r="K40" s="115"/>
      <c r="L40" s="115"/>
      <c r="M40" s="115"/>
      <c r="N40" s="115"/>
      <c r="O40" s="115"/>
      <c r="P40" s="139"/>
      <c r="Q40" s="114"/>
      <c r="R40" s="114"/>
      <c r="S40" s="114"/>
    </row>
    <row r="41" spans="1:19" s="64" customFormat="1">
      <c r="A41" s="137"/>
      <c r="B41" s="138"/>
      <c r="C41" s="138"/>
      <c r="D41" s="138"/>
      <c r="E41" s="79"/>
      <c r="F41" s="138"/>
      <c r="G41" s="138"/>
      <c r="H41" s="75"/>
      <c r="I41" s="75"/>
      <c r="J41" s="115"/>
      <c r="K41" s="115"/>
      <c r="L41" s="115"/>
      <c r="M41" s="115"/>
      <c r="N41" s="115"/>
      <c r="O41" s="115"/>
      <c r="P41" s="139"/>
      <c r="Q41" s="114"/>
      <c r="R41" s="114"/>
      <c r="S41" s="114"/>
    </row>
    <row r="42" spans="1:19" s="64" customFormat="1">
      <c r="A42" s="137"/>
      <c r="B42" s="138"/>
      <c r="C42" s="138"/>
      <c r="D42" s="138"/>
      <c r="E42" s="79"/>
      <c r="F42" s="138"/>
      <c r="G42" s="138"/>
      <c r="H42" s="75"/>
      <c r="I42" s="75"/>
      <c r="J42" s="115"/>
      <c r="K42" s="115"/>
      <c r="L42" s="115"/>
      <c r="M42" s="115"/>
      <c r="N42" s="140"/>
      <c r="O42" s="115"/>
      <c r="P42" s="139"/>
      <c r="Q42" s="114"/>
      <c r="R42" s="114"/>
      <c r="S42" s="114"/>
    </row>
    <row r="43" spans="1:19" s="64" customFormat="1">
      <c r="A43" s="137"/>
      <c r="B43" s="138"/>
      <c r="C43" s="138"/>
      <c r="D43" s="138"/>
      <c r="E43" s="79"/>
      <c r="F43" s="138"/>
      <c r="G43" s="138"/>
      <c r="H43" s="75"/>
      <c r="I43" s="75"/>
      <c r="J43" s="115"/>
      <c r="K43" s="115"/>
      <c r="L43" s="115"/>
      <c r="M43" s="115"/>
      <c r="N43" s="140"/>
      <c r="O43" s="115"/>
      <c r="P43" s="139"/>
      <c r="Q43" s="114"/>
      <c r="R43" s="114"/>
      <c r="S43" s="114"/>
    </row>
    <row r="44" spans="1:19" s="64" customFormat="1">
      <c r="A44" s="137"/>
      <c r="B44" s="138"/>
      <c r="C44" s="138"/>
      <c r="D44" s="138"/>
      <c r="E44" s="79"/>
      <c r="F44" s="138"/>
      <c r="G44" s="138"/>
      <c r="H44" s="75"/>
      <c r="I44" s="75"/>
      <c r="J44" s="115"/>
      <c r="K44" s="115"/>
      <c r="L44" s="115"/>
      <c r="M44" s="115"/>
      <c r="N44" s="140"/>
      <c r="O44" s="115"/>
      <c r="P44" s="139"/>
      <c r="Q44" s="114"/>
      <c r="R44" s="114"/>
      <c r="S44" s="114"/>
    </row>
    <row r="45" spans="1:19" s="64" customFormat="1">
      <c r="A45" s="137"/>
      <c r="B45" s="138"/>
      <c r="C45" s="138"/>
      <c r="D45" s="138"/>
      <c r="E45" s="79"/>
      <c r="F45" s="138"/>
      <c r="G45" s="138"/>
      <c r="H45" s="75"/>
      <c r="I45" s="75"/>
      <c r="J45" s="115"/>
      <c r="K45" s="115"/>
      <c r="L45" s="115"/>
      <c r="M45" s="115"/>
      <c r="N45" s="140"/>
      <c r="O45" s="115"/>
      <c r="P45" s="139"/>
      <c r="Q45" s="114"/>
      <c r="R45" s="114"/>
      <c r="S45" s="114"/>
    </row>
    <row r="46" spans="1:19" s="64" customFormat="1">
      <c r="A46" s="137"/>
      <c r="B46" s="138"/>
      <c r="C46" s="138"/>
      <c r="D46" s="138"/>
      <c r="E46" s="79"/>
      <c r="F46" s="138"/>
      <c r="G46" s="138"/>
      <c r="H46" s="75"/>
      <c r="I46" s="75"/>
      <c r="J46" s="115"/>
      <c r="K46" s="115"/>
      <c r="L46" s="115"/>
      <c r="M46" s="115"/>
      <c r="N46" s="140"/>
      <c r="O46" s="115"/>
      <c r="P46" s="139"/>
      <c r="Q46" s="114"/>
      <c r="R46" s="114"/>
      <c r="S46" s="114"/>
    </row>
    <row r="47" spans="1:19" s="64" customFormat="1">
      <c r="A47" s="137"/>
      <c r="B47" s="138"/>
      <c r="C47" s="138"/>
      <c r="D47" s="138"/>
      <c r="E47" s="79"/>
      <c r="F47" s="138"/>
      <c r="G47" s="138"/>
      <c r="H47" s="75"/>
      <c r="I47" s="75"/>
      <c r="J47" s="115"/>
      <c r="K47" s="115"/>
      <c r="L47" s="115"/>
      <c r="M47" s="115"/>
      <c r="N47" s="140"/>
      <c r="O47" s="115"/>
      <c r="P47" s="139"/>
      <c r="Q47" s="114"/>
      <c r="R47" s="114"/>
      <c r="S47" s="114"/>
    </row>
    <row r="48" spans="1:19" s="64" customFormat="1">
      <c r="A48" s="137"/>
      <c r="B48" s="138"/>
      <c r="C48" s="138"/>
      <c r="D48" s="138"/>
      <c r="E48" s="79"/>
      <c r="F48" s="138"/>
      <c r="G48" s="138"/>
      <c r="H48" s="75"/>
      <c r="I48" s="75"/>
      <c r="J48" s="115"/>
      <c r="K48" s="115"/>
      <c r="L48" s="115"/>
      <c r="M48" s="115"/>
      <c r="N48" s="140"/>
      <c r="O48" s="115"/>
      <c r="P48" s="139"/>
      <c r="Q48" s="114"/>
      <c r="R48" s="114"/>
      <c r="S48" s="114"/>
    </row>
    <row r="49" spans="1:19" s="64" customFormat="1">
      <c r="A49" s="137"/>
      <c r="B49" s="138"/>
      <c r="C49" s="138"/>
      <c r="D49" s="138"/>
      <c r="E49" s="79"/>
      <c r="F49" s="138"/>
      <c r="G49" s="138"/>
      <c r="H49" s="75"/>
      <c r="I49" s="75"/>
      <c r="J49" s="115"/>
      <c r="K49" s="115"/>
      <c r="L49" s="115"/>
      <c r="M49" s="115"/>
      <c r="N49" s="140"/>
      <c r="O49" s="115"/>
      <c r="P49" s="139"/>
      <c r="Q49" s="114"/>
      <c r="R49" s="114"/>
      <c r="S49" s="114"/>
    </row>
    <row r="50" spans="1:19" s="64" customFormat="1">
      <c r="A50" s="137"/>
      <c r="B50" s="138"/>
      <c r="C50" s="138"/>
      <c r="D50" s="138"/>
      <c r="E50" s="79"/>
      <c r="F50" s="138"/>
      <c r="G50" s="138"/>
      <c r="H50" s="75"/>
      <c r="I50" s="75"/>
      <c r="J50" s="115"/>
      <c r="K50" s="115"/>
      <c r="L50" s="115"/>
      <c r="M50" s="115"/>
      <c r="N50" s="140"/>
      <c r="O50" s="115"/>
      <c r="P50" s="139"/>
      <c r="Q50" s="114"/>
      <c r="R50" s="114"/>
      <c r="S50" s="114"/>
    </row>
    <row r="51" spans="1:19" s="64" customFormat="1">
      <c r="A51" s="137"/>
      <c r="B51" s="138"/>
      <c r="C51" s="138"/>
      <c r="D51" s="138"/>
      <c r="E51" s="79"/>
      <c r="F51" s="138"/>
      <c r="G51" s="138"/>
      <c r="H51" s="75"/>
      <c r="I51" s="75"/>
      <c r="J51" s="115"/>
      <c r="K51" s="115"/>
      <c r="L51" s="115"/>
      <c r="M51" s="115"/>
      <c r="N51" s="140"/>
      <c r="O51" s="115"/>
      <c r="P51" s="139"/>
      <c r="Q51" s="114"/>
      <c r="R51" s="114"/>
      <c r="S51" s="114"/>
    </row>
    <row r="52" spans="1:19" s="64" customFormat="1">
      <c r="A52" s="137"/>
      <c r="B52" s="138"/>
      <c r="C52" s="138"/>
      <c r="D52" s="138"/>
      <c r="E52" s="79"/>
      <c r="F52" s="138"/>
      <c r="G52" s="138"/>
      <c r="H52" s="75"/>
      <c r="I52" s="75"/>
      <c r="J52" s="115"/>
      <c r="K52" s="115"/>
      <c r="L52" s="115"/>
      <c r="M52" s="115"/>
      <c r="N52" s="140"/>
      <c r="O52" s="115"/>
      <c r="P52" s="139"/>
      <c r="Q52" s="114"/>
      <c r="R52" s="114"/>
      <c r="S52" s="114"/>
    </row>
    <row r="53" spans="1:19" s="64" customFormat="1">
      <c r="A53" s="137"/>
      <c r="B53" s="138"/>
      <c r="C53" s="138"/>
      <c r="D53" s="138"/>
      <c r="E53" s="79"/>
      <c r="F53" s="138"/>
      <c r="G53" s="138"/>
      <c r="H53" s="75"/>
      <c r="I53" s="75"/>
      <c r="J53" s="115"/>
      <c r="K53" s="115"/>
      <c r="L53" s="115"/>
      <c r="M53" s="115"/>
      <c r="N53" s="140"/>
      <c r="O53" s="115"/>
      <c r="P53" s="139"/>
      <c r="Q53" s="114"/>
      <c r="R53" s="114"/>
      <c r="S53" s="114"/>
    </row>
    <row r="54" spans="1:19" s="64" customFormat="1">
      <c r="A54" s="137"/>
      <c r="B54" s="138"/>
      <c r="C54" s="138"/>
      <c r="D54" s="138"/>
      <c r="E54" s="79"/>
      <c r="F54" s="138"/>
      <c r="G54" s="138"/>
      <c r="H54" s="75"/>
      <c r="I54" s="75"/>
      <c r="J54" s="115"/>
      <c r="K54" s="115"/>
      <c r="L54" s="115"/>
      <c r="M54" s="115"/>
      <c r="N54" s="140"/>
      <c r="O54" s="115"/>
      <c r="P54" s="139"/>
      <c r="Q54" s="114"/>
      <c r="R54" s="114"/>
      <c r="S54" s="114"/>
    </row>
    <row r="55" spans="1:19" s="64" customFormat="1">
      <c r="A55" s="137"/>
      <c r="B55" s="138"/>
      <c r="C55" s="138"/>
      <c r="D55" s="138"/>
      <c r="E55" s="79"/>
      <c r="F55" s="138"/>
      <c r="G55" s="138"/>
      <c r="H55" s="75"/>
      <c r="I55" s="75"/>
      <c r="J55" s="115"/>
      <c r="K55" s="115"/>
      <c r="L55" s="115"/>
      <c r="M55" s="115"/>
      <c r="N55" s="140"/>
      <c r="O55" s="115"/>
      <c r="P55" s="139"/>
      <c r="Q55" s="114"/>
      <c r="R55" s="114"/>
      <c r="S55" s="114"/>
    </row>
    <row r="56" spans="1:19" s="64" customFormat="1">
      <c r="A56" s="137"/>
      <c r="B56" s="138"/>
      <c r="C56" s="138"/>
      <c r="D56" s="138"/>
      <c r="E56" s="79"/>
      <c r="F56" s="138"/>
      <c r="G56" s="138"/>
      <c r="H56" s="75"/>
      <c r="I56" s="75"/>
      <c r="J56" s="115"/>
      <c r="K56" s="115"/>
      <c r="L56" s="115"/>
      <c r="M56" s="115"/>
      <c r="N56" s="140"/>
      <c r="O56" s="115"/>
      <c r="P56" s="139"/>
      <c r="Q56" s="114"/>
      <c r="R56" s="114"/>
      <c r="S56" s="114"/>
    </row>
    <row r="57" spans="1:19" s="64" customFormat="1">
      <c r="A57" s="137"/>
      <c r="B57" s="138"/>
      <c r="C57" s="138"/>
      <c r="D57" s="138"/>
      <c r="E57" s="79"/>
      <c r="F57" s="138"/>
      <c r="G57" s="138"/>
      <c r="H57" s="75"/>
      <c r="I57" s="75"/>
      <c r="J57" s="115"/>
      <c r="K57" s="115"/>
      <c r="L57" s="115"/>
      <c r="M57" s="115"/>
      <c r="N57" s="140"/>
      <c r="O57" s="115"/>
      <c r="P57" s="139"/>
      <c r="Q57" s="114"/>
      <c r="R57" s="114"/>
      <c r="S57" s="114"/>
    </row>
    <row r="58" spans="1:19" s="64" customFormat="1">
      <c r="A58" s="137"/>
      <c r="B58" s="138"/>
      <c r="C58" s="138"/>
      <c r="D58" s="138"/>
      <c r="E58" s="79"/>
      <c r="F58" s="138"/>
      <c r="G58" s="138"/>
      <c r="H58" s="75"/>
      <c r="I58" s="75"/>
      <c r="J58" s="115"/>
      <c r="K58" s="115"/>
      <c r="L58" s="115"/>
      <c r="M58" s="115"/>
      <c r="N58" s="140"/>
      <c r="O58" s="115"/>
      <c r="P58" s="139"/>
      <c r="Q58" s="114"/>
      <c r="R58" s="114"/>
      <c r="S58" s="114"/>
    </row>
    <row r="59" spans="1:19" s="64" customFormat="1">
      <c r="A59" s="137"/>
      <c r="B59" s="138"/>
      <c r="C59" s="138"/>
      <c r="D59" s="138"/>
      <c r="E59" s="79"/>
      <c r="F59" s="138"/>
      <c r="G59" s="138"/>
      <c r="H59" s="75"/>
      <c r="I59" s="75"/>
      <c r="J59" s="115"/>
      <c r="K59" s="115"/>
      <c r="L59" s="115"/>
      <c r="M59" s="115"/>
      <c r="N59" s="140"/>
      <c r="O59" s="115"/>
      <c r="P59" s="139"/>
      <c r="Q59" s="114"/>
      <c r="R59" s="114"/>
      <c r="S59" s="114"/>
    </row>
    <row r="60" spans="1:19" s="64" customFormat="1">
      <c r="A60" s="137"/>
      <c r="B60" s="138"/>
      <c r="C60" s="138"/>
      <c r="D60" s="138"/>
      <c r="E60" s="79"/>
      <c r="F60" s="138"/>
      <c r="G60" s="138"/>
      <c r="H60" s="75"/>
      <c r="I60" s="75"/>
      <c r="J60" s="115"/>
      <c r="K60" s="115"/>
      <c r="L60" s="115"/>
      <c r="M60" s="115"/>
      <c r="N60" s="140"/>
      <c r="O60" s="115"/>
      <c r="P60" s="139"/>
      <c r="Q60" s="114"/>
      <c r="R60" s="114"/>
      <c r="S60" s="114"/>
    </row>
    <row r="61" spans="1:19" s="64" customFormat="1">
      <c r="A61" s="137"/>
      <c r="B61" s="138"/>
      <c r="C61" s="138"/>
      <c r="D61" s="138"/>
      <c r="E61" s="79"/>
      <c r="F61" s="138"/>
      <c r="G61" s="138"/>
      <c r="H61" s="75"/>
      <c r="I61" s="75"/>
      <c r="J61" s="115"/>
      <c r="K61" s="115"/>
      <c r="L61" s="115"/>
      <c r="M61" s="115"/>
      <c r="N61" s="140"/>
      <c r="O61" s="115"/>
      <c r="P61" s="139"/>
      <c r="Q61" s="114"/>
      <c r="R61" s="114"/>
      <c r="S61" s="114"/>
    </row>
    <row r="62" spans="1:19" s="64" customFormat="1">
      <c r="A62" s="137"/>
      <c r="B62" s="138"/>
      <c r="C62" s="138"/>
      <c r="D62" s="138"/>
      <c r="E62" s="79"/>
      <c r="F62" s="138"/>
      <c r="G62" s="138"/>
      <c r="H62" s="75"/>
      <c r="I62" s="75"/>
      <c r="J62" s="115"/>
      <c r="K62" s="115"/>
      <c r="L62" s="115"/>
      <c r="M62" s="115"/>
      <c r="N62" s="140"/>
      <c r="O62" s="115"/>
      <c r="P62" s="139"/>
      <c r="Q62" s="114"/>
      <c r="R62" s="114"/>
      <c r="S62" s="114"/>
    </row>
    <row r="63" spans="1:19" s="64" customFormat="1" ht="15.75">
      <c r="A63" s="137"/>
      <c r="B63" s="138"/>
      <c r="C63" s="138"/>
      <c r="D63" s="138"/>
      <c r="E63" s="79"/>
      <c r="F63" s="138"/>
      <c r="G63" s="138"/>
      <c r="H63" s="75"/>
      <c r="I63" s="75"/>
      <c r="J63" s="141"/>
      <c r="K63" s="141"/>
      <c r="L63" s="142"/>
      <c r="M63" s="115"/>
      <c r="N63" s="115"/>
      <c r="O63" s="115"/>
      <c r="P63" s="139"/>
      <c r="Q63" s="114"/>
      <c r="R63" s="114"/>
      <c r="S63" s="114"/>
    </row>
    <row r="64" spans="1:19" s="64" customFormat="1" ht="15.75">
      <c r="A64" s="137"/>
      <c r="B64" s="138"/>
      <c r="C64" s="138"/>
      <c r="D64" s="138"/>
      <c r="E64" s="79"/>
      <c r="F64" s="138"/>
      <c r="G64" s="138"/>
      <c r="H64" s="75"/>
      <c r="I64" s="75"/>
      <c r="J64" s="141"/>
      <c r="K64" s="141"/>
      <c r="L64" s="142"/>
      <c r="M64" s="115"/>
      <c r="N64" s="115"/>
      <c r="O64" s="115"/>
      <c r="P64" s="139"/>
      <c r="Q64" s="114"/>
      <c r="R64" s="114"/>
      <c r="S64" s="114"/>
    </row>
    <row r="65" spans="1:19" s="64" customFormat="1" ht="15.75">
      <c r="A65" s="137"/>
      <c r="B65" s="138"/>
      <c r="C65" s="138"/>
      <c r="D65" s="138"/>
      <c r="E65" s="79"/>
      <c r="F65" s="138"/>
      <c r="G65" s="138"/>
      <c r="H65" s="75"/>
      <c r="I65" s="75"/>
      <c r="J65" s="141"/>
      <c r="K65" s="141"/>
      <c r="L65" s="142"/>
      <c r="M65" s="115"/>
      <c r="N65" s="115"/>
      <c r="O65" s="115"/>
      <c r="P65" s="139"/>
      <c r="Q65" s="114"/>
      <c r="R65" s="114"/>
      <c r="S65" s="114"/>
    </row>
    <row r="66" spans="1:19" s="64" customFormat="1" ht="15.75">
      <c r="A66" s="137"/>
      <c r="B66" s="138"/>
      <c r="C66" s="138"/>
      <c r="D66" s="138"/>
      <c r="E66" s="79"/>
      <c r="F66" s="138"/>
      <c r="G66" s="138"/>
      <c r="H66" s="75"/>
      <c r="I66" s="75"/>
      <c r="J66" s="141"/>
      <c r="K66" s="141"/>
      <c r="L66" s="142"/>
      <c r="M66" s="115"/>
      <c r="N66" s="115"/>
      <c r="O66" s="115"/>
      <c r="P66" s="139"/>
      <c r="Q66" s="114"/>
      <c r="R66" s="114"/>
      <c r="S66" s="114"/>
    </row>
    <row r="67" spans="1:19" s="64" customFormat="1" ht="15.75">
      <c r="A67" s="137"/>
      <c r="B67" s="138"/>
      <c r="C67" s="138"/>
      <c r="D67" s="138"/>
      <c r="E67" s="79"/>
      <c r="F67" s="138"/>
      <c r="G67" s="138"/>
      <c r="H67" s="75"/>
      <c r="I67" s="75"/>
      <c r="J67" s="143"/>
      <c r="K67" s="143"/>
      <c r="L67" s="144"/>
      <c r="M67" s="115"/>
      <c r="N67" s="115"/>
      <c r="O67" s="115"/>
      <c r="P67" s="139"/>
      <c r="Q67" s="114"/>
      <c r="R67" s="114"/>
      <c r="S67" s="114"/>
    </row>
    <row r="68" spans="1:19" s="64" customFormat="1" ht="15.75">
      <c r="A68" s="137"/>
      <c r="B68" s="138"/>
      <c r="C68" s="138"/>
      <c r="D68" s="138"/>
      <c r="E68" s="79"/>
      <c r="F68" s="138"/>
      <c r="G68" s="138"/>
      <c r="H68" s="75"/>
      <c r="I68" s="75"/>
      <c r="J68" s="145"/>
      <c r="K68" s="143"/>
      <c r="L68" s="144"/>
      <c r="M68" s="115"/>
      <c r="N68" s="115"/>
      <c r="O68" s="115"/>
      <c r="P68" s="139"/>
      <c r="Q68" s="114"/>
      <c r="R68" s="114"/>
      <c r="S68" s="114"/>
    </row>
    <row r="69" spans="1:19" s="64" customFormat="1" ht="15.75">
      <c r="A69" s="137"/>
      <c r="B69" s="138"/>
      <c r="C69" s="138"/>
      <c r="D69" s="138"/>
      <c r="E69" s="79"/>
      <c r="F69" s="138"/>
      <c r="G69" s="138"/>
      <c r="H69" s="75"/>
      <c r="I69" s="75"/>
      <c r="J69" s="145"/>
      <c r="K69" s="143"/>
      <c r="L69" s="144"/>
      <c r="M69" s="115"/>
      <c r="N69" s="115"/>
      <c r="O69" s="115"/>
      <c r="P69" s="139"/>
      <c r="Q69" s="114"/>
      <c r="R69" s="114"/>
      <c r="S69" s="114"/>
    </row>
    <row r="70" spans="1:19" s="64" customFormat="1" ht="15.75">
      <c r="A70" s="137"/>
      <c r="B70" s="138"/>
      <c r="C70" s="138"/>
      <c r="D70" s="138"/>
      <c r="E70" s="79"/>
      <c r="F70" s="138"/>
      <c r="G70" s="138"/>
      <c r="H70" s="75"/>
      <c r="I70" s="75"/>
      <c r="J70" s="145"/>
      <c r="K70" s="145"/>
      <c r="L70" s="144"/>
      <c r="M70" s="115"/>
      <c r="N70" s="115"/>
      <c r="O70" s="115"/>
      <c r="P70" s="139"/>
      <c r="Q70" s="114"/>
      <c r="R70" s="114"/>
      <c r="S70" s="114"/>
    </row>
    <row r="71" spans="1:19" s="64" customFormat="1" ht="15.75">
      <c r="A71" s="137"/>
      <c r="B71" s="138"/>
      <c r="C71" s="138"/>
      <c r="D71" s="138"/>
      <c r="E71" s="79"/>
      <c r="F71" s="138"/>
      <c r="G71" s="138"/>
      <c r="H71" s="75"/>
      <c r="I71" s="75"/>
      <c r="J71" s="145"/>
      <c r="K71" s="143"/>
      <c r="L71" s="144"/>
      <c r="M71" s="115"/>
      <c r="N71" s="115"/>
      <c r="O71" s="115"/>
      <c r="P71" s="139"/>
      <c r="Q71" s="114"/>
      <c r="R71" s="114"/>
      <c r="S71" s="114"/>
    </row>
    <row r="72" spans="1:19" s="64" customFormat="1" ht="15.75">
      <c r="A72" s="137"/>
      <c r="B72" s="138"/>
      <c r="C72" s="138"/>
      <c r="D72" s="138"/>
      <c r="E72" s="79"/>
      <c r="F72" s="138"/>
      <c r="G72" s="138"/>
      <c r="H72" s="75"/>
      <c r="I72" s="75"/>
      <c r="J72" s="145"/>
      <c r="K72" s="145"/>
      <c r="L72" s="144"/>
      <c r="M72" s="115"/>
      <c r="N72" s="115"/>
      <c r="O72" s="115"/>
      <c r="P72" s="139"/>
      <c r="Q72" s="114"/>
      <c r="R72" s="114"/>
      <c r="S72" s="114"/>
    </row>
    <row r="73" spans="1:19" s="64" customFormat="1" ht="15.75">
      <c r="A73" s="137"/>
      <c r="B73" s="138"/>
      <c r="C73" s="138"/>
      <c r="D73" s="138"/>
      <c r="E73" s="79"/>
      <c r="F73" s="138"/>
      <c r="G73" s="138"/>
      <c r="H73" s="75"/>
      <c r="I73" s="75"/>
      <c r="J73" s="145"/>
      <c r="K73" s="145"/>
      <c r="L73" s="144"/>
      <c r="M73" s="115"/>
      <c r="N73" s="115"/>
      <c r="O73" s="115"/>
      <c r="P73" s="139"/>
      <c r="Q73" s="114"/>
      <c r="R73" s="114"/>
      <c r="S73" s="114"/>
    </row>
    <row r="74" spans="1:19" s="64" customFormat="1" ht="15.75">
      <c r="A74" s="137"/>
      <c r="B74" s="138"/>
      <c r="C74" s="138"/>
      <c r="D74" s="138"/>
      <c r="E74" s="79"/>
      <c r="F74" s="138"/>
      <c r="G74" s="138"/>
      <c r="H74" s="75"/>
      <c r="I74" s="75"/>
      <c r="J74" s="145"/>
      <c r="K74" s="143"/>
      <c r="L74" s="144"/>
      <c r="M74" s="115"/>
      <c r="N74" s="115"/>
      <c r="O74" s="115"/>
      <c r="P74" s="139"/>
      <c r="Q74" s="114"/>
      <c r="R74" s="114"/>
      <c r="S74" s="114"/>
    </row>
    <row r="75" spans="1:19" s="64" customFormat="1" ht="15.75">
      <c r="A75" s="137"/>
      <c r="B75" s="138"/>
      <c r="C75" s="138"/>
      <c r="D75" s="138"/>
      <c r="E75" s="79"/>
      <c r="F75" s="138"/>
      <c r="G75" s="138"/>
      <c r="H75" s="75"/>
      <c r="I75" s="75"/>
      <c r="J75" s="145"/>
      <c r="K75" s="145"/>
      <c r="L75" s="144"/>
      <c r="M75" s="115"/>
      <c r="N75" s="115"/>
      <c r="O75" s="115"/>
      <c r="P75" s="139"/>
      <c r="Q75" s="114"/>
      <c r="R75" s="114"/>
      <c r="S75" s="114"/>
    </row>
    <row r="76" spans="1:19" s="64" customFormat="1">
      <c r="A76" s="137"/>
      <c r="B76" s="138"/>
      <c r="C76" s="138"/>
      <c r="D76" s="138"/>
      <c r="E76" s="79"/>
      <c r="F76" s="138"/>
      <c r="G76" s="138"/>
      <c r="H76" s="75"/>
      <c r="I76" s="75"/>
      <c r="J76" s="115"/>
      <c r="K76" s="115"/>
      <c r="L76" s="115"/>
      <c r="M76" s="115"/>
      <c r="N76" s="115"/>
      <c r="O76" s="115"/>
      <c r="P76" s="139"/>
      <c r="Q76" s="114"/>
      <c r="R76" s="114"/>
      <c r="S76" s="114"/>
    </row>
    <row r="77" spans="1:19" s="64" customFormat="1">
      <c r="A77" s="137"/>
      <c r="B77" s="138"/>
      <c r="C77" s="138"/>
      <c r="D77" s="138"/>
      <c r="E77" s="79"/>
      <c r="F77" s="138"/>
      <c r="G77" s="138"/>
      <c r="H77" s="75"/>
      <c r="I77" s="75"/>
      <c r="J77" s="115"/>
      <c r="K77" s="115"/>
      <c r="L77" s="115"/>
      <c r="M77" s="115"/>
      <c r="N77" s="115"/>
      <c r="O77" s="115"/>
      <c r="P77" s="139"/>
      <c r="Q77" s="114"/>
      <c r="R77" s="114"/>
      <c r="S77" s="114"/>
    </row>
    <row r="78" spans="1:19" s="64" customFormat="1">
      <c r="A78" s="137"/>
      <c r="B78" s="138"/>
      <c r="C78" s="138"/>
      <c r="D78" s="138"/>
      <c r="E78" s="79"/>
      <c r="F78" s="138"/>
      <c r="G78" s="138"/>
      <c r="H78" s="75"/>
      <c r="I78" s="75"/>
      <c r="J78" s="115"/>
      <c r="K78" s="115"/>
      <c r="L78" s="115"/>
      <c r="M78" s="115"/>
      <c r="N78" s="115"/>
      <c r="O78" s="115"/>
      <c r="P78" s="139"/>
      <c r="Q78" s="114"/>
      <c r="R78" s="114"/>
      <c r="S78" s="114"/>
    </row>
    <row r="79" spans="1:19" s="64" customFormat="1">
      <c r="A79" s="137"/>
      <c r="B79" s="138"/>
      <c r="C79" s="138"/>
      <c r="D79" s="138"/>
      <c r="E79" s="79"/>
      <c r="F79" s="138"/>
      <c r="G79" s="138"/>
      <c r="H79" s="75"/>
      <c r="I79" s="75"/>
      <c r="J79" s="115"/>
      <c r="K79" s="115"/>
      <c r="L79" s="115"/>
      <c r="M79" s="115"/>
      <c r="N79" s="115"/>
      <c r="O79" s="115"/>
      <c r="P79" s="139"/>
      <c r="Q79" s="114"/>
      <c r="R79" s="114"/>
      <c r="S79" s="114"/>
    </row>
    <row r="80" spans="1:19" s="64" customFormat="1">
      <c r="A80" s="137"/>
      <c r="B80" s="138"/>
      <c r="C80" s="138"/>
      <c r="D80" s="138"/>
      <c r="E80" s="79"/>
      <c r="F80" s="138"/>
      <c r="G80" s="138"/>
      <c r="H80" s="75"/>
      <c r="I80" s="75"/>
      <c r="J80" s="115"/>
      <c r="K80" s="115"/>
      <c r="L80" s="115"/>
      <c r="M80" s="115"/>
      <c r="N80" s="115"/>
      <c r="O80" s="115"/>
      <c r="P80" s="139"/>
      <c r="Q80" s="114"/>
      <c r="R80" s="114"/>
      <c r="S80" s="114"/>
    </row>
    <row r="81" spans="1:19" s="64" customFormat="1">
      <c r="A81" s="137"/>
      <c r="B81" s="138"/>
      <c r="C81" s="138"/>
      <c r="D81" s="138"/>
      <c r="E81" s="79"/>
      <c r="F81" s="138"/>
      <c r="G81" s="138"/>
      <c r="H81" s="75"/>
      <c r="I81" s="75"/>
      <c r="J81" s="115"/>
      <c r="K81" s="115"/>
      <c r="L81" s="115"/>
      <c r="M81" s="115"/>
      <c r="N81" s="115"/>
      <c r="O81" s="115"/>
      <c r="P81" s="139"/>
      <c r="Q81" s="114"/>
      <c r="R81" s="114"/>
      <c r="S81" s="114"/>
    </row>
    <row r="82" spans="1:19" s="64" customFormat="1">
      <c r="A82" s="137"/>
      <c r="B82" s="138"/>
      <c r="C82" s="138"/>
      <c r="D82" s="138"/>
      <c r="E82" s="79"/>
      <c r="F82" s="138"/>
      <c r="G82" s="138"/>
      <c r="H82" s="75"/>
      <c r="I82" s="75"/>
      <c r="J82" s="115"/>
      <c r="K82" s="115"/>
      <c r="L82" s="115"/>
      <c r="M82" s="115"/>
      <c r="N82" s="115"/>
      <c r="O82" s="115"/>
      <c r="P82" s="139"/>
      <c r="Q82" s="114"/>
      <c r="R82" s="114"/>
      <c r="S82" s="114"/>
    </row>
    <row r="83" spans="1:19" s="64" customFormat="1">
      <c r="A83" s="137"/>
      <c r="B83" s="138"/>
      <c r="C83" s="138"/>
      <c r="D83" s="138"/>
      <c r="E83" s="79"/>
      <c r="F83" s="138"/>
      <c r="G83" s="138"/>
      <c r="H83" s="75"/>
      <c r="I83" s="75"/>
      <c r="J83" s="115"/>
      <c r="K83" s="115"/>
      <c r="L83" s="115"/>
      <c r="M83" s="115"/>
      <c r="N83" s="115"/>
      <c r="O83" s="115"/>
      <c r="P83" s="139"/>
      <c r="Q83" s="114"/>
      <c r="R83" s="114"/>
      <c r="S83" s="114"/>
    </row>
    <row r="84" spans="1:19" s="64" customFormat="1">
      <c r="A84" s="137"/>
      <c r="B84" s="138"/>
      <c r="C84" s="138"/>
      <c r="D84" s="138"/>
      <c r="E84" s="79"/>
      <c r="F84" s="138"/>
      <c r="G84" s="138"/>
      <c r="H84" s="75"/>
      <c r="I84" s="75"/>
      <c r="J84" s="115"/>
      <c r="K84" s="115"/>
      <c r="L84" s="115"/>
      <c r="M84" s="115"/>
      <c r="N84" s="115"/>
      <c r="O84" s="115"/>
      <c r="P84" s="139"/>
      <c r="Q84" s="114"/>
      <c r="R84" s="114"/>
      <c r="S84" s="114"/>
    </row>
    <row r="85" spans="1:19" s="64" customFormat="1" ht="45" customHeight="1">
      <c r="A85" s="137"/>
      <c r="B85" s="138"/>
      <c r="C85" s="138"/>
      <c r="D85" s="138"/>
      <c r="E85" s="79"/>
      <c r="F85" s="138"/>
      <c r="G85" s="138"/>
      <c r="H85" s="75"/>
      <c r="I85" s="75"/>
      <c r="J85" s="115"/>
      <c r="K85" s="115"/>
      <c r="L85" s="115"/>
      <c r="M85" s="115"/>
      <c r="N85" s="115"/>
      <c r="O85" s="115"/>
      <c r="P85" s="139"/>
      <c r="Q85" s="114"/>
      <c r="R85" s="114"/>
      <c r="S85" s="114"/>
    </row>
    <row r="86" spans="1:19" s="64" customFormat="1">
      <c r="A86" s="137"/>
      <c r="B86" s="138"/>
      <c r="C86" s="138"/>
      <c r="D86" s="138"/>
      <c r="E86" s="79"/>
      <c r="F86" s="138"/>
      <c r="G86" s="138"/>
      <c r="H86" s="75"/>
      <c r="I86" s="75"/>
      <c r="J86" s="115"/>
      <c r="K86" s="115"/>
      <c r="L86" s="115"/>
      <c r="M86" s="115"/>
      <c r="N86" s="115"/>
      <c r="O86" s="115"/>
      <c r="P86" s="139"/>
      <c r="Q86" s="114"/>
      <c r="R86" s="114"/>
      <c r="S86" s="114"/>
    </row>
    <row r="87" spans="1:19" s="64" customFormat="1">
      <c r="A87" s="137"/>
      <c r="B87" s="138"/>
      <c r="C87" s="138"/>
      <c r="D87" s="138"/>
      <c r="E87" s="79"/>
      <c r="F87" s="138"/>
      <c r="G87" s="138"/>
      <c r="H87" s="75"/>
      <c r="I87" s="75"/>
      <c r="J87" s="115"/>
      <c r="K87" s="115"/>
      <c r="L87" s="115"/>
      <c r="M87" s="115"/>
      <c r="N87" s="115"/>
      <c r="O87" s="115"/>
      <c r="P87" s="139"/>
      <c r="Q87" s="114"/>
      <c r="R87" s="114"/>
      <c r="S87" s="114"/>
    </row>
    <row r="88" spans="1:19" s="64" customFormat="1">
      <c r="A88" s="137"/>
      <c r="B88" s="138"/>
      <c r="C88" s="138"/>
      <c r="D88" s="138"/>
      <c r="E88" s="79"/>
      <c r="F88" s="138"/>
      <c r="G88" s="138"/>
      <c r="H88" s="75"/>
      <c r="I88" s="75"/>
      <c r="J88" s="115"/>
      <c r="K88" s="115"/>
      <c r="L88" s="115"/>
      <c r="M88" s="115"/>
      <c r="N88" s="115"/>
      <c r="O88" s="115"/>
      <c r="P88" s="139"/>
      <c r="Q88" s="114"/>
      <c r="R88" s="114"/>
      <c r="S88" s="114"/>
    </row>
    <row r="89" spans="1:19" s="64" customFormat="1">
      <c r="A89" s="137"/>
      <c r="B89" s="138"/>
      <c r="C89" s="138"/>
      <c r="D89" s="138"/>
      <c r="E89" s="79"/>
      <c r="F89" s="138"/>
      <c r="G89" s="138"/>
      <c r="H89" s="75"/>
      <c r="I89" s="75"/>
      <c r="J89" s="115"/>
      <c r="K89" s="115"/>
      <c r="L89" s="115"/>
      <c r="M89" s="115"/>
      <c r="N89" s="115"/>
      <c r="O89" s="115"/>
      <c r="P89" s="139"/>
      <c r="Q89" s="114"/>
      <c r="R89" s="114"/>
      <c r="S89" s="114"/>
    </row>
    <row r="90" spans="1:19" s="64" customFormat="1">
      <c r="A90" s="137"/>
      <c r="B90" s="138"/>
      <c r="C90" s="138"/>
      <c r="D90" s="138"/>
      <c r="E90" s="79"/>
      <c r="F90" s="138"/>
      <c r="G90" s="138"/>
      <c r="H90" s="75"/>
      <c r="I90" s="75"/>
      <c r="J90" s="160"/>
      <c r="K90" s="115"/>
      <c r="L90" s="115"/>
      <c r="M90" s="115"/>
      <c r="N90" s="115"/>
      <c r="O90" s="115"/>
      <c r="P90" s="139"/>
      <c r="Q90" s="114"/>
      <c r="R90" s="114"/>
      <c r="S90" s="114"/>
    </row>
    <row r="91" spans="1:19" s="64" customFormat="1">
      <c r="A91" s="137"/>
      <c r="B91" s="138"/>
      <c r="C91" s="138"/>
      <c r="D91" s="138"/>
      <c r="E91" s="79"/>
      <c r="F91" s="138"/>
      <c r="G91" s="138"/>
      <c r="H91" s="75"/>
      <c r="I91" s="75"/>
      <c r="J91" s="115"/>
      <c r="K91" s="115"/>
      <c r="L91" s="115"/>
      <c r="M91" s="115"/>
      <c r="N91" s="115"/>
      <c r="O91" s="115"/>
      <c r="P91" s="139"/>
      <c r="Q91" s="114"/>
      <c r="R91" s="114"/>
      <c r="S91" s="114"/>
    </row>
    <row r="92" spans="1:19" s="64" customFormat="1">
      <c r="A92" s="137"/>
      <c r="B92" s="138"/>
      <c r="C92" s="138"/>
      <c r="D92" s="138"/>
      <c r="E92" s="79"/>
      <c r="F92" s="138"/>
      <c r="G92" s="138"/>
      <c r="H92" s="75"/>
      <c r="I92" s="75"/>
      <c r="J92" s="146"/>
      <c r="K92" s="146"/>
      <c r="L92" s="146"/>
      <c r="M92" s="146"/>
      <c r="N92" s="147"/>
      <c r="O92" s="115"/>
      <c r="P92" s="139"/>
      <c r="Q92" s="114"/>
      <c r="R92" s="114"/>
      <c r="S92" s="114"/>
    </row>
    <row r="93" spans="1:19" s="64" customFormat="1">
      <c r="A93" s="137"/>
      <c r="B93" s="138"/>
      <c r="C93" s="138"/>
      <c r="D93" s="138"/>
      <c r="E93" s="79"/>
      <c r="F93" s="138"/>
      <c r="G93" s="138"/>
      <c r="H93" s="75"/>
      <c r="I93" s="75"/>
      <c r="J93" s="146"/>
      <c r="K93" s="146"/>
      <c r="L93" s="146"/>
      <c r="M93" s="146"/>
      <c r="N93" s="147"/>
      <c r="O93" s="115"/>
      <c r="P93" s="139"/>
      <c r="Q93" s="114"/>
      <c r="R93" s="114"/>
      <c r="S93" s="114"/>
    </row>
    <row r="94" spans="1:19" s="64" customFormat="1">
      <c r="A94" s="137"/>
      <c r="B94" s="138"/>
      <c r="C94" s="138"/>
      <c r="D94" s="138"/>
      <c r="E94" s="79"/>
      <c r="F94" s="138"/>
      <c r="G94" s="138"/>
      <c r="H94" s="75"/>
      <c r="I94" s="75"/>
      <c r="J94" s="146"/>
      <c r="K94" s="146"/>
      <c r="L94" s="146"/>
      <c r="M94" s="146"/>
      <c r="N94" s="147"/>
      <c r="O94" s="115"/>
      <c r="P94" s="139"/>
      <c r="Q94" s="114"/>
      <c r="R94" s="114"/>
      <c r="S94" s="114"/>
    </row>
    <row r="95" spans="1:19" s="64" customFormat="1">
      <c r="A95" s="137"/>
      <c r="B95" s="138"/>
      <c r="C95" s="138"/>
      <c r="D95" s="138"/>
      <c r="E95" s="79"/>
      <c r="F95" s="138"/>
      <c r="G95" s="138"/>
      <c r="H95" s="75"/>
      <c r="I95" s="75"/>
      <c r="J95" s="146"/>
      <c r="K95" s="146"/>
      <c r="L95" s="146"/>
      <c r="M95" s="146"/>
      <c r="N95" s="147"/>
      <c r="O95" s="115"/>
      <c r="P95" s="139"/>
      <c r="Q95" s="114"/>
      <c r="R95" s="114"/>
      <c r="S95" s="114"/>
    </row>
    <row r="96" spans="1:19" s="64" customFormat="1">
      <c r="A96" s="137"/>
      <c r="B96" s="138"/>
      <c r="C96" s="138"/>
      <c r="D96" s="138"/>
      <c r="E96" s="79"/>
      <c r="F96" s="138"/>
      <c r="G96" s="138"/>
      <c r="H96" s="75"/>
      <c r="I96" s="75"/>
      <c r="J96" s="146"/>
      <c r="K96" s="146"/>
      <c r="L96" s="146"/>
      <c r="M96" s="146"/>
      <c r="N96" s="147"/>
      <c r="O96" s="115"/>
      <c r="P96" s="139"/>
      <c r="Q96" s="114"/>
      <c r="R96" s="114"/>
      <c r="S96" s="114"/>
    </row>
    <row r="97" spans="1:19" s="64" customFormat="1">
      <c r="A97" s="137"/>
      <c r="B97" s="138"/>
      <c r="C97" s="138"/>
      <c r="D97" s="138"/>
      <c r="E97" s="79"/>
      <c r="F97" s="138"/>
      <c r="G97" s="138"/>
      <c r="H97" s="75"/>
      <c r="I97" s="75"/>
      <c r="J97" s="146"/>
      <c r="K97" s="146"/>
      <c r="L97" s="146"/>
      <c r="M97" s="146"/>
      <c r="N97" s="147"/>
      <c r="O97" s="115"/>
      <c r="P97" s="139"/>
      <c r="Q97" s="114"/>
      <c r="R97" s="114"/>
      <c r="S97" s="114"/>
    </row>
    <row r="98" spans="1:19" s="64" customFormat="1">
      <c r="A98" s="137"/>
      <c r="B98" s="138"/>
      <c r="C98" s="138"/>
      <c r="D98" s="138"/>
      <c r="E98" s="79"/>
      <c r="F98" s="138"/>
      <c r="G98" s="138"/>
      <c r="H98" s="75"/>
      <c r="I98" s="75"/>
      <c r="J98" s="146"/>
      <c r="K98" s="146"/>
      <c r="L98" s="146"/>
      <c r="M98" s="146"/>
      <c r="N98" s="147"/>
      <c r="O98" s="115"/>
      <c r="P98" s="139"/>
      <c r="Q98" s="114"/>
      <c r="R98" s="114"/>
      <c r="S98" s="114"/>
    </row>
    <row r="99" spans="1:19" s="64" customFormat="1">
      <c r="A99" s="137"/>
      <c r="B99" s="138"/>
      <c r="C99" s="138"/>
      <c r="D99" s="138"/>
      <c r="E99" s="79"/>
      <c r="F99" s="138"/>
      <c r="G99" s="138"/>
      <c r="H99" s="75"/>
      <c r="I99" s="75"/>
      <c r="J99" s="146"/>
      <c r="K99" s="146"/>
      <c r="L99" s="146"/>
      <c r="M99" s="146"/>
      <c r="N99" s="147"/>
      <c r="O99" s="115"/>
      <c r="P99" s="139"/>
      <c r="Q99" s="114"/>
      <c r="R99" s="114"/>
      <c r="S99" s="114"/>
    </row>
    <row r="100" spans="1:19" s="64" customFormat="1">
      <c r="A100" s="137"/>
      <c r="B100" s="138"/>
      <c r="C100" s="138"/>
      <c r="D100" s="138"/>
      <c r="E100" s="79"/>
      <c r="F100" s="138"/>
      <c r="G100" s="138"/>
      <c r="H100" s="75"/>
      <c r="I100" s="75"/>
      <c r="J100" s="146"/>
      <c r="K100" s="146"/>
      <c r="L100" s="146"/>
      <c r="M100" s="146"/>
      <c r="N100" s="147"/>
      <c r="O100" s="115"/>
      <c r="P100" s="139"/>
      <c r="Q100" s="114"/>
      <c r="R100" s="114"/>
      <c r="S100" s="114"/>
    </row>
    <row r="101" spans="1:19" s="64" customFormat="1">
      <c r="A101" s="137"/>
      <c r="B101" s="138"/>
      <c r="C101" s="138"/>
      <c r="D101" s="138"/>
      <c r="E101" s="79"/>
      <c r="F101" s="138"/>
      <c r="G101" s="138"/>
      <c r="H101" s="75"/>
      <c r="I101" s="75"/>
      <c r="J101" s="146"/>
      <c r="K101" s="146"/>
      <c r="L101" s="146"/>
      <c r="M101" s="146"/>
      <c r="N101" s="146"/>
      <c r="O101" s="115"/>
      <c r="P101" s="139"/>
      <c r="Q101" s="114"/>
      <c r="R101" s="114"/>
      <c r="S101" s="114"/>
    </row>
    <row r="102" spans="1:19" s="64" customFormat="1">
      <c r="A102" s="137"/>
      <c r="B102" s="138"/>
      <c r="C102" s="138"/>
      <c r="D102" s="138"/>
      <c r="E102" s="79"/>
      <c r="F102" s="138"/>
      <c r="G102" s="138"/>
      <c r="H102" s="75"/>
      <c r="I102" s="75"/>
      <c r="J102" s="146"/>
      <c r="K102" s="146"/>
      <c r="L102" s="146"/>
      <c r="M102" s="146"/>
      <c r="N102" s="147"/>
      <c r="O102" s="115"/>
      <c r="P102" s="139"/>
      <c r="Q102" s="114"/>
      <c r="R102" s="114"/>
      <c r="S102" s="114"/>
    </row>
    <row r="103" spans="1:19" s="64" customFormat="1">
      <c r="A103" s="137"/>
      <c r="B103" s="138"/>
      <c r="C103" s="138"/>
      <c r="D103" s="138"/>
      <c r="E103" s="79"/>
      <c r="F103" s="138"/>
      <c r="G103" s="138"/>
      <c r="H103" s="75"/>
      <c r="I103" s="75"/>
      <c r="J103" s="146"/>
      <c r="K103" s="146"/>
      <c r="L103" s="146"/>
      <c r="M103" s="146"/>
      <c r="N103" s="147"/>
      <c r="O103" s="115"/>
      <c r="P103" s="139"/>
      <c r="Q103" s="114"/>
      <c r="R103" s="114"/>
      <c r="S103" s="114"/>
    </row>
    <row r="104" spans="1:19" s="64" customFormat="1">
      <c r="A104" s="137"/>
      <c r="B104" s="138"/>
      <c r="C104" s="138"/>
      <c r="D104" s="138"/>
      <c r="E104" s="79"/>
      <c r="F104" s="138"/>
      <c r="G104" s="138"/>
      <c r="H104" s="75"/>
      <c r="I104" s="75"/>
      <c r="J104" s="146"/>
      <c r="K104" s="146"/>
      <c r="L104" s="146"/>
      <c r="M104" s="146"/>
      <c r="N104" s="147"/>
      <c r="O104" s="115"/>
      <c r="P104" s="139"/>
      <c r="Q104" s="114"/>
      <c r="R104" s="114"/>
      <c r="S104" s="114"/>
    </row>
    <row r="105" spans="1:19" s="64" customFormat="1">
      <c r="A105" s="137"/>
      <c r="B105" s="138"/>
      <c r="C105" s="138"/>
      <c r="D105" s="138"/>
      <c r="E105" s="79"/>
      <c r="F105" s="138"/>
      <c r="G105" s="138"/>
      <c r="H105" s="75"/>
      <c r="I105" s="75"/>
      <c r="J105" s="146"/>
      <c r="K105" s="146"/>
      <c r="L105" s="146"/>
      <c r="M105" s="146"/>
      <c r="N105" s="147"/>
      <c r="O105" s="115"/>
      <c r="P105" s="139"/>
      <c r="Q105" s="114"/>
      <c r="R105" s="114"/>
      <c r="S105" s="114"/>
    </row>
    <row r="106" spans="1:19" s="64" customFormat="1">
      <c r="A106" s="137"/>
      <c r="B106" s="138"/>
      <c r="C106" s="138"/>
      <c r="D106" s="138"/>
      <c r="E106" s="79"/>
      <c r="F106" s="138"/>
      <c r="G106" s="138"/>
      <c r="H106" s="75"/>
      <c r="I106" s="75"/>
      <c r="J106" s="146"/>
      <c r="K106" s="146"/>
      <c r="L106" s="146"/>
      <c r="M106" s="146"/>
      <c r="N106" s="147"/>
      <c r="O106" s="115"/>
      <c r="P106" s="139"/>
      <c r="Q106" s="114"/>
      <c r="R106" s="114"/>
      <c r="S106" s="114"/>
    </row>
    <row r="107" spans="1:19" s="64" customFormat="1">
      <c r="A107" s="137"/>
      <c r="B107" s="138"/>
      <c r="C107" s="138"/>
      <c r="D107" s="138"/>
      <c r="E107" s="79"/>
      <c r="F107" s="138"/>
      <c r="G107" s="138"/>
      <c r="H107" s="75"/>
      <c r="I107" s="75"/>
      <c r="J107" s="146"/>
      <c r="K107" s="146"/>
      <c r="L107" s="146"/>
      <c r="M107" s="146"/>
      <c r="N107" s="147"/>
      <c r="O107" s="115"/>
      <c r="P107" s="139"/>
      <c r="Q107" s="114"/>
      <c r="R107" s="114"/>
      <c r="S107" s="114"/>
    </row>
    <row r="108" spans="1:19" s="64" customFormat="1">
      <c r="A108" s="137"/>
      <c r="B108" s="138"/>
      <c r="C108" s="138"/>
      <c r="D108" s="138"/>
      <c r="E108" s="79"/>
      <c r="F108" s="138"/>
      <c r="G108" s="138"/>
      <c r="H108" s="75"/>
      <c r="I108" s="75"/>
      <c r="J108" s="148"/>
      <c r="K108" s="148"/>
      <c r="L108" s="148"/>
      <c r="M108" s="148"/>
      <c r="N108" s="149"/>
      <c r="O108" s="115"/>
      <c r="P108" s="139"/>
      <c r="Q108" s="114"/>
      <c r="R108" s="114"/>
      <c r="S108" s="114"/>
    </row>
    <row r="109" spans="1:19" s="64" customFormat="1">
      <c r="A109" s="137"/>
      <c r="B109" s="138"/>
      <c r="C109" s="138"/>
      <c r="D109" s="138"/>
      <c r="E109" s="79"/>
      <c r="F109" s="138"/>
      <c r="G109" s="138"/>
      <c r="H109" s="75"/>
      <c r="I109" s="75"/>
      <c r="J109" s="146"/>
      <c r="K109" s="146"/>
      <c r="L109" s="146"/>
      <c r="M109" s="146"/>
      <c r="N109" s="147"/>
      <c r="O109" s="115"/>
      <c r="P109" s="139"/>
      <c r="Q109" s="114"/>
      <c r="R109" s="114"/>
      <c r="S109" s="114"/>
    </row>
    <row r="110" spans="1:19" s="64" customFormat="1">
      <c r="A110" s="137"/>
      <c r="B110" s="138"/>
      <c r="C110" s="138"/>
      <c r="D110" s="138"/>
      <c r="E110" s="79"/>
      <c r="F110" s="138"/>
      <c r="G110" s="138"/>
      <c r="H110" s="75"/>
      <c r="I110" s="75"/>
      <c r="J110" s="146"/>
      <c r="K110" s="146"/>
      <c r="L110" s="146"/>
      <c r="M110" s="146"/>
      <c r="N110" s="147"/>
      <c r="O110" s="115"/>
      <c r="P110" s="139"/>
      <c r="Q110" s="114"/>
      <c r="R110" s="114"/>
      <c r="S110" s="114"/>
    </row>
    <row r="111" spans="1:19" s="64" customFormat="1">
      <c r="A111" s="137"/>
      <c r="B111" s="138"/>
      <c r="C111" s="138"/>
      <c r="D111" s="138"/>
      <c r="E111" s="79"/>
      <c r="F111" s="138"/>
      <c r="G111" s="138"/>
      <c r="H111" s="75"/>
      <c r="I111" s="75"/>
      <c r="J111" s="146"/>
      <c r="K111" s="146"/>
      <c r="L111" s="146"/>
      <c r="M111" s="146"/>
      <c r="N111" s="147"/>
      <c r="O111" s="115"/>
      <c r="P111" s="139"/>
      <c r="Q111" s="114"/>
      <c r="R111" s="114"/>
      <c r="S111" s="114"/>
    </row>
    <row r="112" spans="1:19" s="64" customFormat="1">
      <c r="A112" s="137"/>
      <c r="B112" s="138"/>
      <c r="C112" s="138"/>
      <c r="D112" s="138"/>
      <c r="E112" s="79"/>
      <c r="F112" s="138"/>
      <c r="G112" s="138"/>
      <c r="H112" s="75"/>
      <c r="I112" s="75"/>
      <c r="J112" s="115"/>
      <c r="K112" s="115"/>
      <c r="L112" s="115"/>
      <c r="M112" s="115"/>
      <c r="N112" s="115"/>
      <c r="O112" s="115"/>
      <c r="P112" s="139"/>
      <c r="Q112" s="114"/>
      <c r="R112" s="114"/>
      <c r="S112" s="114"/>
    </row>
    <row r="113" spans="1:19" s="64" customFormat="1">
      <c r="A113" s="137"/>
      <c r="B113" s="138"/>
      <c r="C113" s="138"/>
      <c r="D113" s="138"/>
      <c r="E113" s="79"/>
      <c r="F113" s="138"/>
      <c r="G113" s="138"/>
      <c r="H113" s="75"/>
      <c r="I113" s="75"/>
      <c r="J113" s="115"/>
      <c r="K113" s="115"/>
      <c r="L113" s="115"/>
      <c r="M113" s="115"/>
      <c r="N113" s="115"/>
      <c r="O113" s="115"/>
      <c r="P113" s="139"/>
      <c r="Q113" s="114"/>
      <c r="R113" s="114"/>
      <c r="S113" s="114"/>
    </row>
    <row r="114" spans="1:19" s="64" customFormat="1">
      <c r="A114" s="137"/>
      <c r="B114" s="138"/>
      <c r="C114" s="138"/>
      <c r="D114" s="138"/>
      <c r="E114" s="79"/>
      <c r="F114" s="138"/>
      <c r="G114" s="138"/>
      <c r="H114" s="75"/>
      <c r="I114" s="75"/>
      <c r="J114" s="115"/>
      <c r="K114" s="115"/>
      <c r="L114" s="115"/>
      <c r="M114" s="115"/>
      <c r="N114" s="115"/>
      <c r="O114" s="115"/>
      <c r="P114" s="139"/>
      <c r="Q114" s="114"/>
      <c r="R114" s="114"/>
      <c r="S114" s="114"/>
    </row>
    <row r="115" spans="1:19" s="64" customFormat="1">
      <c r="A115" s="137"/>
      <c r="B115" s="138"/>
      <c r="C115" s="138"/>
      <c r="D115" s="138"/>
      <c r="E115" s="79"/>
      <c r="F115" s="138"/>
      <c r="G115" s="138"/>
      <c r="H115" s="75"/>
      <c r="I115" s="75"/>
      <c r="J115" s="115"/>
      <c r="K115" s="115"/>
      <c r="L115" s="115"/>
      <c r="M115" s="115"/>
      <c r="N115" s="115"/>
      <c r="O115" s="115"/>
      <c r="P115" s="139"/>
      <c r="Q115" s="114"/>
      <c r="R115" s="114"/>
      <c r="S115" s="114"/>
    </row>
    <row r="116" spans="1:19" s="64" customFormat="1">
      <c r="A116" s="137"/>
      <c r="B116" s="138"/>
      <c r="C116" s="138"/>
      <c r="D116" s="138"/>
      <c r="E116" s="79"/>
      <c r="F116" s="138"/>
      <c r="G116" s="138"/>
      <c r="H116" s="75"/>
      <c r="I116" s="75"/>
      <c r="J116" s="115"/>
      <c r="K116" s="115"/>
      <c r="L116" s="115"/>
      <c r="M116" s="115"/>
      <c r="N116" s="115"/>
      <c r="O116" s="115"/>
      <c r="P116" s="139"/>
      <c r="Q116" s="114"/>
      <c r="R116" s="114"/>
      <c r="S116" s="114"/>
    </row>
    <row r="117" spans="1:19" s="64" customFormat="1">
      <c r="A117" s="137"/>
      <c r="B117" s="138"/>
      <c r="C117" s="138"/>
      <c r="D117" s="138"/>
      <c r="E117" s="79"/>
      <c r="F117" s="138"/>
      <c r="G117" s="138"/>
      <c r="H117" s="75"/>
      <c r="I117" s="75"/>
      <c r="J117" s="115"/>
      <c r="K117" s="115"/>
      <c r="L117" s="115"/>
      <c r="M117" s="115"/>
      <c r="N117" s="115"/>
      <c r="O117" s="115"/>
      <c r="P117" s="139"/>
      <c r="Q117" s="114"/>
      <c r="R117" s="114"/>
      <c r="S117" s="114"/>
    </row>
    <row r="118" spans="1:19" s="64" customFormat="1">
      <c r="A118" s="137"/>
      <c r="B118" s="138"/>
      <c r="C118" s="138"/>
      <c r="D118" s="138"/>
      <c r="E118" s="79"/>
      <c r="F118" s="138"/>
      <c r="G118" s="138"/>
      <c r="H118" s="75"/>
      <c r="I118" s="75"/>
      <c r="J118" s="115"/>
      <c r="K118" s="115"/>
      <c r="L118" s="115"/>
      <c r="M118" s="115"/>
      <c r="N118" s="115"/>
      <c r="O118" s="115"/>
      <c r="P118" s="139"/>
      <c r="Q118" s="114"/>
      <c r="R118" s="114"/>
      <c r="S118" s="114"/>
    </row>
    <row r="119" spans="1:19" s="64" customFormat="1">
      <c r="A119" s="137"/>
      <c r="B119" s="138"/>
      <c r="C119" s="138"/>
      <c r="D119" s="138"/>
      <c r="E119" s="79"/>
      <c r="F119" s="138"/>
      <c r="G119" s="138"/>
      <c r="H119" s="75"/>
      <c r="I119" s="75"/>
      <c r="J119" s="115"/>
      <c r="K119" s="114"/>
      <c r="L119" s="115"/>
      <c r="M119" s="115"/>
      <c r="N119" s="115"/>
      <c r="O119" s="115"/>
      <c r="P119" s="139"/>
      <c r="Q119" s="114"/>
      <c r="R119" s="114"/>
      <c r="S119" s="114"/>
    </row>
    <row r="120" spans="1:19" s="64" customFormat="1">
      <c r="A120" s="137"/>
      <c r="B120" s="138"/>
      <c r="C120" s="138"/>
      <c r="D120" s="138"/>
      <c r="E120" s="79"/>
      <c r="F120" s="138"/>
      <c r="G120" s="138"/>
      <c r="H120" s="75"/>
      <c r="I120" s="75"/>
      <c r="J120" s="115"/>
      <c r="K120" s="115"/>
      <c r="L120" s="115"/>
      <c r="M120" s="115"/>
      <c r="N120" s="115"/>
      <c r="O120" s="115"/>
      <c r="P120" s="139"/>
      <c r="Q120" s="114"/>
      <c r="R120" s="114"/>
      <c r="S120" s="114"/>
    </row>
    <row r="121" spans="1:19" s="64" customFormat="1">
      <c r="A121" s="137"/>
      <c r="B121" s="138"/>
      <c r="C121" s="138"/>
      <c r="D121" s="138"/>
      <c r="E121" s="79"/>
      <c r="F121" s="138"/>
      <c r="G121" s="138"/>
      <c r="H121" s="75"/>
      <c r="I121" s="75"/>
      <c r="J121" s="115"/>
      <c r="K121" s="115"/>
      <c r="L121" s="115"/>
      <c r="M121" s="115"/>
      <c r="N121" s="115"/>
      <c r="O121" s="115"/>
      <c r="P121" s="139"/>
      <c r="Q121" s="114"/>
      <c r="R121" s="114"/>
      <c r="S121" s="114"/>
    </row>
    <row r="122" spans="1:19" s="64" customFormat="1">
      <c r="A122" s="137"/>
      <c r="B122" s="138"/>
      <c r="C122" s="138"/>
      <c r="D122" s="138"/>
      <c r="E122" s="79"/>
      <c r="F122" s="138"/>
      <c r="G122" s="138"/>
      <c r="H122" s="75"/>
      <c r="I122" s="75"/>
      <c r="J122" s="115"/>
      <c r="K122" s="115"/>
      <c r="L122" s="115"/>
      <c r="M122" s="115"/>
      <c r="N122" s="115"/>
      <c r="O122" s="115"/>
      <c r="P122" s="139"/>
      <c r="Q122" s="114"/>
      <c r="R122" s="114"/>
      <c r="S122" s="114"/>
    </row>
    <row r="123" spans="1:19" s="64" customFormat="1">
      <c r="A123" s="137"/>
      <c r="B123" s="138"/>
      <c r="C123" s="138"/>
      <c r="D123" s="138"/>
      <c r="E123" s="79"/>
      <c r="F123" s="138"/>
      <c r="G123" s="138"/>
      <c r="H123" s="75"/>
      <c r="I123" s="75"/>
      <c r="J123" s="115"/>
      <c r="K123" s="115"/>
      <c r="L123" s="115"/>
      <c r="M123" s="115"/>
      <c r="N123" s="115"/>
      <c r="O123" s="115"/>
      <c r="P123" s="139"/>
      <c r="Q123" s="114"/>
      <c r="R123" s="114"/>
      <c r="S123" s="114"/>
    </row>
    <row r="124" spans="1:19" s="64" customFormat="1">
      <c r="A124" s="137"/>
      <c r="B124" s="138"/>
      <c r="C124" s="138"/>
      <c r="D124" s="138"/>
      <c r="E124" s="79"/>
      <c r="F124" s="138"/>
      <c r="G124" s="138"/>
      <c r="H124" s="75"/>
      <c r="I124" s="75"/>
      <c r="J124" s="115"/>
      <c r="K124" s="115"/>
      <c r="L124" s="115"/>
      <c r="M124" s="115"/>
      <c r="N124" s="115"/>
      <c r="O124" s="115"/>
      <c r="P124" s="139"/>
      <c r="Q124" s="114"/>
      <c r="R124" s="114"/>
      <c r="S124" s="114"/>
    </row>
    <row r="125" spans="1:19" s="64" customFormat="1">
      <c r="A125" s="137"/>
      <c r="B125" s="138"/>
      <c r="C125" s="138"/>
      <c r="D125" s="138"/>
      <c r="E125" s="79"/>
      <c r="F125" s="138"/>
      <c r="G125" s="138"/>
      <c r="H125" s="75"/>
      <c r="I125" s="75"/>
      <c r="J125" s="115"/>
      <c r="K125" s="115"/>
      <c r="L125" s="115"/>
      <c r="M125" s="115"/>
      <c r="N125" s="115"/>
      <c r="O125" s="115"/>
      <c r="P125" s="139"/>
      <c r="Q125" s="114"/>
      <c r="R125" s="114"/>
      <c r="S125" s="114"/>
    </row>
    <row r="126" spans="1:19" s="64" customFormat="1">
      <c r="A126" s="137"/>
      <c r="B126" s="138"/>
      <c r="C126" s="138"/>
      <c r="D126" s="138"/>
      <c r="E126" s="79"/>
      <c r="F126" s="138"/>
      <c r="G126" s="138"/>
      <c r="H126" s="75"/>
      <c r="I126" s="75"/>
      <c r="J126" s="115"/>
      <c r="K126" s="115"/>
      <c r="L126" s="115"/>
      <c r="M126" s="115"/>
      <c r="N126" s="115"/>
      <c r="O126" s="115"/>
      <c r="P126" s="139"/>
      <c r="Q126" s="114"/>
      <c r="R126" s="114"/>
      <c r="S126" s="114"/>
    </row>
    <row r="127" spans="1:19" s="64" customFormat="1">
      <c r="A127" s="137"/>
      <c r="B127" s="138"/>
      <c r="C127" s="138"/>
      <c r="D127" s="138"/>
      <c r="E127" s="79"/>
      <c r="F127" s="138"/>
      <c r="G127" s="138"/>
      <c r="H127" s="75"/>
      <c r="I127" s="75"/>
      <c r="J127" s="115"/>
      <c r="K127" s="115"/>
      <c r="L127" s="115"/>
      <c r="M127" s="115"/>
      <c r="N127" s="115"/>
      <c r="O127" s="115"/>
      <c r="P127" s="139"/>
      <c r="Q127" s="114"/>
      <c r="R127" s="114"/>
      <c r="S127" s="114"/>
    </row>
    <row r="128" spans="1:19" s="64" customFormat="1">
      <c r="A128" s="137"/>
      <c r="B128" s="138"/>
      <c r="C128" s="138"/>
      <c r="D128" s="138"/>
      <c r="E128" s="79"/>
      <c r="F128" s="138"/>
      <c r="G128" s="138"/>
      <c r="H128" s="75"/>
      <c r="I128" s="75"/>
      <c r="J128" s="115"/>
      <c r="K128" s="115"/>
      <c r="L128" s="115"/>
      <c r="M128" s="115"/>
      <c r="N128" s="115"/>
      <c r="O128" s="115"/>
      <c r="P128" s="139"/>
      <c r="Q128" s="114"/>
      <c r="R128" s="114"/>
      <c r="S128" s="114"/>
    </row>
    <row r="129" spans="1:19" s="64" customFormat="1">
      <c r="A129" s="137"/>
      <c r="B129" s="138"/>
      <c r="C129" s="138"/>
      <c r="D129" s="138"/>
      <c r="E129" s="79"/>
      <c r="F129" s="138"/>
      <c r="G129" s="138"/>
      <c r="H129" s="75"/>
      <c r="I129" s="75"/>
      <c r="J129" s="115"/>
      <c r="K129" s="115"/>
      <c r="L129" s="115"/>
      <c r="M129" s="115"/>
      <c r="N129" s="115"/>
      <c r="O129" s="115"/>
      <c r="P129" s="139"/>
      <c r="Q129" s="114"/>
      <c r="R129" s="114"/>
      <c r="S129" s="114"/>
    </row>
    <row r="130" spans="1:19" s="64" customFormat="1">
      <c r="A130" s="137"/>
      <c r="B130" s="138"/>
      <c r="C130" s="138"/>
      <c r="D130" s="138"/>
      <c r="E130" s="79"/>
      <c r="F130" s="138"/>
      <c r="G130" s="138"/>
      <c r="H130" s="75"/>
      <c r="I130" s="75"/>
      <c r="J130" s="115"/>
      <c r="K130" s="115"/>
      <c r="L130" s="115"/>
      <c r="M130" s="115"/>
      <c r="N130" s="115"/>
      <c r="O130" s="115"/>
      <c r="P130" s="139"/>
      <c r="Q130" s="114"/>
      <c r="R130" s="114"/>
      <c r="S130" s="114"/>
    </row>
    <row r="131" spans="1:19" s="64" customFormat="1">
      <c r="A131" s="137"/>
      <c r="B131" s="138"/>
      <c r="C131" s="138"/>
      <c r="D131" s="138"/>
      <c r="E131" s="79"/>
      <c r="F131" s="138"/>
      <c r="G131" s="138"/>
      <c r="H131" s="75"/>
      <c r="I131" s="75"/>
      <c r="J131" s="115"/>
      <c r="K131" s="115"/>
      <c r="L131" s="115"/>
      <c r="M131" s="115"/>
      <c r="N131" s="115"/>
      <c r="O131" s="115"/>
      <c r="P131" s="139"/>
      <c r="Q131" s="114"/>
      <c r="R131" s="114"/>
      <c r="S131" s="114"/>
    </row>
    <row r="132" spans="1:19" s="64" customFormat="1">
      <c r="A132" s="137"/>
      <c r="B132" s="138"/>
      <c r="C132" s="138"/>
      <c r="D132" s="138"/>
      <c r="E132" s="79"/>
      <c r="F132" s="138"/>
      <c r="G132" s="138"/>
      <c r="H132" s="75"/>
      <c r="I132" s="75"/>
      <c r="J132" s="115"/>
      <c r="K132" s="115"/>
      <c r="L132" s="115"/>
      <c r="M132" s="115"/>
      <c r="N132" s="115"/>
      <c r="O132" s="115"/>
      <c r="P132" s="139"/>
      <c r="Q132" s="114"/>
      <c r="R132" s="114"/>
      <c r="S132" s="114"/>
    </row>
    <row r="133" spans="1:19" s="64" customFormat="1">
      <c r="A133" s="137"/>
      <c r="B133" s="138"/>
      <c r="C133" s="138"/>
      <c r="D133" s="138"/>
      <c r="E133" s="79"/>
      <c r="F133" s="138"/>
      <c r="G133" s="138"/>
      <c r="H133" s="75"/>
      <c r="I133" s="75"/>
      <c r="J133" s="106"/>
      <c r="K133" s="106"/>
      <c r="L133" s="106"/>
      <c r="M133" s="106"/>
      <c r="N133" s="107"/>
      <c r="O133" s="115"/>
      <c r="P133" s="139"/>
      <c r="Q133" s="114"/>
      <c r="R133" s="114"/>
      <c r="S133" s="114"/>
    </row>
    <row r="134" spans="1:19" s="64" customFormat="1">
      <c r="A134" s="137"/>
      <c r="B134" s="138"/>
      <c r="C134" s="138"/>
      <c r="D134" s="138"/>
      <c r="E134" s="79"/>
      <c r="F134" s="138"/>
      <c r="G134" s="138"/>
      <c r="H134" s="75"/>
      <c r="I134" s="75"/>
      <c r="J134" s="106"/>
      <c r="K134" s="106"/>
      <c r="L134" s="106"/>
      <c r="M134" s="106"/>
      <c r="N134" s="139"/>
      <c r="O134" s="115"/>
      <c r="P134" s="139"/>
      <c r="Q134" s="114"/>
      <c r="R134" s="114"/>
      <c r="S134" s="114"/>
    </row>
    <row r="135" spans="1:19" s="64" customFormat="1">
      <c r="A135" s="137"/>
      <c r="B135" s="138"/>
      <c r="C135" s="138"/>
      <c r="D135" s="138"/>
      <c r="E135" s="79"/>
      <c r="F135" s="138"/>
      <c r="G135" s="138"/>
      <c r="H135" s="75"/>
      <c r="I135" s="75"/>
      <c r="J135" s="106"/>
      <c r="K135" s="106"/>
      <c r="L135" s="105"/>
      <c r="M135" s="105"/>
      <c r="N135" s="139"/>
      <c r="O135" s="115"/>
      <c r="P135" s="139"/>
      <c r="Q135" s="114"/>
      <c r="R135" s="114"/>
      <c r="S135" s="114"/>
    </row>
    <row r="136" spans="1:19" s="64" customFormat="1">
      <c r="A136" s="137"/>
      <c r="B136" s="138"/>
      <c r="C136" s="138"/>
      <c r="D136" s="138"/>
      <c r="E136" s="79"/>
      <c r="F136" s="138"/>
      <c r="G136" s="138"/>
      <c r="H136" s="75"/>
      <c r="I136" s="75"/>
      <c r="J136" s="106"/>
      <c r="K136" s="106"/>
      <c r="L136" s="106"/>
      <c r="M136" s="106"/>
      <c r="N136" s="139"/>
      <c r="O136" s="115"/>
      <c r="P136" s="139"/>
      <c r="Q136" s="114"/>
      <c r="R136" s="114"/>
      <c r="S136" s="114"/>
    </row>
    <row r="137" spans="1:19" s="64" customFormat="1">
      <c r="A137" s="137"/>
      <c r="B137" s="138"/>
      <c r="C137" s="138"/>
      <c r="D137" s="138"/>
      <c r="E137" s="79"/>
      <c r="F137" s="138"/>
      <c r="G137" s="138"/>
      <c r="H137" s="75"/>
      <c r="I137" s="75"/>
      <c r="J137" s="106"/>
      <c r="K137" s="106"/>
      <c r="L137" s="105"/>
      <c r="M137" s="105"/>
      <c r="N137" s="108"/>
      <c r="O137" s="115"/>
      <c r="P137" s="139"/>
      <c r="Q137" s="114"/>
      <c r="R137" s="114"/>
      <c r="S137" s="114"/>
    </row>
    <row r="138" spans="1:19" s="64" customFormat="1">
      <c r="A138" s="137"/>
      <c r="B138" s="138"/>
      <c r="C138" s="138"/>
      <c r="D138" s="138"/>
      <c r="E138" s="79"/>
      <c r="F138" s="138"/>
      <c r="G138" s="138"/>
      <c r="H138" s="75"/>
      <c r="I138" s="75"/>
      <c r="J138" s="106"/>
      <c r="K138" s="106"/>
      <c r="L138" s="106"/>
      <c r="M138" s="106"/>
      <c r="N138" s="108"/>
      <c r="O138" s="115"/>
      <c r="P138" s="139"/>
      <c r="Q138" s="114"/>
      <c r="R138" s="114"/>
      <c r="S138" s="114"/>
    </row>
    <row r="139" spans="1:19" s="64" customFormat="1">
      <c r="A139" s="137"/>
      <c r="B139" s="138"/>
      <c r="C139" s="138"/>
      <c r="D139" s="138"/>
      <c r="E139" s="79"/>
      <c r="F139" s="138"/>
      <c r="G139" s="138"/>
      <c r="H139" s="75"/>
      <c r="I139" s="75"/>
      <c r="J139" s="106"/>
      <c r="K139" s="106"/>
      <c r="L139" s="106"/>
      <c r="M139" s="106"/>
      <c r="N139" s="108"/>
      <c r="O139" s="115"/>
      <c r="P139" s="139"/>
      <c r="Q139" s="114"/>
      <c r="R139" s="114"/>
      <c r="S139" s="114"/>
    </row>
    <row r="140" spans="1:19" s="64" customFormat="1">
      <c r="A140" s="137"/>
      <c r="B140" s="138"/>
      <c r="C140" s="138"/>
      <c r="D140" s="138"/>
      <c r="E140" s="79"/>
      <c r="F140" s="138"/>
      <c r="G140" s="138"/>
      <c r="H140" s="75"/>
      <c r="I140" s="75"/>
      <c r="J140" s="106"/>
      <c r="K140" s="106"/>
      <c r="L140" s="106"/>
      <c r="M140" s="106"/>
      <c r="N140" s="108"/>
      <c r="O140" s="115"/>
      <c r="P140" s="139"/>
      <c r="Q140" s="114"/>
      <c r="R140" s="114"/>
      <c r="S140" s="114"/>
    </row>
    <row r="141" spans="1:19" s="64" customFormat="1">
      <c r="A141" s="137"/>
      <c r="B141" s="138"/>
      <c r="C141" s="138"/>
      <c r="D141" s="138"/>
      <c r="E141" s="79"/>
      <c r="F141" s="138"/>
      <c r="G141" s="138"/>
      <c r="H141" s="75"/>
      <c r="I141" s="75"/>
      <c r="J141" s="106"/>
      <c r="K141" s="106"/>
      <c r="L141" s="106"/>
      <c r="M141" s="106"/>
      <c r="N141" s="108"/>
      <c r="O141" s="115"/>
      <c r="P141" s="139"/>
      <c r="Q141" s="114"/>
      <c r="R141" s="114"/>
      <c r="S141" s="114"/>
    </row>
    <row r="142" spans="1:19" s="64" customFormat="1">
      <c r="A142" s="137"/>
      <c r="B142" s="138"/>
      <c r="C142" s="138"/>
      <c r="D142" s="138"/>
      <c r="E142" s="79"/>
      <c r="F142" s="138"/>
      <c r="G142" s="138"/>
      <c r="H142" s="75"/>
      <c r="I142" s="75"/>
      <c r="J142" s="106"/>
      <c r="K142" s="106"/>
      <c r="L142" s="106"/>
      <c r="M142" s="106"/>
      <c r="N142" s="139"/>
      <c r="O142" s="115"/>
      <c r="P142" s="139"/>
      <c r="Q142" s="114"/>
      <c r="R142" s="114"/>
      <c r="S142" s="114"/>
    </row>
    <row r="143" spans="1:19" s="64" customFormat="1">
      <c r="A143" s="137"/>
      <c r="B143" s="138"/>
      <c r="C143" s="138"/>
      <c r="D143" s="138"/>
      <c r="E143" s="79"/>
      <c r="F143" s="138"/>
      <c r="G143" s="138"/>
      <c r="H143" s="75"/>
      <c r="I143" s="75"/>
      <c r="J143" s="106"/>
      <c r="K143" s="106"/>
      <c r="L143" s="106"/>
      <c r="M143" s="106"/>
      <c r="N143" s="108"/>
      <c r="O143" s="115"/>
      <c r="P143" s="139"/>
      <c r="Q143" s="114"/>
      <c r="R143" s="114"/>
      <c r="S143" s="114"/>
    </row>
    <row r="144" spans="1:19" s="64" customFormat="1">
      <c r="A144" s="137"/>
      <c r="B144" s="138"/>
      <c r="C144" s="138"/>
      <c r="D144" s="138"/>
      <c r="E144" s="79"/>
      <c r="F144" s="138"/>
      <c r="G144" s="138"/>
      <c r="H144" s="75"/>
      <c r="I144" s="75"/>
      <c r="J144" s="115"/>
      <c r="K144" s="115"/>
      <c r="L144" s="115"/>
      <c r="M144" s="115"/>
      <c r="N144" s="115"/>
      <c r="O144" s="115"/>
      <c r="P144" s="139"/>
      <c r="Q144" s="114"/>
      <c r="R144" s="114"/>
      <c r="S144" s="114"/>
    </row>
    <row r="145" spans="1:19" s="64" customFormat="1">
      <c r="A145" s="137"/>
      <c r="B145" s="138"/>
      <c r="C145" s="138"/>
      <c r="D145" s="138"/>
      <c r="E145" s="79"/>
      <c r="F145" s="138"/>
      <c r="G145" s="138"/>
      <c r="H145" s="75"/>
      <c r="I145" s="75"/>
      <c r="J145" s="115"/>
      <c r="K145" s="115"/>
      <c r="L145" s="115"/>
      <c r="M145" s="115"/>
      <c r="N145" s="115"/>
      <c r="O145" s="115"/>
      <c r="P145" s="139"/>
      <c r="Q145" s="114"/>
      <c r="R145" s="114"/>
      <c r="S145" s="114"/>
    </row>
    <row r="146" spans="1:19" s="64" customFormat="1">
      <c r="A146" s="137"/>
      <c r="B146" s="138"/>
      <c r="C146" s="138"/>
      <c r="D146" s="138"/>
      <c r="E146" s="79"/>
      <c r="F146" s="138"/>
      <c r="G146" s="138"/>
      <c r="H146" s="75"/>
      <c r="I146" s="75"/>
      <c r="J146" s="115"/>
      <c r="K146" s="115"/>
      <c r="L146" s="115"/>
      <c r="M146" s="115"/>
      <c r="N146" s="115"/>
      <c r="O146" s="115"/>
      <c r="P146" s="139"/>
      <c r="Q146" s="114"/>
      <c r="R146" s="114"/>
      <c r="S146" s="114"/>
    </row>
    <row r="147" spans="1:19" s="64" customFormat="1">
      <c r="A147" s="137"/>
      <c r="B147" s="138"/>
      <c r="C147" s="138"/>
      <c r="D147" s="138"/>
      <c r="E147" s="79"/>
      <c r="F147" s="138"/>
      <c r="G147" s="138"/>
      <c r="H147" s="75"/>
      <c r="I147" s="75"/>
      <c r="J147" s="115"/>
      <c r="K147" s="115"/>
      <c r="L147" s="115"/>
      <c r="M147" s="115"/>
      <c r="N147" s="115"/>
      <c r="O147" s="115"/>
      <c r="P147" s="139"/>
      <c r="Q147" s="114"/>
      <c r="R147" s="114"/>
      <c r="S147" s="114"/>
    </row>
    <row r="148" spans="1:19" s="64" customFormat="1">
      <c r="A148" s="137"/>
      <c r="B148" s="138"/>
      <c r="C148" s="138"/>
      <c r="D148" s="138"/>
      <c r="E148" s="79"/>
      <c r="F148" s="138"/>
      <c r="G148" s="138"/>
      <c r="H148" s="75"/>
      <c r="I148" s="75"/>
      <c r="J148" s="115"/>
      <c r="K148" s="115"/>
      <c r="L148" s="115"/>
      <c r="M148" s="115"/>
      <c r="N148" s="115"/>
      <c r="O148" s="115"/>
      <c r="P148" s="139"/>
      <c r="Q148" s="114"/>
      <c r="R148" s="114"/>
      <c r="S148" s="114"/>
    </row>
    <row r="149" spans="1:19" s="64" customFormat="1">
      <c r="A149" s="137"/>
      <c r="B149" s="138"/>
      <c r="C149" s="138"/>
      <c r="D149" s="138"/>
      <c r="E149" s="79"/>
      <c r="F149" s="138"/>
      <c r="G149" s="138"/>
      <c r="H149" s="75"/>
      <c r="I149" s="75"/>
      <c r="J149" s="115"/>
      <c r="K149" s="115"/>
      <c r="L149" s="115"/>
      <c r="M149" s="115"/>
      <c r="N149" s="115"/>
      <c r="O149" s="115"/>
      <c r="P149" s="139"/>
      <c r="Q149" s="114"/>
      <c r="R149" s="114"/>
      <c r="S149" s="114"/>
    </row>
    <row r="150" spans="1:19" s="64" customFormat="1">
      <c r="A150" s="137"/>
      <c r="B150" s="138"/>
      <c r="C150" s="138"/>
      <c r="D150" s="138"/>
      <c r="E150" s="79"/>
      <c r="F150" s="138"/>
      <c r="G150" s="138"/>
      <c r="H150" s="75"/>
      <c r="I150" s="75"/>
      <c r="J150" s="115"/>
      <c r="K150" s="115"/>
      <c r="L150" s="115"/>
      <c r="M150" s="115"/>
      <c r="N150" s="115"/>
      <c r="O150" s="115"/>
      <c r="P150" s="139"/>
      <c r="Q150" s="114"/>
      <c r="R150" s="114"/>
      <c r="S150" s="114"/>
    </row>
    <row r="151" spans="1:19" s="64" customFormat="1">
      <c r="A151" s="137"/>
      <c r="B151" s="138"/>
      <c r="C151" s="138"/>
      <c r="D151" s="138"/>
      <c r="E151" s="79"/>
      <c r="F151" s="138"/>
      <c r="G151" s="138"/>
      <c r="H151" s="75"/>
      <c r="I151" s="75"/>
      <c r="J151" s="115"/>
      <c r="K151" s="115"/>
      <c r="L151" s="115"/>
      <c r="M151" s="115"/>
      <c r="N151" s="115"/>
      <c r="O151" s="115"/>
      <c r="P151" s="139"/>
      <c r="Q151" s="114"/>
      <c r="R151" s="114"/>
      <c r="S151" s="114"/>
    </row>
    <row r="152" spans="1:19" s="64" customFormat="1">
      <c r="A152" s="137"/>
      <c r="B152" s="138"/>
      <c r="C152" s="138"/>
      <c r="D152" s="138"/>
      <c r="E152" s="79"/>
      <c r="F152" s="138"/>
      <c r="G152" s="138"/>
      <c r="H152" s="75"/>
      <c r="I152" s="75"/>
      <c r="J152" s="115"/>
      <c r="K152" s="115"/>
      <c r="L152" s="115"/>
      <c r="M152" s="115"/>
      <c r="N152" s="115"/>
      <c r="O152" s="115"/>
      <c r="P152" s="139"/>
      <c r="Q152" s="114"/>
      <c r="R152" s="114"/>
      <c r="S152" s="114"/>
    </row>
    <row r="153" spans="1:19" s="64" customFormat="1">
      <c r="A153" s="137"/>
      <c r="B153" s="138"/>
      <c r="C153" s="138"/>
      <c r="D153" s="138"/>
      <c r="E153" s="79"/>
      <c r="F153" s="138"/>
      <c r="G153" s="138"/>
      <c r="H153" s="75"/>
      <c r="I153" s="75"/>
      <c r="J153" s="150"/>
      <c r="K153" s="150"/>
      <c r="L153" s="150"/>
      <c r="M153" s="151"/>
      <c r="N153" s="152"/>
      <c r="O153" s="115"/>
      <c r="P153" s="152"/>
      <c r="Q153" s="114"/>
      <c r="R153" s="114"/>
      <c r="S153" s="114"/>
    </row>
    <row r="154" spans="1:19" s="64" customFormat="1">
      <c r="A154" s="137"/>
      <c r="B154" s="138"/>
      <c r="C154" s="138"/>
      <c r="D154" s="138"/>
      <c r="E154" s="79"/>
      <c r="F154" s="138"/>
      <c r="G154" s="138"/>
      <c r="H154" s="75"/>
      <c r="I154" s="75"/>
      <c r="J154" s="150"/>
      <c r="K154" s="150"/>
      <c r="L154" s="150"/>
      <c r="M154" s="151"/>
      <c r="N154" s="152"/>
      <c r="O154" s="115"/>
      <c r="P154" s="152"/>
      <c r="Q154" s="114"/>
      <c r="R154" s="114"/>
      <c r="S154" s="114"/>
    </row>
    <row r="155" spans="1:19" s="64" customFormat="1">
      <c r="A155" s="137"/>
      <c r="B155" s="138"/>
      <c r="C155" s="138"/>
      <c r="D155" s="138"/>
      <c r="E155" s="79"/>
      <c r="F155" s="138"/>
      <c r="G155" s="138"/>
      <c r="H155" s="75"/>
      <c r="I155" s="75"/>
      <c r="J155" s="150"/>
      <c r="K155" s="150"/>
      <c r="L155" s="150"/>
      <c r="M155" s="153"/>
      <c r="N155" s="152"/>
      <c r="O155" s="115"/>
      <c r="P155" s="152"/>
      <c r="Q155" s="114"/>
      <c r="R155" s="114"/>
      <c r="S155" s="114"/>
    </row>
    <row r="156" spans="1:19" s="64" customFormat="1">
      <c r="A156" s="137"/>
      <c r="B156" s="138"/>
      <c r="C156" s="138"/>
      <c r="D156" s="138"/>
      <c r="E156" s="79"/>
      <c r="F156" s="138"/>
      <c r="G156" s="138"/>
      <c r="H156" s="75"/>
      <c r="I156" s="75"/>
      <c r="J156" s="150"/>
      <c r="K156" s="150"/>
      <c r="L156" s="150"/>
      <c r="M156" s="154"/>
      <c r="N156" s="152"/>
      <c r="O156" s="115"/>
      <c r="P156" s="152"/>
      <c r="Q156" s="114"/>
      <c r="R156" s="114"/>
      <c r="S156" s="114"/>
    </row>
    <row r="157" spans="1:19" s="64" customFormat="1">
      <c r="A157" s="137"/>
      <c r="B157" s="138"/>
      <c r="C157" s="138"/>
      <c r="D157" s="138"/>
      <c r="E157" s="79"/>
      <c r="F157" s="138"/>
      <c r="G157" s="138"/>
      <c r="H157" s="75"/>
      <c r="I157" s="75"/>
      <c r="J157" s="150"/>
      <c r="K157" s="75"/>
      <c r="L157" s="75"/>
      <c r="M157" s="154"/>
      <c r="N157" s="152"/>
      <c r="O157" s="115"/>
      <c r="P157" s="152"/>
      <c r="Q157" s="114"/>
      <c r="R157" s="114"/>
      <c r="S157" s="114"/>
    </row>
    <row r="158" spans="1:19" s="64" customFormat="1">
      <c r="A158" s="137"/>
      <c r="B158" s="138"/>
      <c r="C158" s="138"/>
      <c r="D158" s="138"/>
      <c r="E158" s="79"/>
      <c r="F158" s="138"/>
      <c r="G158" s="138"/>
      <c r="H158" s="75"/>
      <c r="I158" s="75"/>
      <c r="J158" s="150"/>
      <c r="K158" s="150"/>
      <c r="L158" s="150"/>
      <c r="M158" s="150"/>
      <c r="N158" s="152"/>
      <c r="O158" s="115"/>
      <c r="P158" s="152"/>
      <c r="Q158" s="114"/>
      <c r="R158" s="114"/>
      <c r="S158" s="114"/>
    </row>
    <row r="159" spans="1:19" s="64" customFormat="1">
      <c r="A159" s="137"/>
      <c r="B159" s="138"/>
      <c r="C159" s="138"/>
      <c r="D159" s="138"/>
      <c r="E159" s="79"/>
      <c r="F159" s="138"/>
      <c r="G159" s="138"/>
      <c r="H159" s="75"/>
      <c r="I159" s="75"/>
      <c r="J159" s="150"/>
      <c r="K159" s="75"/>
      <c r="L159" s="150"/>
      <c r="M159" s="154"/>
      <c r="N159" s="152"/>
      <c r="O159" s="115"/>
      <c r="P159" s="152"/>
      <c r="Q159" s="114"/>
      <c r="R159" s="114"/>
      <c r="S159" s="114"/>
    </row>
    <row r="160" spans="1:19" s="64" customFormat="1">
      <c r="A160" s="137"/>
      <c r="B160" s="138"/>
      <c r="C160" s="138"/>
      <c r="D160" s="138"/>
      <c r="E160" s="79"/>
      <c r="F160" s="138"/>
      <c r="G160" s="138"/>
      <c r="H160" s="75"/>
      <c r="I160" s="75"/>
      <c r="J160" s="150"/>
      <c r="K160" s="75"/>
      <c r="L160" s="150"/>
      <c r="M160" s="154"/>
      <c r="N160" s="152"/>
      <c r="O160" s="115"/>
      <c r="P160" s="152"/>
      <c r="Q160" s="114"/>
      <c r="R160" s="114"/>
      <c r="S160" s="114"/>
    </row>
    <row r="161" spans="1:19" s="64" customFormat="1">
      <c r="A161" s="137"/>
      <c r="B161" s="138"/>
      <c r="C161" s="138"/>
      <c r="D161" s="138"/>
      <c r="E161" s="79"/>
      <c r="F161" s="138"/>
      <c r="G161" s="138"/>
      <c r="H161" s="75"/>
      <c r="I161" s="75"/>
      <c r="J161" s="150"/>
      <c r="K161" s="75"/>
      <c r="L161" s="150"/>
      <c r="M161" s="154"/>
      <c r="N161" s="152"/>
      <c r="O161" s="115"/>
      <c r="P161" s="152"/>
      <c r="Q161" s="114"/>
      <c r="R161" s="114"/>
      <c r="S161" s="114"/>
    </row>
    <row r="162" spans="1:19" s="64" customFormat="1">
      <c r="A162" s="137"/>
      <c r="B162" s="138"/>
      <c r="C162" s="138"/>
      <c r="D162" s="138"/>
      <c r="E162" s="79"/>
      <c r="F162" s="138"/>
      <c r="G162" s="138"/>
      <c r="H162" s="75"/>
      <c r="I162" s="75"/>
      <c r="J162" s="150"/>
      <c r="K162" s="75"/>
      <c r="L162" s="150"/>
      <c r="M162" s="153"/>
      <c r="N162" s="152"/>
      <c r="O162" s="115"/>
      <c r="P162" s="152"/>
      <c r="Q162" s="114"/>
      <c r="R162" s="114"/>
      <c r="S162" s="114"/>
    </row>
    <row r="163" spans="1:19" s="64" customFormat="1">
      <c r="A163" s="137"/>
      <c r="B163" s="138"/>
      <c r="C163" s="138"/>
      <c r="D163" s="138"/>
      <c r="E163" s="79"/>
      <c r="F163" s="138"/>
      <c r="G163" s="138"/>
      <c r="H163" s="75"/>
      <c r="I163" s="75"/>
      <c r="J163" s="150"/>
      <c r="K163" s="75"/>
      <c r="L163" s="150"/>
      <c r="M163" s="154"/>
      <c r="N163" s="152"/>
      <c r="O163" s="115"/>
      <c r="P163" s="152"/>
      <c r="Q163" s="114"/>
      <c r="R163" s="114"/>
      <c r="S163" s="114"/>
    </row>
    <row r="164" spans="1:19" s="64" customFormat="1">
      <c r="A164" s="137"/>
      <c r="B164" s="138"/>
      <c r="C164" s="138"/>
      <c r="D164" s="138"/>
      <c r="E164" s="79"/>
      <c r="F164" s="138"/>
      <c r="G164" s="138"/>
      <c r="H164" s="75"/>
      <c r="I164" s="75"/>
      <c r="J164" s="150"/>
      <c r="K164" s="75"/>
      <c r="L164" s="150"/>
      <c r="M164" s="153"/>
      <c r="N164" s="152"/>
      <c r="O164" s="115"/>
      <c r="P164" s="152"/>
      <c r="Q164" s="114"/>
      <c r="R164" s="114"/>
      <c r="S164" s="114"/>
    </row>
    <row r="165" spans="1:19" s="64" customFormat="1">
      <c r="A165" s="137"/>
      <c r="B165" s="138"/>
      <c r="C165" s="138"/>
      <c r="D165" s="138"/>
      <c r="E165" s="79"/>
      <c r="F165" s="138"/>
      <c r="G165" s="138"/>
      <c r="H165" s="75"/>
      <c r="I165" s="75"/>
      <c r="J165" s="155"/>
      <c r="K165" s="155"/>
      <c r="L165" s="155"/>
      <c r="M165" s="155"/>
      <c r="N165" s="156"/>
      <c r="O165" s="115"/>
      <c r="P165" s="157"/>
      <c r="Q165" s="114"/>
      <c r="R165" s="114"/>
      <c r="S165" s="114"/>
    </row>
    <row r="166" spans="1:19" s="64" customFormat="1">
      <c r="A166" s="137"/>
      <c r="B166" s="138"/>
      <c r="C166" s="138"/>
      <c r="D166" s="138"/>
      <c r="E166" s="79"/>
      <c r="F166" s="138"/>
      <c r="G166" s="138"/>
      <c r="H166" s="75"/>
      <c r="I166" s="75"/>
      <c r="J166" s="155"/>
      <c r="K166" s="155"/>
      <c r="L166" s="155"/>
      <c r="M166" s="155"/>
      <c r="N166" s="75"/>
      <c r="O166" s="115"/>
      <c r="P166" s="157"/>
      <c r="Q166" s="114"/>
      <c r="R166" s="114"/>
      <c r="S166" s="114"/>
    </row>
    <row r="167" spans="1:19" s="64" customFormat="1" ht="15.75">
      <c r="A167" s="137"/>
      <c r="B167" s="138"/>
      <c r="C167" s="138"/>
      <c r="D167" s="138"/>
      <c r="E167" s="79"/>
      <c r="F167" s="138"/>
      <c r="G167" s="79"/>
      <c r="H167" s="79"/>
      <c r="I167" s="75"/>
      <c r="J167" s="49"/>
      <c r="K167" s="158"/>
      <c r="L167" s="49"/>
      <c r="M167" s="158"/>
      <c r="N167" s="75"/>
      <c r="O167" s="159"/>
      <c r="P167" s="157"/>
      <c r="Q167" s="114"/>
      <c r="R167" s="114"/>
      <c r="S167" s="114"/>
    </row>
    <row r="168" spans="1:19" s="64" customFormat="1" ht="15.75">
      <c r="A168" s="137"/>
      <c r="B168" s="138"/>
      <c r="C168" s="138"/>
      <c r="D168" s="138"/>
      <c r="E168" s="79"/>
      <c r="F168" s="138"/>
      <c r="G168" s="160"/>
      <c r="H168" s="79"/>
      <c r="I168" s="75"/>
      <c r="J168" s="49"/>
      <c r="K168" s="158"/>
      <c r="L168" s="158"/>
      <c r="M168" s="158"/>
      <c r="N168" s="75"/>
      <c r="O168" s="115"/>
      <c r="P168" s="157"/>
      <c r="Q168" s="114"/>
      <c r="R168" s="114"/>
      <c r="S168" s="114"/>
    </row>
    <row r="169" spans="1:19" s="64" customFormat="1">
      <c r="A169" s="137"/>
      <c r="B169" s="138"/>
      <c r="C169" s="138"/>
      <c r="D169" s="138"/>
      <c r="E169" s="79"/>
      <c r="F169" s="138"/>
      <c r="G169" s="79"/>
      <c r="H169" s="79"/>
      <c r="I169" s="75"/>
      <c r="J169" s="49"/>
      <c r="K169" s="158"/>
      <c r="L169" s="49"/>
      <c r="M169" s="158"/>
      <c r="N169" s="161"/>
      <c r="O169" s="115"/>
      <c r="P169" s="157"/>
      <c r="Q169" s="114"/>
      <c r="R169" s="114"/>
      <c r="S169" s="114"/>
    </row>
    <row r="170" spans="1:19" s="64" customFormat="1">
      <c r="A170" s="137"/>
      <c r="B170" s="138"/>
      <c r="C170" s="138"/>
      <c r="D170" s="138"/>
      <c r="E170" s="79"/>
      <c r="F170" s="138"/>
      <c r="G170" s="79"/>
      <c r="H170" s="79"/>
      <c r="I170" s="75"/>
      <c r="J170" s="49"/>
      <c r="K170" s="158"/>
      <c r="L170" s="49"/>
      <c r="M170" s="158"/>
      <c r="N170" s="75"/>
      <c r="O170" s="115"/>
      <c r="P170" s="157"/>
      <c r="Q170" s="114"/>
      <c r="R170" s="114"/>
      <c r="S170" s="114"/>
    </row>
    <row r="171" spans="1:19" s="64" customFormat="1" ht="15.75">
      <c r="A171" s="137"/>
      <c r="B171" s="138"/>
      <c r="C171" s="138"/>
      <c r="D171" s="138"/>
      <c r="E171" s="79"/>
      <c r="F171" s="138"/>
      <c r="G171" s="160"/>
      <c r="H171" s="79"/>
      <c r="I171" s="75"/>
      <c r="J171" s="117"/>
      <c r="K171" s="158"/>
      <c r="L171" s="49"/>
      <c r="M171" s="158"/>
      <c r="N171" s="161"/>
      <c r="O171" s="159"/>
      <c r="P171" s="162"/>
      <c r="Q171" s="114"/>
      <c r="R171" s="114"/>
      <c r="S171" s="114"/>
    </row>
    <row r="172" spans="1:19" s="64" customFormat="1" ht="15.75">
      <c r="A172" s="137"/>
      <c r="B172" s="138"/>
      <c r="C172" s="138"/>
      <c r="D172" s="138"/>
      <c r="E172" s="79"/>
      <c r="F172" s="138"/>
      <c r="G172" s="79"/>
      <c r="H172" s="79"/>
      <c r="I172" s="75"/>
      <c r="J172" s="49"/>
      <c r="K172" s="49"/>
      <c r="L172" s="49"/>
      <c r="M172" s="158"/>
      <c r="N172" s="161"/>
      <c r="O172" s="159"/>
      <c r="P172" s="162"/>
      <c r="Q172" s="114"/>
      <c r="R172" s="114"/>
      <c r="S172" s="114"/>
    </row>
    <row r="173" spans="1:19" s="64" customFormat="1" ht="15.75">
      <c r="A173" s="137"/>
      <c r="B173" s="138"/>
      <c r="C173" s="138"/>
      <c r="D173" s="138"/>
      <c r="E173" s="79"/>
      <c r="F173" s="138"/>
      <c r="G173" s="79"/>
      <c r="H173" s="79"/>
      <c r="I173" s="75"/>
      <c r="J173" s="49"/>
      <c r="K173" s="49"/>
      <c r="L173" s="158"/>
      <c r="M173" s="158"/>
      <c r="N173" s="161"/>
      <c r="O173" s="159"/>
      <c r="P173" s="157"/>
      <c r="Q173" s="114"/>
      <c r="R173" s="114"/>
      <c r="S173" s="114"/>
    </row>
    <row r="174" spans="1:19" s="64" customFormat="1" ht="15.75">
      <c r="A174" s="137"/>
      <c r="B174" s="138"/>
      <c r="C174" s="138"/>
      <c r="D174" s="138"/>
      <c r="E174" s="79"/>
      <c r="F174" s="138"/>
      <c r="G174" s="160"/>
      <c r="H174" s="79"/>
      <c r="I174" s="75"/>
      <c r="J174" s="49"/>
      <c r="K174" s="158"/>
      <c r="L174" s="49"/>
      <c r="M174" s="158"/>
      <c r="N174" s="161"/>
      <c r="O174" s="159"/>
      <c r="P174" s="157"/>
      <c r="Q174" s="114"/>
      <c r="R174" s="114"/>
      <c r="S174" s="114"/>
    </row>
    <row r="175" spans="1:19" s="64" customFormat="1" ht="15.75">
      <c r="A175" s="137"/>
      <c r="B175" s="138"/>
      <c r="C175" s="138"/>
      <c r="D175" s="138"/>
      <c r="E175" s="79"/>
      <c r="F175" s="138"/>
      <c r="G175" s="79"/>
      <c r="H175" s="79"/>
      <c r="I175" s="75"/>
      <c r="J175" s="49"/>
      <c r="K175" s="49"/>
      <c r="L175" s="158"/>
      <c r="M175" s="158"/>
      <c r="N175" s="161"/>
      <c r="O175" s="159"/>
      <c r="P175" s="157"/>
      <c r="Q175" s="114"/>
      <c r="R175" s="114"/>
      <c r="S175" s="114"/>
    </row>
    <row r="176" spans="1:19" s="64" customFormat="1" ht="15.75">
      <c r="A176" s="137"/>
      <c r="B176" s="138"/>
      <c r="C176" s="138"/>
      <c r="D176" s="138"/>
      <c r="E176" s="79"/>
      <c r="F176" s="138"/>
      <c r="G176" s="79"/>
      <c r="H176" s="79"/>
      <c r="I176" s="75"/>
      <c r="J176" s="49"/>
      <c r="K176" s="49"/>
      <c r="L176" s="49"/>
      <c r="M176" s="158"/>
      <c r="N176" s="161"/>
      <c r="O176" s="159"/>
      <c r="P176" s="157"/>
      <c r="Q176" s="114"/>
      <c r="R176" s="114"/>
      <c r="S176" s="114"/>
    </row>
    <row r="177" spans="1:19" s="64" customFormat="1" ht="15.75">
      <c r="A177" s="137"/>
      <c r="B177" s="138"/>
      <c r="C177" s="138"/>
      <c r="D177" s="138"/>
      <c r="E177" s="79"/>
      <c r="F177" s="138"/>
      <c r="G177" s="79"/>
      <c r="H177" s="79"/>
      <c r="I177" s="75"/>
      <c r="J177" s="158"/>
      <c r="K177" s="49"/>
      <c r="L177" s="49"/>
      <c r="M177" s="158"/>
      <c r="N177" s="161"/>
      <c r="O177" s="159"/>
      <c r="P177" s="157"/>
      <c r="Q177" s="114"/>
      <c r="R177" s="114"/>
      <c r="S177" s="114"/>
    </row>
    <row r="178" spans="1:19" s="64" customFormat="1" ht="15.75">
      <c r="A178" s="137"/>
      <c r="B178" s="138"/>
      <c r="C178" s="138"/>
      <c r="D178" s="138"/>
      <c r="E178" s="79"/>
      <c r="F178" s="138"/>
      <c r="G178" s="79"/>
      <c r="H178" s="79"/>
      <c r="I178" s="75"/>
      <c r="J178" s="158"/>
      <c r="K178" s="49"/>
      <c r="L178" s="49"/>
      <c r="M178" s="158"/>
      <c r="N178" s="158"/>
      <c r="O178" s="159"/>
      <c r="P178" s="157"/>
      <c r="Q178" s="114"/>
      <c r="R178" s="114"/>
      <c r="S178" s="114"/>
    </row>
    <row r="179" spans="1:19" s="64" customFormat="1" ht="15.75">
      <c r="A179" s="137"/>
      <c r="B179" s="138"/>
      <c r="C179" s="138"/>
      <c r="D179" s="138"/>
      <c r="E179" s="79"/>
      <c r="F179" s="138"/>
      <c r="G179" s="79"/>
      <c r="H179" s="79"/>
      <c r="I179" s="75"/>
      <c r="J179" s="158"/>
      <c r="K179" s="49"/>
      <c r="L179" s="49"/>
      <c r="M179" s="158"/>
      <c r="N179" s="158"/>
      <c r="O179" s="159"/>
      <c r="P179" s="157"/>
      <c r="Q179" s="114"/>
      <c r="R179" s="114"/>
      <c r="S179" s="114"/>
    </row>
    <row r="180" spans="1:19" s="64" customFormat="1" ht="15.75">
      <c r="A180" s="137"/>
      <c r="B180" s="138"/>
      <c r="C180" s="138"/>
      <c r="D180" s="138"/>
      <c r="E180" s="79"/>
      <c r="F180" s="138"/>
      <c r="G180" s="79"/>
      <c r="H180" s="79"/>
      <c r="I180" s="75"/>
      <c r="J180" s="49"/>
      <c r="K180" s="158"/>
      <c r="L180" s="158"/>
      <c r="M180" s="158"/>
      <c r="N180" s="161"/>
      <c r="O180" s="159"/>
      <c r="P180" s="157"/>
      <c r="Q180" s="114"/>
      <c r="R180" s="114"/>
      <c r="S180" s="114"/>
    </row>
    <row r="181" spans="1:19" s="64" customFormat="1" ht="15.75">
      <c r="A181" s="137"/>
      <c r="B181" s="138"/>
      <c r="C181" s="138"/>
      <c r="D181" s="138"/>
      <c r="E181" s="79"/>
      <c r="F181" s="138"/>
      <c r="G181" s="79"/>
      <c r="H181" s="79"/>
      <c r="I181" s="75"/>
      <c r="J181" s="49"/>
      <c r="K181" s="158"/>
      <c r="L181" s="49"/>
      <c r="M181" s="158"/>
      <c r="N181" s="161"/>
      <c r="O181" s="159"/>
      <c r="P181" s="157"/>
      <c r="Q181" s="114"/>
      <c r="R181" s="114"/>
      <c r="S181" s="114"/>
    </row>
    <row r="182" spans="1:19" s="64" customFormat="1" ht="15.75">
      <c r="A182" s="137"/>
      <c r="B182" s="138"/>
      <c r="C182" s="138"/>
      <c r="D182" s="138"/>
      <c r="E182" s="79"/>
      <c r="F182" s="138"/>
      <c r="G182" s="79"/>
      <c r="H182" s="79"/>
      <c r="I182" s="75"/>
      <c r="J182" s="49"/>
      <c r="K182" s="49"/>
      <c r="L182" s="49"/>
      <c r="M182" s="158"/>
      <c r="N182" s="161"/>
      <c r="O182" s="159"/>
      <c r="P182" s="157"/>
      <c r="Q182" s="114"/>
      <c r="R182" s="114"/>
      <c r="S182" s="114"/>
    </row>
    <row r="183" spans="1:19" s="64" customFormat="1" ht="15.75">
      <c r="A183" s="137"/>
      <c r="B183" s="138"/>
      <c r="C183" s="138"/>
      <c r="D183" s="138"/>
      <c r="E183" s="79"/>
      <c r="F183" s="138"/>
      <c r="G183" s="79"/>
      <c r="H183" s="79"/>
      <c r="I183" s="75"/>
      <c r="J183" s="49"/>
      <c r="K183" s="158"/>
      <c r="L183" s="158"/>
      <c r="M183" s="158"/>
      <c r="N183" s="161"/>
      <c r="O183" s="159"/>
      <c r="P183" s="157"/>
      <c r="Q183" s="114"/>
      <c r="R183" s="114"/>
      <c r="S183" s="114"/>
    </row>
    <row r="184" spans="1:19" s="64" customFormat="1" ht="15.75">
      <c r="A184" s="137"/>
      <c r="B184" s="138"/>
      <c r="C184" s="138"/>
      <c r="D184" s="138"/>
      <c r="E184" s="79"/>
      <c r="F184" s="138"/>
      <c r="G184" s="159"/>
      <c r="H184" s="79"/>
      <c r="I184" s="75"/>
      <c r="J184" s="49"/>
      <c r="K184" s="158"/>
      <c r="L184" s="158"/>
      <c r="M184" s="158"/>
      <c r="N184" s="161"/>
      <c r="O184" s="159"/>
      <c r="P184" s="157"/>
      <c r="Q184" s="114"/>
      <c r="R184" s="114"/>
      <c r="S184" s="114"/>
    </row>
    <row r="185" spans="1:19" s="64" customFormat="1" ht="15.75">
      <c r="A185" s="137"/>
      <c r="B185" s="138"/>
      <c r="C185" s="138"/>
      <c r="D185" s="138"/>
      <c r="E185" s="79"/>
      <c r="F185" s="138"/>
      <c r="G185" s="79"/>
      <c r="H185" s="79"/>
      <c r="I185" s="75"/>
      <c r="J185" s="49"/>
      <c r="K185" s="158"/>
      <c r="L185" s="158"/>
      <c r="M185" s="158"/>
      <c r="N185" s="161"/>
      <c r="O185" s="159"/>
      <c r="P185" s="162"/>
      <c r="Q185" s="114"/>
      <c r="R185" s="114"/>
      <c r="S185" s="114"/>
    </row>
    <row r="186" spans="1:19" s="64" customFormat="1" ht="15.75">
      <c r="A186" s="137"/>
      <c r="B186" s="138"/>
      <c r="C186" s="138"/>
      <c r="D186" s="138"/>
      <c r="E186" s="79"/>
      <c r="F186" s="138"/>
      <c r="G186" s="79"/>
      <c r="H186" s="79"/>
      <c r="I186" s="75"/>
      <c r="J186" s="49"/>
      <c r="K186" s="158"/>
      <c r="L186" s="158"/>
      <c r="M186" s="158"/>
      <c r="N186" s="161"/>
      <c r="O186" s="159"/>
      <c r="P186" s="162"/>
      <c r="Q186" s="114"/>
      <c r="R186" s="114"/>
      <c r="S186" s="114"/>
    </row>
    <row r="187" spans="1:19" s="64" customFormat="1" ht="15.75">
      <c r="A187" s="137"/>
      <c r="B187" s="138"/>
      <c r="C187" s="138"/>
      <c r="D187" s="138"/>
      <c r="E187" s="79"/>
      <c r="F187" s="138"/>
      <c r="G187" s="79"/>
      <c r="H187" s="79"/>
      <c r="I187" s="75"/>
      <c r="J187" s="49"/>
      <c r="K187" s="158"/>
      <c r="L187" s="158"/>
      <c r="M187" s="158"/>
      <c r="N187" s="161"/>
      <c r="O187" s="159"/>
      <c r="P187" s="162"/>
      <c r="Q187" s="114"/>
      <c r="R187" s="114"/>
      <c r="S187" s="114"/>
    </row>
    <row r="188" spans="1:19" s="64" customFormat="1" ht="15.75">
      <c r="A188" s="137"/>
      <c r="B188" s="138"/>
      <c r="C188" s="138"/>
      <c r="D188" s="138"/>
      <c r="E188" s="79"/>
      <c r="F188" s="138"/>
      <c r="G188" s="79"/>
      <c r="H188" s="79"/>
      <c r="I188" s="75"/>
      <c r="J188" s="49"/>
      <c r="K188" s="49"/>
      <c r="L188" s="49"/>
      <c r="M188" s="158"/>
      <c r="N188" s="161"/>
      <c r="O188" s="159"/>
      <c r="P188" s="162"/>
      <c r="Q188" s="114"/>
      <c r="R188" s="114"/>
      <c r="S188" s="114"/>
    </row>
    <row r="189" spans="1:19" s="64" customFormat="1" ht="15.75">
      <c r="A189" s="137"/>
      <c r="B189" s="138"/>
      <c r="C189" s="138"/>
      <c r="D189" s="138"/>
      <c r="E189" s="79"/>
      <c r="F189" s="138"/>
      <c r="G189" s="79"/>
      <c r="H189" s="79"/>
      <c r="I189" s="75"/>
      <c r="J189" s="49"/>
      <c r="K189" s="49"/>
      <c r="L189" s="49"/>
      <c r="M189" s="49"/>
      <c r="N189" s="49"/>
      <c r="O189" s="159"/>
      <c r="P189" s="162"/>
      <c r="Q189" s="114"/>
      <c r="R189" s="114"/>
      <c r="S189" s="114"/>
    </row>
    <row r="190" spans="1:19" s="64" customFormat="1" ht="15.75">
      <c r="A190" s="137"/>
      <c r="B190" s="138"/>
      <c r="C190" s="138"/>
      <c r="D190" s="138"/>
      <c r="E190" s="79"/>
      <c r="F190" s="138"/>
      <c r="G190" s="79"/>
      <c r="H190" s="79"/>
      <c r="I190" s="75"/>
      <c r="J190" s="49"/>
      <c r="K190" s="163"/>
      <c r="L190" s="158"/>
      <c r="M190" s="158"/>
      <c r="N190" s="161"/>
      <c r="O190" s="159"/>
      <c r="P190" s="162"/>
      <c r="Q190" s="114"/>
      <c r="R190" s="114"/>
      <c r="S190" s="114"/>
    </row>
    <row r="191" spans="1:19" s="64" customFormat="1" ht="15.75">
      <c r="A191" s="137"/>
      <c r="B191" s="138"/>
      <c r="C191" s="138"/>
      <c r="D191" s="138"/>
      <c r="E191" s="79"/>
      <c r="F191" s="138"/>
      <c r="G191" s="79"/>
      <c r="H191" s="79"/>
      <c r="I191" s="75"/>
      <c r="J191" s="49"/>
      <c r="K191" s="49"/>
      <c r="L191" s="49"/>
      <c r="M191" s="158"/>
      <c r="N191" s="161"/>
      <c r="O191" s="159"/>
      <c r="P191" s="162"/>
      <c r="Q191" s="114"/>
      <c r="R191" s="114"/>
      <c r="S191" s="114"/>
    </row>
    <row r="192" spans="1:19" s="64" customFormat="1" ht="15.75">
      <c r="A192" s="137"/>
      <c r="B192" s="138"/>
      <c r="C192" s="138"/>
      <c r="D192" s="138"/>
      <c r="E192" s="79"/>
      <c r="F192" s="138"/>
      <c r="G192" s="79"/>
      <c r="H192" s="79"/>
      <c r="I192" s="75"/>
      <c r="J192" s="49"/>
      <c r="K192" s="49"/>
      <c r="L192" s="49"/>
      <c r="M192" s="158"/>
      <c r="N192" s="161"/>
      <c r="O192" s="159"/>
      <c r="P192" s="162"/>
      <c r="Q192" s="114"/>
      <c r="R192" s="114"/>
      <c r="S192" s="114"/>
    </row>
    <row r="193" spans="1:19" s="64" customFormat="1" ht="15.75">
      <c r="A193" s="137"/>
      <c r="B193" s="138"/>
      <c r="C193" s="138"/>
      <c r="D193" s="138"/>
      <c r="E193" s="79"/>
      <c r="F193" s="138"/>
      <c r="G193" s="79"/>
      <c r="H193" s="79"/>
      <c r="I193" s="75"/>
      <c r="J193" s="49"/>
      <c r="K193" s="49"/>
      <c r="L193" s="49"/>
      <c r="M193" s="158"/>
      <c r="N193" s="161"/>
      <c r="O193" s="159"/>
      <c r="P193" s="162"/>
      <c r="Q193" s="114"/>
      <c r="R193" s="114"/>
      <c r="S193" s="114"/>
    </row>
    <row r="194" spans="1:19" s="64" customFormat="1" ht="15.75">
      <c r="A194" s="137"/>
      <c r="B194" s="138"/>
      <c r="C194" s="138"/>
      <c r="D194" s="138"/>
      <c r="E194" s="79"/>
      <c r="F194" s="138"/>
      <c r="G194" s="79"/>
      <c r="H194" s="79"/>
      <c r="I194" s="75"/>
      <c r="J194" s="49"/>
      <c r="K194" s="49"/>
      <c r="L194" s="49"/>
      <c r="M194" s="158"/>
      <c r="N194" s="161"/>
      <c r="O194" s="159"/>
      <c r="P194" s="162"/>
      <c r="Q194" s="114"/>
      <c r="R194" s="114"/>
      <c r="S194" s="114"/>
    </row>
    <row r="195" spans="1:19" s="64" customFormat="1" ht="15.75">
      <c r="A195" s="137"/>
      <c r="B195" s="138"/>
      <c r="C195" s="138"/>
      <c r="D195" s="138"/>
      <c r="E195" s="79"/>
      <c r="F195" s="138"/>
      <c r="G195" s="79"/>
      <c r="H195" s="79"/>
      <c r="I195" s="75"/>
      <c r="J195" s="49"/>
      <c r="K195" s="49"/>
      <c r="L195" s="49"/>
      <c r="M195" s="158"/>
      <c r="N195" s="161"/>
      <c r="O195" s="159"/>
      <c r="P195" s="162"/>
      <c r="Q195" s="114"/>
      <c r="R195" s="114"/>
      <c r="S195" s="114"/>
    </row>
    <row r="196" spans="1:19" s="64" customFormat="1" ht="15.75">
      <c r="A196" s="137"/>
      <c r="B196" s="138"/>
      <c r="C196" s="138"/>
      <c r="D196" s="138"/>
      <c r="E196" s="79"/>
      <c r="F196" s="138"/>
      <c r="G196" s="79"/>
      <c r="H196" s="79"/>
      <c r="I196" s="75"/>
      <c r="J196" s="49"/>
      <c r="K196" s="49"/>
      <c r="L196" s="49"/>
      <c r="M196" s="158"/>
      <c r="N196" s="161"/>
      <c r="O196" s="159"/>
      <c r="P196" s="164"/>
      <c r="Q196" s="114"/>
      <c r="R196" s="114"/>
      <c r="S196" s="114"/>
    </row>
    <row r="197" spans="1:19" s="64" customFormat="1" ht="15.75">
      <c r="A197" s="137"/>
      <c r="B197" s="138"/>
      <c r="C197" s="138"/>
      <c r="D197" s="138"/>
      <c r="E197" s="79"/>
      <c r="F197" s="138"/>
      <c r="G197" s="79"/>
      <c r="H197" s="79"/>
      <c r="I197" s="75"/>
      <c r="J197" s="49"/>
      <c r="K197" s="49"/>
      <c r="L197" s="49"/>
      <c r="M197" s="158"/>
      <c r="N197" s="161"/>
      <c r="O197" s="159"/>
      <c r="P197" s="162"/>
      <c r="Q197" s="114"/>
      <c r="R197" s="114"/>
      <c r="S197" s="114"/>
    </row>
    <row r="198" spans="1:19" s="64" customFormat="1" ht="15.75">
      <c r="A198" s="137"/>
      <c r="B198" s="138"/>
      <c r="C198" s="138"/>
      <c r="D198" s="138"/>
      <c r="E198" s="79"/>
      <c r="F198" s="138"/>
      <c r="G198" s="79"/>
      <c r="H198" s="79"/>
      <c r="I198" s="75"/>
      <c r="J198" s="49"/>
      <c r="K198" s="49"/>
      <c r="L198" s="49"/>
      <c r="M198" s="158"/>
      <c r="N198" s="161"/>
      <c r="O198" s="159"/>
      <c r="P198" s="162"/>
      <c r="Q198" s="114"/>
      <c r="R198" s="114"/>
      <c r="S198" s="114"/>
    </row>
    <row r="199" spans="1:19" s="64" customFormat="1">
      <c r="A199" s="137"/>
      <c r="B199" s="138"/>
      <c r="C199" s="138"/>
      <c r="D199" s="138"/>
      <c r="E199" s="163"/>
      <c r="F199" s="49"/>
      <c r="G199" s="49"/>
      <c r="H199" s="49"/>
      <c r="I199" s="75"/>
      <c r="J199" s="49"/>
      <c r="K199" s="165"/>
      <c r="L199" s="165"/>
      <c r="M199" s="165"/>
      <c r="N199" s="165"/>
      <c r="O199" s="49"/>
      <c r="P199" s="163"/>
      <c r="Q199" s="114"/>
      <c r="R199" s="49"/>
      <c r="S199" s="49"/>
    </row>
    <row r="200" spans="1:19" s="64" customFormat="1">
      <c r="A200" s="137"/>
      <c r="B200" s="138"/>
      <c r="C200" s="138"/>
      <c r="D200" s="138"/>
      <c r="E200" s="163"/>
      <c r="F200" s="49"/>
      <c r="G200" s="49"/>
      <c r="H200" s="49"/>
      <c r="I200" s="75"/>
      <c r="J200" s="49"/>
      <c r="K200" s="165"/>
      <c r="L200" s="165"/>
      <c r="M200" s="165"/>
      <c r="N200" s="165"/>
      <c r="O200" s="49"/>
      <c r="P200" s="163"/>
      <c r="Q200" s="114"/>
      <c r="R200" s="49"/>
      <c r="S200" s="49"/>
    </row>
    <row r="201" spans="1:19" s="64" customFormat="1">
      <c r="A201" s="137"/>
      <c r="B201" s="138"/>
      <c r="C201" s="138"/>
      <c r="D201" s="138"/>
      <c r="E201" s="163"/>
      <c r="F201" s="49"/>
      <c r="G201" s="49"/>
      <c r="H201" s="49"/>
      <c r="I201" s="75"/>
      <c r="J201" s="49"/>
      <c r="K201" s="165"/>
      <c r="L201" s="165"/>
      <c r="M201" s="165"/>
      <c r="N201" s="165"/>
      <c r="O201" s="49"/>
      <c r="P201" s="163"/>
      <c r="Q201" s="114"/>
      <c r="R201" s="49"/>
      <c r="S201" s="49"/>
    </row>
    <row r="202" spans="1:19" s="64" customFormat="1">
      <c r="A202" s="137"/>
      <c r="B202" s="138"/>
      <c r="C202" s="138"/>
      <c r="D202" s="138"/>
      <c r="E202" s="163"/>
      <c r="F202" s="49"/>
      <c r="G202" s="49"/>
      <c r="H202" s="49"/>
      <c r="I202" s="75"/>
      <c r="J202" s="49"/>
      <c r="K202" s="165"/>
      <c r="L202" s="165"/>
      <c r="M202" s="165"/>
      <c r="N202" s="165"/>
      <c r="O202" s="49"/>
      <c r="P202" s="163"/>
      <c r="Q202" s="114"/>
      <c r="R202" s="49"/>
      <c r="S202" s="49"/>
    </row>
    <row r="203" spans="1:19" s="64" customFormat="1">
      <c r="A203" s="137"/>
      <c r="B203" s="138"/>
      <c r="C203" s="138"/>
      <c r="D203" s="138"/>
      <c r="E203" s="163"/>
      <c r="F203" s="49"/>
      <c r="G203" s="49"/>
      <c r="H203" s="49"/>
      <c r="I203" s="75"/>
      <c r="J203" s="49"/>
      <c r="K203" s="165"/>
      <c r="L203" s="165"/>
      <c r="M203" s="165"/>
      <c r="N203" s="165"/>
      <c r="O203" s="165"/>
      <c r="P203" s="163"/>
      <c r="Q203" s="114"/>
      <c r="R203" s="49"/>
      <c r="S203" s="49"/>
    </row>
    <row r="204" spans="1:19" s="64" customFormat="1">
      <c r="A204" s="137"/>
      <c r="B204" s="138"/>
      <c r="C204" s="138"/>
      <c r="D204" s="138"/>
      <c r="E204" s="163"/>
      <c r="F204" s="49"/>
      <c r="G204" s="49"/>
      <c r="H204" s="49"/>
      <c r="I204" s="75"/>
      <c r="J204" s="49"/>
      <c r="K204" s="49"/>
      <c r="L204" s="49"/>
      <c r="M204" s="165"/>
      <c r="N204" s="165"/>
      <c r="O204" s="165"/>
      <c r="P204" s="163"/>
      <c r="Q204" s="114"/>
      <c r="R204" s="49"/>
      <c r="S204" s="49"/>
    </row>
    <row r="205" spans="1:19" s="64" customFormat="1">
      <c r="A205" s="137"/>
      <c r="B205" s="138"/>
      <c r="C205" s="138"/>
      <c r="D205" s="138"/>
      <c r="E205" s="163"/>
      <c r="F205" s="49"/>
      <c r="G205" s="49"/>
      <c r="H205" s="49"/>
      <c r="I205" s="75"/>
      <c r="J205" s="49"/>
      <c r="K205" s="165"/>
      <c r="L205" s="165"/>
      <c r="M205" s="165"/>
      <c r="N205" s="165"/>
      <c r="O205" s="49"/>
      <c r="P205" s="163"/>
      <c r="Q205" s="114"/>
      <c r="R205" s="49"/>
      <c r="S205" s="49"/>
    </row>
    <row r="206" spans="1:19" s="64" customFormat="1">
      <c r="A206" s="137"/>
      <c r="B206" s="138"/>
      <c r="C206" s="138"/>
      <c r="D206" s="138"/>
      <c r="E206" s="163"/>
      <c r="F206" s="49"/>
      <c r="G206" s="49"/>
      <c r="H206" s="49"/>
      <c r="I206" s="75"/>
      <c r="J206" s="49"/>
      <c r="K206" s="165"/>
      <c r="L206" s="165"/>
      <c r="M206" s="165"/>
      <c r="N206" s="165"/>
      <c r="O206" s="49"/>
      <c r="P206" s="163"/>
      <c r="Q206" s="114"/>
      <c r="R206" s="49"/>
      <c r="S206" s="49"/>
    </row>
    <row r="207" spans="1:19" s="64" customFormat="1">
      <c r="A207" s="137"/>
      <c r="B207" s="138"/>
      <c r="C207" s="138"/>
      <c r="D207" s="138"/>
      <c r="E207" s="163"/>
      <c r="F207" s="49"/>
      <c r="G207" s="49"/>
      <c r="H207" s="49"/>
      <c r="I207" s="75"/>
      <c r="J207" s="49"/>
      <c r="K207" s="165"/>
      <c r="L207" s="165"/>
      <c r="M207" s="165"/>
      <c r="N207" s="165"/>
      <c r="O207" s="49"/>
      <c r="P207" s="163"/>
      <c r="Q207" s="114"/>
      <c r="R207" s="49"/>
      <c r="S207" s="49"/>
    </row>
    <row r="208" spans="1:19" s="64" customFormat="1">
      <c r="A208" s="137"/>
      <c r="B208" s="138"/>
      <c r="C208" s="138"/>
      <c r="D208" s="138"/>
      <c r="E208" s="163"/>
      <c r="F208" s="49"/>
      <c r="G208" s="49"/>
      <c r="H208" s="49"/>
      <c r="I208" s="75"/>
      <c r="J208" s="49"/>
      <c r="K208" s="165"/>
      <c r="L208" s="165"/>
      <c r="M208" s="165"/>
      <c r="N208" s="165"/>
      <c r="O208" s="165"/>
      <c r="P208" s="49"/>
      <c r="Q208" s="114"/>
      <c r="R208" s="49"/>
      <c r="S208" s="49"/>
    </row>
    <row r="209" spans="1:19" s="64" customFormat="1">
      <c r="A209" s="137"/>
      <c r="B209" s="138"/>
      <c r="C209" s="138"/>
      <c r="D209" s="138"/>
      <c r="E209" s="163"/>
      <c r="F209" s="49"/>
      <c r="G209" s="49"/>
      <c r="H209" s="49"/>
      <c r="I209" s="75"/>
      <c r="J209" s="49"/>
      <c r="K209" s="165"/>
      <c r="L209" s="165"/>
      <c r="M209" s="165"/>
      <c r="N209" s="165"/>
      <c r="O209" s="49"/>
      <c r="P209" s="163"/>
      <c r="Q209" s="114"/>
      <c r="R209" s="49"/>
      <c r="S209" s="49"/>
    </row>
    <row r="210" spans="1:19" s="64" customFormat="1">
      <c r="A210" s="137"/>
      <c r="B210" s="138"/>
      <c r="C210" s="138"/>
      <c r="D210" s="138"/>
      <c r="E210" s="163"/>
      <c r="F210" s="49"/>
      <c r="G210" s="49"/>
      <c r="H210" s="49"/>
      <c r="I210" s="75"/>
      <c r="J210" s="49"/>
      <c r="K210" s="165"/>
      <c r="L210" s="165"/>
      <c r="M210" s="165"/>
      <c r="N210" s="165"/>
      <c r="O210" s="165"/>
      <c r="P210" s="163"/>
      <c r="Q210" s="114"/>
      <c r="R210" s="49"/>
      <c r="S210" s="49"/>
    </row>
    <row r="211" spans="1:19" s="64" customFormat="1">
      <c r="A211" s="137"/>
      <c r="B211" s="138"/>
      <c r="C211" s="138"/>
      <c r="D211" s="138"/>
      <c r="E211" s="163"/>
      <c r="F211" s="49"/>
      <c r="G211" s="49"/>
      <c r="H211" s="49"/>
      <c r="I211" s="75"/>
      <c r="J211" s="49"/>
      <c r="K211" s="165"/>
      <c r="L211" s="165"/>
      <c r="M211" s="165"/>
      <c r="N211" s="165"/>
      <c r="O211" s="49"/>
      <c r="P211" s="163"/>
      <c r="Q211" s="114"/>
      <c r="R211" s="49"/>
      <c r="S211" s="49"/>
    </row>
    <row r="212" spans="1:19" s="64" customFormat="1">
      <c r="A212" s="137"/>
      <c r="B212" s="138"/>
      <c r="C212" s="138"/>
      <c r="D212" s="138"/>
      <c r="E212" s="163"/>
      <c r="F212" s="49"/>
      <c r="G212" s="49"/>
      <c r="H212" s="49"/>
      <c r="I212" s="75"/>
      <c r="J212" s="49"/>
      <c r="K212" s="165"/>
      <c r="L212" s="165"/>
      <c r="M212" s="165"/>
      <c r="N212" s="165"/>
      <c r="O212" s="165"/>
      <c r="P212" s="163"/>
      <c r="Q212" s="114"/>
      <c r="R212" s="49"/>
      <c r="S212" s="49"/>
    </row>
    <row r="213" spans="1:19" s="64" customFormat="1">
      <c r="A213" s="137"/>
      <c r="B213" s="138"/>
      <c r="C213" s="138"/>
      <c r="D213" s="138"/>
      <c r="E213" s="163"/>
      <c r="F213" s="49"/>
      <c r="G213" s="49"/>
      <c r="H213" s="49"/>
      <c r="I213" s="75"/>
      <c r="J213" s="49"/>
      <c r="K213" s="165"/>
      <c r="L213" s="165"/>
      <c r="M213" s="165"/>
      <c r="N213" s="165"/>
      <c r="O213" s="165"/>
      <c r="P213" s="163"/>
      <c r="Q213" s="114"/>
      <c r="R213" s="49"/>
      <c r="S213" s="49"/>
    </row>
    <row r="214" spans="1:19" s="64" customFormat="1">
      <c r="A214" s="137"/>
      <c r="B214" s="138"/>
      <c r="C214" s="138"/>
      <c r="D214" s="138"/>
      <c r="E214" s="163"/>
      <c r="F214" s="49"/>
      <c r="G214" s="49"/>
      <c r="H214" s="49"/>
      <c r="I214" s="75"/>
      <c r="J214" s="49"/>
      <c r="K214" s="165"/>
      <c r="L214" s="165"/>
      <c r="M214" s="165"/>
      <c r="N214" s="165"/>
      <c r="O214" s="165"/>
      <c r="P214" s="163"/>
      <c r="Q214" s="114"/>
      <c r="R214" s="49"/>
      <c r="S214" s="49"/>
    </row>
    <row r="215" spans="1:19" s="64" customFormat="1">
      <c r="A215" s="137"/>
      <c r="B215" s="138"/>
      <c r="C215" s="138"/>
      <c r="D215" s="138"/>
      <c r="E215" s="79"/>
      <c r="F215" s="138"/>
      <c r="G215" s="138"/>
      <c r="H215" s="75"/>
      <c r="I215" s="75"/>
      <c r="J215" s="115"/>
      <c r="K215" s="115"/>
      <c r="L215" s="115"/>
      <c r="M215" s="115"/>
      <c r="N215" s="115"/>
      <c r="O215" s="115"/>
      <c r="P215" s="139"/>
      <c r="Q215" s="114"/>
      <c r="R215" s="114"/>
      <c r="S215" s="114"/>
    </row>
    <row r="216" spans="1:19" s="64" customFormat="1">
      <c r="A216" s="137"/>
      <c r="B216" s="138"/>
      <c r="C216" s="138"/>
      <c r="D216" s="138"/>
      <c r="E216" s="79"/>
      <c r="F216" s="138"/>
      <c r="G216" s="138"/>
      <c r="H216" s="75"/>
      <c r="I216" s="75"/>
      <c r="J216" s="115"/>
      <c r="K216" s="115"/>
      <c r="L216" s="115"/>
      <c r="M216" s="115"/>
      <c r="N216" s="115"/>
      <c r="O216" s="115"/>
      <c r="P216" s="139"/>
      <c r="Q216" s="114"/>
      <c r="R216" s="114"/>
      <c r="S216" s="114"/>
    </row>
    <row r="217" spans="1:19" s="64" customFormat="1">
      <c r="A217" s="137"/>
      <c r="B217" s="138"/>
      <c r="C217" s="138"/>
      <c r="D217" s="138"/>
      <c r="E217" s="79"/>
      <c r="F217" s="138"/>
      <c r="G217" s="138"/>
      <c r="H217" s="75"/>
      <c r="I217" s="75"/>
      <c r="J217" s="115"/>
      <c r="K217" s="115"/>
      <c r="L217" s="115"/>
      <c r="M217" s="115"/>
      <c r="N217" s="115"/>
      <c r="O217" s="115"/>
      <c r="P217" s="139"/>
      <c r="Q217" s="114"/>
      <c r="R217" s="114"/>
      <c r="S217" s="114"/>
    </row>
    <row r="218" spans="1:19" s="64" customFormat="1">
      <c r="A218" s="137"/>
      <c r="B218" s="138"/>
      <c r="C218" s="138"/>
      <c r="D218" s="138"/>
      <c r="E218" s="79"/>
      <c r="F218" s="138"/>
      <c r="G218" s="138"/>
      <c r="H218" s="75"/>
      <c r="I218" s="75"/>
      <c r="J218" s="115"/>
      <c r="K218" s="115"/>
      <c r="L218" s="115"/>
      <c r="M218" s="115"/>
      <c r="N218" s="115"/>
      <c r="O218" s="115"/>
      <c r="P218" s="139"/>
      <c r="Q218" s="114"/>
      <c r="R218" s="114"/>
      <c r="S218" s="114"/>
    </row>
    <row r="219" spans="1:19" s="64" customFormat="1">
      <c r="A219" s="137"/>
      <c r="B219" s="138"/>
      <c r="C219" s="138"/>
      <c r="D219" s="138"/>
      <c r="E219" s="79"/>
      <c r="F219" s="138"/>
      <c r="G219" s="138"/>
      <c r="H219" s="75"/>
      <c r="I219" s="75"/>
      <c r="J219" s="115"/>
      <c r="K219" s="115"/>
      <c r="L219" s="115"/>
      <c r="M219" s="115"/>
      <c r="N219" s="115"/>
      <c r="O219" s="115"/>
      <c r="P219" s="139"/>
      <c r="Q219" s="114"/>
      <c r="R219" s="114"/>
      <c r="S219" s="114"/>
    </row>
    <row r="220" spans="1:19" s="64" customFormat="1">
      <c r="A220" s="137"/>
      <c r="B220" s="138"/>
      <c r="C220" s="138"/>
      <c r="D220" s="138"/>
      <c r="E220" s="79"/>
      <c r="F220" s="138"/>
      <c r="G220" s="138"/>
      <c r="H220" s="75"/>
      <c r="I220" s="75"/>
      <c r="J220" s="115"/>
      <c r="K220" s="115"/>
      <c r="L220" s="115"/>
      <c r="M220" s="115"/>
      <c r="N220" s="115"/>
      <c r="O220" s="115"/>
      <c r="P220" s="139"/>
      <c r="Q220" s="114"/>
      <c r="R220" s="114"/>
      <c r="S220" s="114"/>
    </row>
    <row r="221" spans="1:19" s="64" customFormat="1">
      <c r="A221" s="137"/>
      <c r="B221" s="138"/>
      <c r="C221" s="138"/>
      <c r="D221" s="138"/>
      <c r="E221" s="79"/>
      <c r="F221" s="138"/>
      <c r="G221" s="138"/>
      <c r="H221" s="75"/>
      <c r="I221" s="75"/>
      <c r="J221" s="115"/>
      <c r="K221" s="115"/>
      <c r="L221" s="115"/>
      <c r="M221" s="115"/>
      <c r="N221" s="115"/>
      <c r="O221" s="115"/>
      <c r="P221" s="139"/>
      <c r="Q221" s="114"/>
      <c r="R221" s="114"/>
      <c r="S221" s="114"/>
    </row>
    <row r="222" spans="1:19" s="64" customFormat="1">
      <c r="A222" s="137"/>
      <c r="B222" s="138"/>
      <c r="C222" s="138"/>
      <c r="D222" s="138"/>
      <c r="E222" s="79"/>
      <c r="F222" s="138"/>
      <c r="G222" s="138"/>
      <c r="H222" s="75"/>
      <c r="I222" s="75"/>
      <c r="J222" s="115"/>
      <c r="K222" s="115"/>
      <c r="L222" s="115"/>
      <c r="M222" s="115"/>
      <c r="N222" s="115"/>
      <c r="O222" s="115"/>
      <c r="P222" s="139"/>
      <c r="Q222" s="114"/>
      <c r="R222" s="114"/>
      <c r="S222" s="114"/>
    </row>
    <row r="223" spans="1:19" s="64" customFormat="1">
      <c r="A223" s="137"/>
      <c r="B223" s="138"/>
      <c r="C223" s="138"/>
      <c r="D223" s="138"/>
      <c r="E223" s="79"/>
      <c r="F223" s="138"/>
      <c r="G223" s="138"/>
      <c r="H223" s="75"/>
      <c r="I223" s="75"/>
      <c r="J223" s="115"/>
      <c r="K223" s="115"/>
      <c r="L223" s="115"/>
      <c r="M223" s="115"/>
      <c r="N223" s="115"/>
      <c r="O223" s="115"/>
      <c r="P223" s="139"/>
      <c r="Q223" s="114"/>
      <c r="R223" s="114"/>
      <c r="S223" s="114"/>
    </row>
    <row r="224" spans="1:19" s="64" customFormat="1">
      <c r="A224" s="137"/>
      <c r="B224" s="138"/>
      <c r="C224" s="138"/>
      <c r="D224" s="138"/>
      <c r="E224" s="79"/>
      <c r="F224" s="138"/>
      <c r="G224" s="138"/>
      <c r="H224" s="75"/>
      <c r="I224" s="75"/>
      <c r="J224" s="115"/>
      <c r="K224" s="115"/>
      <c r="L224" s="115"/>
      <c r="M224" s="115"/>
      <c r="N224" s="115"/>
      <c r="O224" s="115"/>
      <c r="P224" s="139"/>
      <c r="Q224" s="114"/>
      <c r="R224" s="114"/>
      <c r="S224" s="114"/>
    </row>
    <row r="225" spans="1:19" s="64" customFormat="1">
      <c r="A225" s="137"/>
      <c r="B225" s="138"/>
      <c r="C225" s="138"/>
      <c r="D225" s="138"/>
      <c r="E225" s="79"/>
      <c r="F225" s="138"/>
      <c r="G225" s="138"/>
      <c r="H225" s="75"/>
      <c r="I225" s="75"/>
      <c r="J225" s="115"/>
      <c r="K225" s="115"/>
      <c r="L225" s="115"/>
      <c r="M225" s="115"/>
      <c r="N225" s="115"/>
      <c r="O225" s="115"/>
      <c r="P225" s="139"/>
      <c r="Q225" s="114"/>
      <c r="R225" s="114"/>
      <c r="S225" s="114"/>
    </row>
    <row r="226" spans="1:19" s="64" customFormat="1">
      <c r="A226" s="137"/>
      <c r="B226" s="138"/>
      <c r="C226" s="138"/>
      <c r="D226" s="138"/>
      <c r="E226" s="79"/>
      <c r="F226" s="138"/>
      <c r="G226" s="138"/>
      <c r="H226" s="75"/>
      <c r="I226" s="75"/>
      <c r="J226" s="115"/>
      <c r="K226" s="115"/>
      <c r="L226" s="115"/>
      <c r="M226" s="115"/>
      <c r="N226" s="115"/>
      <c r="O226" s="115"/>
      <c r="P226" s="139"/>
      <c r="Q226" s="114"/>
      <c r="R226" s="114"/>
      <c r="S226" s="114"/>
    </row>
    <row r="227" spans="1:19" s="64" customFormat="1">
      <c r="A227" s="137"/>
      <c r="B227" s="138"/>
      <c r="C227" s="138"/>
      <c r="D227" s="138"/>
      <c r="E227" s="79"/>
      <c r="F227" s="138"/>
      <c r="G227" s="138"/>
      <c r="H227" s="75"/>
      <c r="I227" s="75"/>
      <c r="J227" s="115"/>
      <c r="K227" s="115"/>
      <c r="L227" s="115"/>
      <c r="M227" s="115"/>
      <c r="N227" s="115"/>
      <c r="O227" s="115"/>
      <c r="P227" s="139"/>
      <c r="Q227" s="114"/>
      <c r="R227" s="114"/>
      <c r="S227" s="114"/>
    </row>
    <row r="228" spans="1:19" s="64" customFormat="1">
      <c r="A228" s="137"/>
      <c r="B228" s="138"/>
      <c r="C228" s="138"/>
      <c r="D228" s="138"/>
      <c r="E228" s="79"/>
      <c r="F228" s="138"/>
      <c r="G228" s="138"/>
      <c r="H228" s="75"/>
      <c r="I228" s="75"/>
      <c r="J228" s="115"/>
      <c r="K228" s="115"/>
      <c r="L228" s="115"/>
      <c r="M228" s="115"/>
      <c r="N228" s="115"/>
      <c r="O228" s="115"/>
      <c r="P228" s="139"/>
      <c r="Q228" s="114"/>
      <c r="R228" s="114"/>
      <c r="S228" s="114"/>
    </row>
    <row r="229" spans="1:19" s="64" customFormat="1">
      <c r="A229" s="137"/>
      <c r="B229" s="138"/>
      <c r="C229" s="138"/>
      <c r="D229" s="138"/>
      <c r="E229" s="79"/>
      <c r="F229" s="138"/>
      <c r="G229" s="138"/>
      <c r="H229" s="75"/>
      <c r="I229" s="75"/>
      <c r="J229" s="115"/>
      <c r="K229" s="115"/>
      <c r="L229" s="115"/>
      <c r="M229" s="115"/>
      <c r="N229" s="115"/>
      <c r="O229" s="115"/>
      <c r="P229" s="139"/>
      <c r="Q229" s="114"/>
      <c r="R229" s="114"/>
      <c r="S229" s="114"/>
    </row>
    <row r="230" spans="1:19" s="64" customFormat="1">
      <c r="A230" s="137"/>
      <c r="B230" s="138"/>
      <c r="C230" s="138"/>
      <c r="D230" s="138"/>
      <c r="E230" s="79"/>
      <c r="F230" s="138"/>
      <c r="G230" s="138"/>
      <c r="H230" s="75"/>
      <c r="I230" s="75"/>
      <c r="J230" s="115"/>
      <c r="K230" s="115"/>
      <c r="L230" s="115"/>
      <c r="M230" s="115"/>
      <c r="N230" s="115"/>
      <c r="O230" s="115"/>
      <c r="P230" s="139"/>
      <c r="Q230" s="114"/>
      <c r="R230" s="114"/>
      <c r="S230" s="114"/>
    </row>
    <row r="231" spans="1:19" s="64" customFormat="1">
      <c r="A231" s="137"/>
      <c r="B231" s="138"/>
      <c r="C231" s="138"/>
      <c r="D231" s="138"/>
      <c r="E231" s="79"/>
      <c r="F231" s="138"/>
      <c r="G231" s="138"/>
      <c r="H231" s="75"/>
      <c r="I231" s="75"/>
      <c r="J231" s="115"/>
      <c r="K231" s="115"/>
      <c r="L231" s="115"/>
      <c r="M231" s="115"/>
      <c r="N231" s="115"/>
      <c r="O231" s="115"/>
      <c r="P231" s="139"/>
      <c r="Q231" s="114"/>
      <c r="R231" s="114"/>
      <c r="S231" s="114"/>
    </row>
    <row r="232" spans="1:19" s="64" customFormat="1">
      <c r="A232" s="137"/>
      <c r="B232" s="138"/>
      <c r="C232" s="138"/>
      <c r="D232" s="138"/>
      <c r="E232" s="79"/>
      <c r="F232" s="138"/>
      <c r="G232" s="138"/>
      <c r="H232" s="75"/>
      <c r="I232" s="75"/>
      <c r="J232" s="115"/>
      <c r="K232" s="115"/>
      <c r="L232" s="115"/>
      <c r="M232" s="115"/>
      <c r="N232" s="115"/>
      <c r="O232" s="115"/>
      <c r="P232" s="139"/>
      <c r="Q232" s="114"/>
      <c r="R232" s="114"/>
      <c r="S232" s="114"/>
    </row>
    <row r="233" spans="1:19" s="64" customFormat="1">
      <c r="A233" s="137"/>
      <c r="B233" s="138"/>
      <c r="C233" s="138"/>
      <c r="D233" s="138"/>
      <c r="E233" s="79"/>
      <c r="F233" s="138"/>
      <c r="G233" s="138"/>
      <c r="H233" s="75"/>
      <c r="I233" s="75"/>
      <c r="J233" s="115"/>
      <c r="K233" s="115"/>
      <c r="L233" s="115"/>
      <c r="M233" s="115"/>
      <c r="N233" s="115"/>
      <c r="O233" s="115"/>
      <c r="P233" s="139"/>
      <c r="Q233" s="114"/>
      <c r="R233" s="114"/>
      <c r="S233" s="114"/>
    </row>
    <row r="234" spans="1:19" s="64" customFormat="1">
      <c r="A234" s="137"/>
      <c r="B234" s="138"/>
      <c r="C234" s="138"/>
      <c r="D234" s="138"/>
      <c r="E234" s="79"/>
      <c r="F234" s="138"/>
      <c r="G234" s="138"/>
      <c r="H234" s="75"/>
      <c r="I234" s="75"/>
      <c r="J234" s="115"/>
      <c r="K234" s="115"/>
      <c r="L234" s="115"/>
      <c r="M234" s="115"/>
      <c r="N234" s="115"/>
      <c r="O234" s="115"/>
      <c r="P234" s="139"/>
      <c r="Q234" s="114"/>
      <c r="R234" s="114"/>
      <c r="S234" s="114"/>
    </row>
    <row r="235" spans="1:19" s="64" customFormat="1">
      <c r="A235" s="137"/>
      <c r="B235" s="138"/>
      <c r="C235" s="138"/>
      <c r="D235" s="138"/>
      <c r="E235" s="79"/>
      <c r="F235" s="138"/>
      <c r="G235" s="138"/>
      <c r="H235" s="75"/>
      <c r="I235" s="75"/>
      <c r="J235" s="115"/>
      <c r="K235" s="115"/>
      <c r="L235" s="115"/>
      <c r="M235" s="115"/>
      <c r="N235" s="115"/>
      <c r="O235" s="115"/>
      <c r="P235" s="139"/>
      <c r="Q235" s="114"/>
      <c r="R235" s="114"/>
      <c r="S235" s="114"/>
    </row>
    <row r="236" spans="1:19" s="64" customFormat="1">
      <c r="A236" s="137"/>
      <c r="B236" s="138"/>
      <c r="C236" s="138"/>
      <c r="D236" s="138"/>
      <c r="E236" s="79"/>
      <c r="F236" s="138"/>
      <c r="G236" s="138"/>
      <c r="H236" s="75"/>
      <c r="I236" s="75"/>
      <c r="J236" s="115"/>
      <c r="K236" s="115"/>
      <c r="L236" s="115"/>
      <c r="M236" s="115"/>
      <c r="N236" s="115"/>
      <c r="O236" s="115"/>
      <c r="P236" s="139"/>
      <c r="Q236" s="114"/>
      <c r="R236" s="114"/>
      <c r="S236" s="114"/>
    </row>
    <row r="237" spans="1:19" s="64" customFormat="1">
      <c r="A237" s="137"/>
      <c r="B237" s="138"/>
      <c r="C237" s="138"/>
      <c r="D237" s="138"/>
      <c r="E237" s="79"/>
      <c r="F237" s="138"/>
      <c r="G237" s="138"/>
      <c r="H237" s="75"/>
      <c r="I237" s="75"/>
      <c r="J237" s="115"/>
      <c r="K237" s="115"/>
      <c r="L237" s="115"/>
      <c r="M237" s="115"/>
      <c r="N237" s="115"/>
      <c r="O237" s="115"/>
      <c r="P237" s="139"/>
      <c r="Q237" s="114"/>
      <c r="R237" s="114"/>
      <c r="S237" s="114"/>
    </row>
    <row r="238" spans="1:19" s="64" customFormat="1">
      <c r="A238" s="137"/>
      <c r="B238" s="138"/>
      <c r="C238" s="138"/>
      <c r="D238" s="138"/>
      <c r="E238" s="79"/>
      <c r="F238" s="138"/>
      <c r="G238" s="138"/>
      <c r="H238" s="75"/>
      <c r="I238" s="75"/>
      <c r="J238" s="115"/>
      <c r="K238" s="115"/>
      <c r="L238" s="115"/>
      <c r="M238" s="115"/>
      <c r="N238" s="115"/>
      <c r="O238" s="115"/>
      <c r="P238" s="139"/>
      <c r="Q238" s="114"/>
      <c r="R238" s="114"/>
      <c r="S238" s="114"/>
    </row>
    <row r="239" spans="1:19" s="64" customFormat="1">
      <c r="A239" s="137"/>
      <c r="B239" s="138"/>
      <c r="C239" s="138"/>
      <c r="D239" s="138"/>
      <c r="E239" s="79"/>
      <c r="F239" s="138"/>
      <c r="G239" s="138"/>
      <c r="H239" s="75"/>
      <c r="I239" s="75"/>
      <c r="J239" s="115"/>
      <c r="K239" s="115"/>
      <c r="L239" s="115"/>
      <c r="M239" s="115"/>
      <c r="N239" s="115"/>
      <c r="O239" s="115"/>
      <c r="P239" s="139"/>
      <c r="Q239" s="114"/>
      <c r="R239" s="114"/>
      <c r="S239" s="114"/>
    </row>
    <row r="240" spans="1:19" s="64" customFormat="1">
      <c r="A240" s="137"/>
      <c r="B240" s="138"/>
      <c r="C240" s="138"/>
      <c r="D240" s="138"/>
      <c r="E240" s="79"/>
      <c r="F240" s="138"/>
      <c r="G240" s="138"/>
      <c r="H240" s="75"/>
      <c r="I240" s="75"/>
      <c r="J240" s="115"/>
      <c r="K240" s="115"/>
      <c r="L240" s="115"/>
      <c r="M240" s="115"/>
      <c r="N240" s="115"/>
      <c r="O240" s="115"/>
      <c r="P240" s="139"/>
      <c r="Q240" s="114"/>
      <c r="R240" s="114"/>
      <c r="S240" s="114"/>
    </row>
    <row r="241" spans="1:19" s="64" customFormat="1">
      <c r="A241" s="137"/>
      <c r="B241" s="138"/>
      <c r="C241" s="138"/>
      <c r="D241" s="138"/>
      <c r="E241" s="79"/>
      <c r="F241" s="138"/>
      <c r="G241" s="138"/>
      <c r="H241" s="75"/>
      <c r="I241" s="75"/>
      <c r="J241" s="115"/>
      <c r="K241" s="115"/>
      <c r="L241" s="115"/>
      <c r="M241" s="115"/>
      <c r="N241" s="115"/>
      <c r="O241" s="115"/>
      <c r="P241" s="139"/>
      <c r="Q241" s="114"/>
      <c r="R241" s="114"/>
      <c r="S241" s="114"/>
    </row>
    <row r="242" spans="1:19" s="64" customFormat="1">
      <c r="A242" s="137"/>
      <c r="B242" s="138"/>
      <c r="C242" s="138"/>
      <c r="D242" s="138"/>
      <c r="E242" s="79"/>
      <c r="F242" s="138"/>
      <c r="G242" s="138"/>
      <c r="H242" s="75"/>
      <c r="I242" s="75"/>
      <c r="J242" s="115"/>
      <c r="K242" s="115"/>
      <c r="L242" s="115"/>
      <c r="M242" s="115"/>
      <c r="N242" s="115"/>
      <c r="O242" s="115"/>
      <c r="P242" s="139"/>
      <c r="Q242" s="114"/>
      <c r="R242" s="114"/>
      <c r="S242" s="114"/>
    </row>
    <row r="243" spans="1:19" s="64" customFormat="1">
      <c r="A243" s="137"/>
      <c r="B243" s="138"/>
      <c r="C243" s="138"/>
      <c r="D243" s="138"/>
      <c r="E243" s="79"/>
      <c r="F243" s="138"/>
      <c r="G243" s="138"/>
      <c r="H243" s="75"/>
      <c r="I243" s="75"/>
      <c r="J243" s="115"/>
      <c r="K243" s="115"/>
      <c r="L243" s="115"/>
      <c r="M243" s="115"/>
      <c r="N243" s="115"/>
      <c r="O243" s="115"/>
      <c r="P243" s="139"/>
      <c r="Q243" s="114"/>
      <c r="R243" s="114"/>
      <c r="S243" s="114"/>
    </row>
    <row r="244" spans="1:19" s="64" customFormat="1">
      <c r="A244" s="137"/>
      <c r="B244" s="138"/>
      <c r="C244" s="138"/>
      <c r="D244" s="138"/>
      <c r="E244" s="79"/>
      <c r="F244" s="138"/>
      <c r="G244" s="138"/>
      <c r="H244" s="75"/>
      <c r="I244" s="75"/>
      <c r="J244" s="115"/>
      <c r="K244" s="115"/>
      <c r="L244" s="115"/>
      <c r="M244" s="115"/>
      <c r="N244" s="115"/>
      <c r="O244" s="115"/>
      <c r="P244" s="139"/>
      <c r="Q244" s="114"/>
      <c r="R244" s="114"/>
      <c r="S244" s="114"/>
    </row>
    <row r="245" spans="1:19" s="64" customFormat="1">
      <c r="A245" s="137"/>
      <c r="B245" s="138"/>
      <c r="C245" s="138"/>
      <c r="D245" s="138"/>
      <c r="E245" s="79"/>
      <c r="F245" s="138"/>
      <c r="G245" s="138"/>
      <c r="H245" s="75"/>
      <c r="I245" s="75"/>
      <c r="J245" s="115"/>
      <c r="K245" s="115"/>
      <c r="L245" s="115"/>
      <c r="M245" s="115"/>
      <c r="N245" s="115"/>
      <c r="O245" s="115"/>
      <c r="P245" s="139"/>
      <c r="Q245" s="114"/>
      <c r="R245" s="114"/>
      <c r="S245" s="114"/>
    </row>
    <row r="246" spans="1:19" s="64" customFormat="1">
      <c r="A246" s="137"/>
      <c r="B246" s="138"/>
      <c r="C246" s="138"/>
      <c r="D246" s="138"/>
      <c r="E246" s="79"/>
      <c r="F246" s="138"/>
      <c r="G246" s="138"/>
      <c r="H246" s="75"/>
      <c r="I246" s="75"/>
      <c r="J246" s="115"/>
      <c r="K246" s="115"/>
      <c r="L246" s="115"/>
      <c r="M246" s="115"/>
      <c r="N246" s="115"/>
      <c r="O246" s="115"/>
      <c r="P246" s="139"/>
      <c r="Q246" s="114"/>
      <c r="R246" s="114"/>
      <c r="S246" s="114"/>
    </row>
    <row r="247" spans="1:19" s="64" customFormat="1">
      <c r="A247" s="137"/>
      <c r="B247" s="138"/>
      <c r="C247" s="138"/>
      <c r="D247" s="138"/>
      <c r="E247" s="79"/>
      <c r="F247" s="138"/>
      <c r="G247" s="138"/>
      <c r="H247" s="75"/>
      <c r="I247" s="75"/>
      <c r="J247" s="115"/>
      <c r="K247" s="115"/>
      <c r="L247" s="115"/>
      <c r="M247" s="115"/>
      <c r="N247" s="115"/>
      <c r="O247" s="115"/>
      <c r="P247" s="139"/>
      <c r="Q247" s="114"/>
      <c r="R247" s="114"/>
      <c r="S247" s="114"/>
    </row>
    <row r="248" spans="1:19" s="64" customFormat="1">
      <c r="A248" s="137"/>
      <c r="B248" s="138"/>
      <c r="C248" s="138"/>
      <c r="D248" s="138"/>
      <c r="E248" s="79"/>
      <c r="F248" s="138"/>
      <c r="G248" s="138"/>
      <c r="H248" s="75"/>
      <c r="I248" s="75"/>
      <c r="J248" s="115"/>
      <c r="K248" s="115"/>
      <c r="L248" s="115"/>
      <c r="M248" s="115"/>
      <c r="N248" s="115"/>
      <c r="O248" s="115"/>
      <c r="P248" s="139"/>
      <c r="Q248" s="114"/>
      <c r="R248" s="114"/>
      <c r="S248" s="114"/>
    </row>
    <row r="249" spans="1:19" s="64" customFormat="1">
      <c r="A249" s="137"/>
      <c r="B249" s="138"/>
      <c r="C249" s="138"/>
      <c r="D249" s="138"/>
      <c r="E249" s="79"/>
      <c r="F249" s="138"/>
      <c r="G249" s="138"/>
      <c r="H249" s="75"/>
      <c r="I249" s="75"/>
      <c r="J249" s="115"/>
      <c r="K249" s="115"/>
      <c r="L249" s="115"/>
      <c r="M249" s="115"/>
      <c r="N249" s="115"/>
      <c r="O249" s="115"/>
      <c r="P249" s="139"/>
      <c r="Q249" s="114"/>
      <c r="R249" s="114"/>
      <c r="S249" s="114"/>
    </row>
    <row r="250" spans="1:19" s="64" customFormat="1">
      <c r="A250" s="137"/>
      <c r="B250" s="138"/>
      <c r="C250" s="138"/>
      <c r="D250" s="138"/>
      <c r="E250" s="79"/>
      <c r="F250" s="138"/>
      <c r="G250" s="138"/>
      <c r="H250" s="75"/>
      <c r="I250" s="75"/>
      <c r="J250" s="115"/>
      <c r="K250" s="115"/>
      <c r="L250" s="115"/>
      <c r="M250" s="115"/>
      <c r="N250" s="115"/>
      <c r="O250" s="115"/>
      <c r="P250" s="139"/>
      <c r="Q250" s="114"/>
      <c r="R250" s="114"/>
      <c r="S250" s="114"/>
    </row>
    <row r="251" spans="1:19" s="64" customFormat="1">
      <c r="A251" s="137"/>
      <c r="B251" s="138"/>
      <c r="C251" s="138"/>
      <c r="D251" s="138"/>
      <c r="E251" s="79"/>
      <c r="F251" s="138"/>
      <c r="G251" s="138"/>
      <c r="H251" s="75"/>
      <c r="I251" s="75"/>
      <c r="J251" s="115"/>
      <c r="K251" s="115"/>
      <c r="L251" s="115"/>
      <c r="M251" s="115"/>
      <c r="N251" s="115"/>
      <c r="O251" s="115"/>
      <c r="P251" s="139"/>
      <c r="Q251" s="114"/>
      <c r="R251" s="114"/>
      <c r="S251" s="114"/>
    </row>
    <row r="252" spans="1:19" s="64" customFormat="1">
      <c r="A252" s="137"/>
      <c r="B252" s="138"/>
      <c r="C252" s="138"/>
      <c r="D252" s="138"/>
      <c r="E252" s="79"/>
      <c r="F252" s="138"/>
      <c r="G252" s="138"/>
      <c r="H252" s="75"/>
      <c r="I252" s="75"/>
      <c r="J252" s="115"/>
      <c r="K252" s="115"/>
      <c r="L252" s="115"/>
      <c r="M252" s="115"/>
      <c r="N252" s="115"/>
      <c r="O252" s="115"/>
      <c r="P252" s="139"/>
      <c r="Q252" s="114"/>
      <c r="R252" s="114"/>
      <c r="S252" s="114"/>
    </row>
    <row r="253" spans="1:19">
      <c r="A253" s="153"/>
      <c r="B253" s="138"/>
      <c r="C253" s="138"/>
      <c r="D253" s="138"/>
      <c r="E253" s="153"/>
      <c r="F253" s="153"/>
      <c r="G253" s="153"/>
      <c r="H253" s="153"/>
      <c r="I253" s="75"/>
      <c r="J253" s="153"/>
      <c r="K253" s="153"/>
      <c r="L253" s="153"/>
      <c r="M253" s="153"/>
      <c r="N253" s="153"/>
      <c r="O253" s="153"/>
      <c r="P253" s="153"/>
      <c r="Q253" s="114"/>
      <c r="R253" s="153"/>
      <c r="S253" s="153"/>
    </row>
    <row r="254" spans="1:19">
      <c r="A254" s="153"/>
      <c r="B254" s="138"/>
      <c r="C254" s="138"/>
      <c r="D254" s="138"/>
      <c r="E254" s="153"/>
      <c r="F254" s="153"/>
      <c r="G254" s="153"/>
      <c r="H254" s="153"/>
      <c r="I254" s="75"/>
      <c r="J254" s="153"/>
      <c r="K254" s="153"/>
      <c r="L254" s="153"/>
      <c r="M254" s="153"/>
      <c r="N254" s="153"/>
      <c r="O254" s="153"/>
      <c r="P254" s="153"/>
      <c r="Q254" s="114"/>
      <c r="R254" s="153"/>
      <c r="S254" s="153"/>
    </row>
    <row r="255" spans="1:19">
      <c r="A255" s="153"/>
      <c r="B255" s="138"/>
      <c r="C255" s="138"/>
      <c r="D255" s="138"/>
      <c r="E255" s="153"/>
      <c r="F255" s="153"/>
      <c r="G255" s="153"/>
      <c r="H255" s="153"/>
      <c r="I255" s="75"/>
      <c r="J255" s="153"/>
      <c r="K255" s="153"/>
      <c r="L255" s="153"/>
      <c r="M255" s="153"/>
      <c r="N255" s="153"/>
      <c r="O255" s="153"/>
      <c r="P255" s="153"/>
      <c r="Q255" s="114"/>
      <c r="R255" s="153"/>
      <c r="S255" s="153"/>
    </row>
    <row r="256" spans="1:19">
      <c r="A256" s="153"/>
      <c r="B256" s="138"/>
      <c r="C256" s="138"/>
      <c r="D256" s="138"/>
      <c r="E256" s="153"/>
      <c r="F256" s="153"/>
      <c r="G256" s="153"/>
      <c r="H256" s="153"/>
      <c r="I256" s="75"/>
      <c r="J256" s="153"/>
      <c r="K256" s="153"/>
      <c r="L256" s="153"/>
      <c r="M256" s="153"/>
      <c r="N256" s="153"/>
      <c r="O256" s="153"/>
      <c r="P256" s="153"/>
      <c r="Q256" s="114"/>
      <c r="R256" s="153"/>
      <c r="S256" s="153"/>
    </row>
    <row r="257" spans="1:19">
      <c r="A257" s="153"/>
      <c r="B257" s="138"/>
      <c r="C257" s="138"/>
      <c r="D257" s="138"/>
      <c r="E257" s="153"/>
      <c r="F257" s="153"/>
      <c r="G257" s="153"/>
      <c r="H257" s="153"/>
      <c r="I257" s="75"/>
      <c r="J257" s="153"/>
      <c r="K257" s="153"/>
      <c r="L257" s="153"/>
      <c r="M257" s="153"/>
      <c r="N257" s="153"/>
      <c r="O257" s="153"/>
      <c r="P257" s="153"/>
      <c r="Q257" s="114"/>
      <c r="R257" s="153"/>
      <c r="S257" s="153"/>
    </row>
    <row r="258" spans="1:19">
      <c r="A258" s="153"/>
      <c r="B258" s="138"/>
      <c r="C258" s="138"/>
      <c r="D258" s="138"/>
      <c r="E258" s="153"/>
      <c r="F258" s="153"/>
      <c r="G258" s="153"/>
      <c r="H258" s="153"/>
      <c r="I258" s="75"/>
      <c r="J258" s="153"/>
      <c r="K258" s="153"/>
      <c r="L258" s="153"/>
      <c r="M258" s="153"/>
      <c r="N258" s="153"/>
      <c r="O258" s="153"/>
      <c r="P258" s="153"/>
      <c r="Q258" s="114"/>
      <c r="R258" s="153"/>
      <c r="S258" s="153"/>
    </row>
    <row r="259" spans="1:19">
      <c r="A259" s="153"/>
      <c r="B259" s="138"/>
      <c r="C259" s="138"/>
      <c r="D259" s="138"/>
      <c r="E259" s="153"/>
      <c r="F259" s="153"/>
      <c r="G259" s="153"/>
      <c r="H259" s="153"/>
      <c r="I259" s="75"/>
      <c r="J259" s="153"/>
      <c r="K259" s="153"/>
      <c r="L259" s="153"/>
      <c r="M259" s="153"/>
      <c r="N259" s="153"/>
      <c r="O259" s="153"/>
      <c r="P259" s="153"/>
      <c r="Q259" s="114"/>
      <c r="R259" s="153"/>
      <c r="S259" s="153"/>
    </row>
    <row r="260" spans="1:19">
      <c r="A260" s="153"/>
      <c r="B260" s="138"/>
      <c r="C260" s="138"/>
      <c r="D260" s="138"/>
      <c r="E260" s="153"/>
      <c r="F260" s="153"/>
      <c r="G260" s="153"/>
      <c r="H260" s="153"/>
      <c r="I260" s="75"/>
      <c r="J260" s="153"/>
      <c r="K260" s="153"/>
      <c r="L260" s="153"/>
      <c r="M260" s="153"/>
      <c r="N260" s="153"/>
      <c r="O260" s="153"/>
      <c r="P260" s="153"/>
      <c r="Q260" s="114"/>
      <c r="R260" s="153"/>
      <c r="S260" s="153"/>
    </row>
    <row r="261" spans="1:19">
      <c r="A261" s="153"/>
      <c r="B261" s="138"/>
      <c r="C261" s="138"/>
      <c r="D261" s="138"/>
      <c r="E261" s="153"/>
      <c r="F261" s="153"/>
      <c r="G261" s="153"/>
      <c r="H261" s="153"/>
      <c r="I261" s="75"/>
      <c r="J261" s="153"/>
      <c r="K261" s="153"/>
      <c r="L261" s="153"/>
      <c r="M261" s="153"/>
      <c r="N261" s="153"/>
      <c r="O261" s="153"/>
      <c r="P261" s="153"/>
      <c r="Q261" s="114"/>
      <c r="R261" s="153"/>
      <c r="S261" s="153"/>
    </row>
    <row r="262" spans="1:19">
      <c r="A262" s="153"/>
      <c r="B262" s="138"/>
      <c r="C262" s="138"/>
      <c r="D262" s="138"/>
      <c r="E262" s="153"/>
      <c r="F262" s="153"/>
      <c r="G262" s="153"/>
      <c r="H262" s="153"/>
      <c r="I262" s="75"/>
      <c r="J262" s="153"/>
      <c r="K262" s="153"/>
      <c r="L262" s="153"/>
      <c r="M262" s="153"/>
      <c r="N262" s="153"/>
      <c r="O262" s="153"/>
      <c r="P262" s="153"/>
      <c r="Q262" s="114"/>
      <c r="R262" s="153"/>
      <c r="S262" s="153"/>
    </row>
    <row r="263" spans="1:19">
      <c r="A263" s="153"/>
      <c r="B263" s="138"/>
      <c r="C263" s="138"/>
      <c r="D263" s="138"/>
      <c r="E263" s="153"/>
      <c r="F263" s="153"/>
      <c r="G263" s="153"/>
      <c r="H263" s="153"/>
      <c r="I263" s="75"/>
      <c r="J263" s="153"/>
      <c r="K263" s="153"/>
      <c r="L263" s="153"/>
      <c r="M263" s="153"/>
      <c r="N263" s="153"/>
      <c r="O263" s="153"/>
      <c r="P263" s="153"/>
      <c r="Q263" s="114"/>
      <c r="R263" s="153"/>
      <c r="S263" s="153"/>
    </row>
    <row r="264" spans="1:19">
      <c r="A264" s="153"/>
      <c r="B264" s="138"/>
      <c r="C264" s="138"/>
      <c r="D264" s="138"/>
      <c r="E264" s="153"/>
      <c r="F264" s="153"/>
      <c r="G264" s="153"/>
      <c r="H264" s="153"/>
      <c r="I264" s="75"/>
      <c r="J264" s="153"/>
      <c r="K264" s="153"/>
      <c r="L264" s="153"/>
      <c r="M264" s="153"/>
      <c r="N264" s="153"/>
      <c r="O264" s="153"/>
      <c r="P264" s="153"/>
      <c r="Q264" s="114"/>
      <c r="R264" s="153"/>
      <c r="S264" s="153"/>
    </row>
    <row r="265" spans="1:19">
      <c r="A265" s="153"/>
      <c r="B265" s="138"/>
      <c r="C265" s="138"/>
      <c r="D265" s="138"/>
      <c r="E265" s="153"/>
      <c r="F265" s="153"/>
      <c r="G265" s="153"/>
      <c r="H265" s="153"/>
      <c r="I265" s="75"/>
      <c r="J265" s="153"/>
      <c r="K265" s="153"/>
      <c r="L265" s="153"/>
      <c r="M265" s="153"/>
      <c r="N265" s="153"/>
      <c r="O265" s="153"/>
      <c r="P265" s="153"/>
      <c r="Q265" s="114"/>
      <c r="R265" s="153"/>
      <c r="S265" s="153"/>
    </row>
    <row r="266" spans="1:19">
      <c r="A266" s="153"/>
      <c r="B266" s="138"/>
      <c r="C266" s="138"/>
      <c r="D266" s="138"/>
      <c r="E266" s="153"/>
      <c r="F266" s="153"/>
      <c r="G266" s="153"/>
      <c r="H266" s="153"/>
      <c r="I266" s="75"/>
      <c r="J266" s="153"/>
      <c r="K266" s="153"/>
      <c r="L266" s="153"/>
      <c r="M266" s="153"/>
      <c r="N266" s="153"/>
      <c r="O266" s="153"/>
      <c r="P266" s="153"/>
      <c r="Q266" s="114"/>
      <c r="R266" s="153"/>
      <c r="S266" s="153"/>
    </row>
    <row r="267" spans="1:19">
      <c r="A267" s="153"/>
      <c r="B267" s="138"/>
      <c r="C267" s="138"/>
      <c r="D267" s="138"/>
      <c r="E267" s="153"/>
      <c r="F267" s="153"/>
      <c r="G267" s="153"/>
      <c r="H267" s="153"/>
      <c r="I267" s="75"/>
      <c r="J267" s="153"/>
      <c r="K267" s="153"/>
      <c r="L267" s="153"/>
      <c r="M267" s="153"/>
      <c r="N267" s="153"/>
      <c r="O267" s="153"/>
      <c r="P267" s="153"/>
      <c r="Q267" s="114"/>
      <c r="R267" s="153"/>
      <c r="S267" s="153"/>
    </row>
    <row r="268" spans="1:19">
      <c r="A268" s="153"/>
      <c r="B268" s="138"/>
      <c r="C268" s="138"/>
      <c r="D268" s="138"/>
      <c r="E268" s="153"/>
      <c r="F268" s="153"/>
      <c r="G268" s="153"/>
      <c r="H268" s="153"/>
      <c r="I268" s="75"/>
      <c r="J268" s="153"/>
      <c r="K268" s="153"/>
      <c r="L268" s="153"/>
      <c r="M268" s="153"/>
      <c r="N268" s="153"/>
      <c r="O268" s="153"/>
      <c r="P268" s="153"/>
      <c r="Q268" s="114"/>
      <c r="R268" s="153"/>
      <c r="S268" s="153"/>
    </row>
    <row r="269" spans="1:19">
      <c r="A269" s="153"/>
      <c r="B269" s="138"/>
      <c r="C269" s="138"/>
      <c r="D269" s="138"/>
      <c r="E269" s="153"/>
      <c r="F269" s="153"/>
      <c r="G269" s="153"/>
      <c r="H269" s="153"/>
      <c r="I269" s="75"/>
      <c r="J269" s="153"/>
      <c r="K269" s="153"/>
      <c r="L269" s="153"/>
      <c r="M269" s="153"/>
      <c r="N269" s="153"/>
      <c r="O269" s="153"/>
      <c r="P269" s="153"/>
      <c r="Q269" s="114"/>
      <c r="R269" s="153"/>
      <c r="S269" s="153"/>
    </row>
    <row r="270" spans="1:19">
      <c r="A270" s="153"/>
      <c r="B270" s="138"/>
      <c r="C270" s="138"/>
      <c r="D270" s="138"/>
      <c r="E270" s="153"/>
      <c r="F270" s="153"/>
      <c r="G270" s="153"/>
      <c r="H270" s="153"/>
      <c r="I270" s="75"/>
      <c r="J270" s="153"/>
      <c r="K270" s="153"/>
      <c r="L270" s="153"/>
      <c r="M270" s="153"/>
      <c r="N270" s="153"/>
      <c r="O270" s="153"/>
      <c r="P270" s="153"/>
      <c r="Q270" s="114"/>
      <c r="R270" s="153"/>
      <c r="S270" s="153"/>
    </row>
    <row r="271" spans="1:19">
      <c r="A271" s="153"/>
      <c r="B271" s="138"/>
      <c r="C271" s="138"/>
      <c r="D271" s="138"/>
      <c r="E271" s="153"/>
      <c r="F271" s="153"/>
      <c r="G271" s="153"/>
      <c r="H271" s="153"/>
      <c r="I271" s="75"/>
      <c r="J271" s="153"/>
      <c r="K271" s="153"/>
      <c r="L271" s="153"/>
      <c r="M271" s="153"/>
      <c r="N271" s="153"/>
      <c r="O271" s="153"/>
      <c r="P271" s="153"/>
      <c r="Q271" s="114"/>
      <c r="R271" s="153"/>
      <c r="S271" s="153"/>
    </row>
    <row r="272" spans="1:19">
      <c r="A272" s="153"/>
      <c r="B272" s="138"/>
      <c r="C272" s="138"/>
      <c r="D272" s="138"/>
      <c r="E272" s="153"/>
      <c r="F272" s="153"/>
      <c r="G272" s="153"/>
      <c r="H272" s="153"/>
      <c r="I272" s="75"/>
      <c r="J272" s="153"/>
      <c r="K272" s="153"/>
      <c r="L272" s="153"/>
      <c r="M272" s="153"/>
      <c r="N272" s="153"/>
      <c r="O272" s="153"/>
      <c r="P272" s="153"/>
      <c r="Q272" s="114"/>
      <c r="R272" s="153"/>
      <c r="S272" s="153"/>
    </row>
    <row r="273" spans="1:19">
      <c r="A273" s="153"/>
      <c r="B273" s="138"/>
      <c r="C273" s="138"/>
      <c r="D273" s="138"/>
      <c r="E273" s="153"/>
      <c r="F273" s="153"/>
      <c r="G273" s="153"/>
      <c r="H273" s="153"/>
      <c r="I273" s="75"/>
      <c r="J273" s="153"/>
      <c r="K273" s="153"/>
      <c r="L273" s="153"/>
      <c r="M273" s="153"/>
      <c r="N273" s="153"/>
      <c r="O273" s="153"/>
      <c r="P273" s="153"/>
      <c r="Q273" s="114"/>
      <c r="R273" s="153"/>
      <c r="S273" s="153"/>
    </row>
    <row r="274" spans="1:19">
      <c r="A274" s="153"/>
      <c r="B274" s="138"/>
      <c r="C274" s="138"/>
      <c r="D274" s="138"/>
      <c r="E274" s="153"/>
      <c r="F274" s="153"/>
      <c r="G274" s="153"/>
      <c r="H274" s="153"/>
      <c r="I274" s="75"/>
      <c r="J274" s="153"/>
      <c r="K274" s="153"/>
      <c r="L274" s="153"/>
      <c r="M274" s="153"/>
      <c r="N274" s="153"/>
      <c r="O274" s="153"/>
      <c r="P274" s="153"/>
      <c r="Q274" s="114"/>
      <c r="R274" s="153"/>
      <c r="S274" s="153"/>
    </row>
    <row r="275" spans="1:19">
      <c r="A275" s="153"/>
      <c r="B275" s="138"/>
      <c r="C275" s="138"/>
      <c r="D275" s="138"/>
      <c r="E275" s="153"/>
      <c r="F275" s="153"/>
      <c r="G275" s="153"/>
      <c r="H275" s="153"/>
      <c r="I275" s="75"/>
      <c r="J275" s="153"/>
      <c r="K275" s="153"/>
      <c r="L275" s="153"/>
      <c r="M275" s="153"/>
      <c r="N275" s="153"/>
      <c r="O275" s="153"/>
      <c r="P275" s="153"/>
      <c r="Q275" s="114"/>
      <c r="R275" s="153"/>
      <c r="S275" s="153"/>
    </row>
    <row r="276" spans="1:19">
      <c r="A276" s="153"/>
      <c r="B276" s="138"/>
      <c r="C276" s="138"/>
      <c r="D276" s="138"/>
      <c r="E276" s="153"/>
      <c r="F276" s="153"/>
      <c r="G276" s="153"/>
      <c r="H276" s="153"/>
      <c r="I276" s="75"/>
      <c r="J276" s="153"/>
      <c r="K276" s="153"/>
      <c r="L276" s="153"/>
      <c r="M276" s="153"/>
      <c r="N276" s="153"/>
      <c r="O276" s="153"/>
      <c r="P276" s="153"/>
      <c r="Q276" s="114"/>
      <c r="R276" s="153"/>
      <c r="S276" s="153"/>
    </row>
    <row r="277" spans="1:19">
      <c r="A277" s="153"/>
      <c r="B277" s="138"/>
      <c r="C277" s="138"/>
      <c r="D277" s="138"/>
      <c r="E277" s="153"/>
      <c r="F277" s="153"/>
      <c r="G277" s="153"/>
      <c r="H277" s="153"/>
      <c r="I277" s="75"/>
      <c r="J277" s="153"/>
      <c r="K277" s="153"/>
      <c r="L277" s="153"/>
      <c r="M277" s="153"/>
      <c r="N277" s="153"/>
      <c r="O277" s="153"/>
      <c r="P277" s="153"/>
      <c r="Q277" s="114"/>
      <c r="R277" s="153"/>
      <c r="S277" s="153"/>
    </row>
    <row r="278" spans="1:19">
      <c r="A278" s="153"/>
      <c r="B278" s="138"/>
      <c r="C278" s="138"/>
      <c r="D278" s="138"/>
      <c r="E278" s="153"/>
      <c r="F278" s="153"/>
      <c r="G278" s="153"/>
      <c r="H278" s="153"/>
      <c r="I278" s="75"/>
      <c r="J278" s="153"/>
      <c r="K278" s="153"/>
      <c r="L278" s="153"/>
      <c r="M278" s="153"/>
      <c r="N278" s="153"/>
      <c r="O278" s="153"/>
      <c r="P278" s="153"/>
      <c r="Q278" s="114"/>
      <c r="R278" s="153"/>
      <c r="S278" s="153"/>
    </row>
    <row r="279" spans="1:19">
      <c r="A279" s="153"/>
      <c r="B279" s="138"/>
      <c r="C279" s="138"/>
      <c r="D279" s="138"/>
      <c r="E279" s="153"/>
      <c r="F279" s="153"/>
      <c r="G279" s="153"/>
      <c r="H279" s="153"/>
      <c r="I279" s="75"/>
      <c r="J279" s="153"/>
      <c r="K279" s="153"/>
      <c r="L279" s="153"/>
      <c r="M279" s="153"/>
      <c r="N279" s="153"/>
      <c r="O279" s="153"/>
      <c r="P279" s="153"/>
      <c r="Q279" s="114"/>
      <c r="R279" s="153"/>
      <c r="S279" s="153"/>
    </row>
    <row r="280" spans="1:19">
      <c r="A280" s="153"/>
      <c r="B280" s="138"/>
      <c r="C280" s="138"/>
      <c r="D280" s="138"/>
      <c r="E280" s="153"/>
      <c r="F280" s="153"/>
      <c r="G280" s="153"/>
      <c r="H280" s="153"/>
      <c r="I280" s="75"/>
      <c r="J280" s="153"/>
      <c r="K280" s="153"/>
      <c r="L280" s="153"/>
      <c r="M280" s="153"/>
      <c r="N280" s="153"/>
      <c r="O280" s="153"/>
      <c r="P280" s="153"/>
      <c r="Q280" s="114"/>
      <c r="R280" s="153"/>
      <c r="S280" s="153"/>
    </row>
    <row r="281" spans="1:19">
      <c r="A281" s="153"/>
      <c r="B281" s="138"/>
      <c r="C281" s="138"/>
      <c r="D281" s="138"/>
      <c r="E281" s="153"/>
      <c r="F281" s="153"/>
      <c r="G281" s="153"/>
      <c r="H281" s="153"/>
      <c r="I281" s="75"/>
      <c r="J281" s="153"/>
      <c r="K281" s="153"/>
      <c r="L281" s="153"/>
      <c r="M281" s="153"/>
      <c r="N281" s="153"/>
      <c r="O281" s="153"/>
      <c r="P281" s="153"/>
      <c r="Q281" s="114"/>
      <c r="R281" s="153"/>
      <c r="S281" s="153"/>
    </row>
    <row r="282" spans="1:19">
      <c r="A282" s="153"/>
      <c r="B282" s="138"/>
      <c r="C282" s="138"/>
      <c r="D282" s="138"/>
      <c r="E282" s="153"/>
      <c r="F282" s="153"/>
      <c r="G282" s="153"/>
      <c r="H282" s="153"/>
      <c r="I282" s="75"/>
      <c r="J282" s="153"/>
      <c r="K282" s="153"/>
      <c r="L282" s="153"/>
      <c r="M282" s="153"/>
      <c r="N282" s="153"/>
      <c r="O282" s="153"/>
      <c r="P282" s="153"/>
      <c r="Q282" s="114"/>
      <c r="R282" s="153"/>
      <c r="S282" s="153"/>
    </row>
    <row r="283" spans="1:19">
      <c r="A283" s="153"/>
      <c r="B283" s="138"/>
      <c r="C283" s="138"/>
      <c r="D283" s="138"/>
      <c r="E283" s="153"/>
      <c r="F283" s="153"/>
      <c r="G283" s="153"/>
      <c r="H283" s="153"/>
      <c r="I283" s="75"/>
      <c r="J283" s="153"/>
      <c r="K283" s="153"/>
      <c r="L283" s="153"/>
      <c r="M283" s="153"/>
      <c r="N283" s="153"/>
      <c r="O283" s="153"/>
      <c r="P283" s="153"/>
      <c r="Q283" s="114"/>
      <c r="R283" s="153"/>
      <c r="S283" s="153"/>
    </row>
    <row r="284" spans="1:19">
      <c r="A284" s="153"/>
      <c r="B284" s="138"/>
      <c r="C284" s="138"/>
      <c r="D284" s="138"/>
      <c r="E284" s="153"/>
      <c r="F284" s="153"/>
      <c r="G284" s="153"/>
      <c r="H284" s="153"/>
      <c r="I284" s="75"/>
      <c r="J284" s="153"/>
      <c r="K284" s="153"/>
      <c r="L284" s="153"/>
      <c r="M284" s="153"/>
      <c r="N284" s="153"/>
      <c r="O284" s="153"/>
      <c r="P284" s="153"/>
      <c r="Q284" s="114"/>
      <c r="R284" s="153"/>
      <c r="S284" s="153"/>
    </row>
    <row r="285" spans="1:19">
      <c r="A285" s="153"/>
      <c r="B285" s="138"/>
      <c r="C285" s="138"/>
      <c r="D285" s="138"/>
      <c r="E285" s="153"/>
      <c r="F285" s="153"/>
      <c r="G285" s="153"/>
      <c r="H285" s="153"/>
      <c r="I285" s="75"/>
      <c r="J285" s="153"/>
      <c r="K285" s="153"/>
      <c r="L285" s="153"/>
      <c r="M285" s="153"/>
      <c r="N285" s="153"/>
      <c r="O285" s="153"/>
      <c r="P285" s="153"/>
      <c r="Q285" s="114"/>
      <c r="R285" s="153"/>
      <c r="S285" s="153"/>
    </row>
    <row r="286" spans="1:19">
      <c r="A286" s="153"/>
      <c r="B286" s="138"/>
      <c r="C286" s="138"/>
      <c r="D286" s="138"/>
      <c r="E286" s="153"/>
      <c r="F286" s="153"/>
      <c r="G286" s="153"/>
      <c r="H286" s="153"/>
      <c r="I286" s="75"/>
      <c r="J286" s="153"/>
      <c r="K286" s="153"/>
      <c r="L286" s="153"/>
      <c r="M286" s="153"/>
      <c r="N286" s="153"/>
      <c r="O286" s="153"/>
      <c r="P286" s="153"/>
      <c r="Q286" s="114"/>
      <c r="R286" s="153"/>
      <c r="S286" s="153"/>
    </row>
    <row r="287" spans="1:19">
      <c r="A287" s="153"/>
      <c r="B287" s="138"/>
      <c r="C287" s="138"/>
      <c r="D287" s="138"/>
      <c r="E287" s="153"/>
      <c r="F287" s="153"/>
      <c r="G287" s="153"/>
      <c r="H287" s="153"/>
      <c r="I287" s="75"/>
      <c r="J287" s="153"/>
      <c r="K287" s="153"/>
      <c r="L287" s="153"/>
      <c r="M287" s="153"/>
      <c r="N287" s="153"/>
      <c r="O287" s="153"/>
      <c r="P287" s="153"/>
      <c r="Q287" s="114"/>
      <c r="R287" s="153"/>
      <c r="S287" s="153"/>
    </row>
    <row r="288" spans="1:19">
      <c r="A288" s="153"/>
      <c r="B288" s="138"/>
      <c r="C288" s="138"/>
      <c r="D288" s="138"/>
      <c r="E288" s="153"/>
      <c r="F288" s="153"/>
      <c r="G288" s="153"/>
      <c r="H288" s="153"/>
      <c r="I288" s="75"/>
      <c r="J288" s="153"/>
      <c r="K288" s="153"/>
      <c r="L288" s="153"/>
      <c r="M288" s="153"/>
      <c r="N288" s="153"/>
      <c r="O288" s="153"/>
      <c r="P288" s="153"/>
      <c r="Q288" s="114"/>
      <c r="R288" s="153"/>
      <c r="S288" s="153"/>
    </row>
    <row r="289" spans="1:19">
      <c r="A289" s="153"/>
      <c r="B289" s="138"/>
      <c r="C289" s="138"/>
      <c r="D289" s="138"/>
      <c r="E289" s="153"/>
      <c r="F289" s="153"/>
      <c r="G289" s="153"/>
      <c r="H289" s="153"/>
      <c r="I289" s="75"/>
      <c r="J289" s="153"/>
      <c r="K289" s="153"/>
      <c r="L289" s="153"/>
      <c r="M289" s="153"/>
      <c r="N289" s="153"/>
      <c r="O289" s="153"/>
      <c r="P289" s="153"/>
      <c r="Q289" s="114"/>
      <c r="R289" s="153"/>
      <c r="S289" s="153"/>
    </row>
    <row r="290" spans="1:19">
      <c r="A290" s="153"/>
      <c r="B290" s="138"/>
      <c r="C290" s="138"/>
      <c r="D290" s="138"/>
      <c r="E290" s="153"/>
      <c r="F290" s="153"/>
      <c r="G290" s="153"/>
      <c r="H290" s="153"/>
      <c r="I290" s="75"/>
      <c r="J290" s="153"/>
      <c r="K290" s="153"/>
      <c r="L290" s="153"/>
      <c r="M290" s="153"/>
      <c r="N290" s="153"/>
      <c r="O290" s="153"/>
      <c r="P290" s="153"/>
      <c r="Q290" s="114"/>
      <c r="R290" s="153"/>
      <c r="S290" s="153"/>
    </row>
    <row r="291" spans="1:19">
      <c r="A291" s="153"/>
      <c r="B291" s="138"/>
      <c r="C291" s="138"/>
      <c r="D291" s="138"/>
      <c r="E291" s="153"/>
      <c r="F291" s="153"/>
      <c r="G291" s="153"/>
      <c r="H291" s="153"/>
      <c r="I291" s="75"/>
      <c r="J291" s="153"/>
      <c r="K291" s="153"/>
      <c r="L291" s="153"/>
      <c r="M291" s="153"/>
      <c r="N291" s="153"/>
      <c r="O291" s="153"/>
      <c r="P291" s="153"/>
      <c r="Q291" s="114"/>
      <c r="R291" s="153"/>
      <c r="S291" s="153"/>
    </row>
    <row r="292" spans="1:19">
      <c r="A292" s="153"/>
      <c r="B292" s="138"/>
      <c r="C292" s="138"/>
      <c r="D292" s="138"/>
      <c r="E292" s="153"/>
      <c r="F292" s="153"/>
      <c r="G292" s="153"/>
      <c r="H292" s="153"/>
      <c r="I292" s="75"/>
      <c r="J292" s="153"/>
      <c r="K292" s="153"/>
      <c r="L292" s="153"/>
      <c r="M292" s="153"/>
      <c r="N292" s="153"/>
      <c r="O292" s="153"/>
      <c r="P292" s="153"/>
      <c r="Q292" s="114"/>
      <c r="R292" s="153"/>
      <c r="S292" s="153"/>
    </row>
    <row r="293" spans="1:19">
      <c r="A293" s="153"/>
      <c r="B293" s="138"/>
      <c r="C293" s="138"/>
      <c r="D293" s="138"/>
      <c r="E293" s="153"/>
      <c r="F293" s="153"/>
      <c r="G293" s="153"/>
      <c r="H293" s="153"/>
      <c r="I293" s="75"/>
      <c r="J293" s="153"/>
      <c r="K293" s="153"/>
      <c r="L293" s="153"/>
      <c r="M293" s="153"/>
      <c r="N293" s="153"/>
      <c r="O293" s="153"/>
      <c r="P293" s="153"/>
      <c r="Q293" s="114"/>
      <c r="R293" s="153"/>
      <c r="S293" s="153"/>
    </row>
    <row r="294" spans="1:19">
      <c r="A294" s="153"/>
      <c r="B294" s="138"/>
      <c r="C294" s="138"/>
      <c r="D294" s="138"/>
      <c r="E294" s="153"/>
      <c r="F294" s="153"/>
      <c r="G294" s="153"/>
      <c r="H294" s="153"/>
      <c r="I294" s="75"/>
      <c r="J294" s="153"/>
      <c r="K294" s="153"/>
      <c r="L294" s="153"/>
      <c r="M294" s="153"/>
      <c r="N294" s="153"/>
      <c r="O294" s="153"/>
      <c r="P294" s="153"/>
      <c r="Q294" s="114"/>
      <c r="R294" s="153"/>
      <c r="S294" s="153"/>
    </row>
    <row r="295" spans="1:19">
      <c r="A295" s="153"/>
      <c r="B295" s="138"/>
      <c r="C295" s="138"/>
      <c r="D295" s="138"/>
      <c r="E295" s="153"/>
      <c r="F295" s="153"/>
      <c r="G295" s="153"/>
      <c r="H295" s="153"/>
      <c r="I295" s="75"/>
      <c r="J295" s="153"/>
      <c r="K295" s="153"/>
      <c r="L295" s="153"/>
      <c r="M295" s="153"/>
      <c r="N295" s="153"/>
      <c r="O295" s="153"/>
      <c r="P295" s="153"/>
      <c r="Q295" s="114"/>
      <c r="R295" s="153"/>
      <c r="S295" s="153"/>
    </row>
    <row r="296" spans="1:19">
      <c r="A296" s="153"/>
      <c r="B296" s="138"/>
      <c r="C296" s="138"/>
      <c r="D296" s="138"/>
      <c r="E296" s="153"/>
      <c r="F296" s="153"/>
      <c r="G296" s="153"/>
      <c r="H296" s="153"/>
      <c r="I296" s="75"/>
      <c r="J296" s="153"/>
      <c r="K296" s="153"/>
      <c r="L296" s="153"/>
      <c r="M296" s="153"/>
      <c r="N296" s="153"/>
      <c r="O296" s="153"/>
      <c r="P296" s="153"/>
      <c r="Q296" s="114"/>
      <c r="R296" s="153"/>
      <c r="S296" s="153"/>
    </row>
    <row r="297" spans="1:19">
      <c r="A297" s="153"/>
      <c r="B297" s="138"/>
      <c r="C297" s="138"/>
      <c r="D297" s="138"/>
      <c r="E297" s="153"/>
      <c r="F297" s="153"/>
      <c r="G297" s="153"/>
      <c r="H297" s="153"/>
      <c r="I297" s="75"/>
      <c r="J297" s="153"/>
      <c r="K297" s="153"/>
      <c r="L297" s="153"/>
      <c r="M297" s="153"/>
      <c r="N297" s="153"/>
      <c r="O297" s="153"/>
      <c r="P297" s="153"/>
      <c r="Q297" s="114"/>
      <c r="R297" s="153"/>
      <c r="S297" s="153"/>
    </row>
    <row r="298" spans="1:19">
      <c r="A298" s="153"/>
      <c r="B298" s="138"/>
      <c r="C298" s="138"/>
      <c r="D298" s="138"/>
      <c r="E298" s="153"/>
      <c r="F298" s="153"/>
      <c r="G298" s="153"/>
      <c r="H298" s="153"/>
      <c r="I298" s="75"/>
      <c r="J298" s="153"/>
      <c r="K298" s="153"/>
      <c r="L298" s="153"/>
      <c r="M298" s="153"/>
      <c r="N298" s="153"/>
      <c r="O298" s="153"/>
      <c r="P298" s="153"/>
      <c r="Q298" s="114"/>
      <c r="R298" s="153"/>
      <c r="S298" s="153"/>
    </row>
    <row r="299" spans="1:19">
      <c r="A299" s="153"/>
      <c r="B299" s="138"/>
      <c r="C299" s="138"/>
      <c r="D299" s="138"/>
      <c r="E299" s="153"/>
      <c r="F299" s="153"/>
      <c r="G299" s="153"/>
      <c r="H299" s="153"/>
      <c r="I299" s="75"/>
      <c r="J299" s="153"/>
      <c r="K299" s="153"/>
      <c r="L299" s="153"/>
      <c r="M299" s="153"/>
      <c r="N299" s="153"/>
      <c r="O299" s="153"/>
      <c r="P299" s="153"/>
      <c r="Q299" s="114"/>
      <c r="R299" s="153"/>
      <c r="S299" s="153"/>
    </row>
    <row r="300" spans="1:19">
      <c r="A300" s="153"/>
      <c r="B300" s="138"/>
      <c r="C300" s="138"/>
      <c r="D300" s="138"/>
      <c r="E300" s="153"/>
      <c r="F300" s="153"/>
      <c r="G300" s="153"/>
      <c r="H300" s="153"/>
      <c r="I300" s="75"/>
      <c r="J300" s="153"/>
      <c r="K300" s="153"/>
      <c r="L300" s="153"/>
      <c r="M300" s="153"/>
      <c r="N300" s="153"/>
      <c r="O300" s="153"/>
      <c r="P300" s="153"/>
      <c r="Q300" s="114"/>
      <c r="R300" s="153"/>
      <c r="S300" s="153"/>
    </row>
    <row r="301" spans="1:19">
      <c r="A301" s="153"/>
      <c r="B301" s="138"/>
      <c r="C301" s="138"/>
      <c r="D301" s="138"/>
      <c r="E301" s="153"/>
      <c r="F301" s="153"/>
      <c r="G301" s="153"/>
      <c r="H301" s="153"/>
      <c r="I301" s="75"/>
      <c r="J301" s="153"/>
      <c r="K301" s="153"/>
      <c r="L301" s="153"/>
      <c r="M301" s="153"/>
      <c r="N301" s="153"/>
      <c r="O301" s="153"/>
      <c r="P301" s="153"/>
      <c r="Q301" s="114"/>
      <c r="R301" s="153"/>
      <c r="S301" s="153"/>
    </row>
    <row r="302" spans="1:19">
      <c r="A302" s="153"/>
      <c r="B302" s="138"/>
      <c r="C302" s="138"/>
      <c r="D302" s="138"/>
      <c r="E302" s="153"/>
      <c r="F302" s="153"/>
      <c r="G302" s="153"/>
      <c r="H302" s="153"/>
      <c r="I302" s="75"/>
      <c r="J302" s="153"/>
      <c r="K302" s="153"/>
      <c r="L302" s="153"/>
      <c r="M302" s="153"/>
      <c r="N302" s="153"/>
      <c r="O302" s="153"/>
      <c r="P302" s="153"/>
      <c r="Q302" s="114"/>
      <c r="R302" s="153"/>
      <c r="S302" s="153"/>
    </row>
    <row r="303" spans="1:19">
      <c r="A303" s="153"/>
      <c r="B303" s="138"/>
      <c r="C303" s="138"/>
      <c r="D303" s="138"/>
      <c r="E303" s="153"/>
      <c r="F303" s="153"/>
      <c r="G303" s="153"/>
      <c r="H303" s="153"/>
      <c r="I303" s="75"/>
      <c r="J303" s="153"/>
      <c r="K303" s="153"/>
      <c r="L303" s="153"/>
      <c r="M303" s="153"/>
      <c r="N303" s="153"/>
      <c r="O303" s="153"/>
      <c r="P303" s="153"/>
      <c r="Q303" s="114"/>
      <c r="R303" s="153"/>
      <c r="S303" s="153"/>
    </row>
    <row r="304" spans="1:19">
      <c r="A304" s="153"/>
      <c r="B304" s="138"/>
      <c r="C304" s="138"/>
      <c r="D304" s="138"/>
      <c r="E304" s="153"/>
      <c r="F304" s="153"/>
      <c r="G304" s="153"/>
      <c r="H304" s="153"/>
      <c r="I304" s="75"/>
      <c r="J304" s="153"/>
      <c r="K304" s="153"/>
      <c r="L304" s="153"/>
      <c r="M304" s="153"/>
      <c r="N304" s="153"/>
      <c r="O304" s="153"/>
      <c r="P304" s="153"/>
      <c r="Q304" s="114"/>
      <c r="R304" s="153"/>
      <c r="S304" s="153"/>
    </row>
    <row r="305" spans="1:19">
      <c r="A305" s="153"/>
      <c r="B305" s="138"/>
      <c r="C305" s="138"/>
      <c r="D305" s="138"/>
      <c r="E305" s="153"/>
      <c r="F305" s="153"/>
      <c r="G305" s="153"/>
      <c r="H305" s="153"/>
      <c r="I305" s="75"/>
      <c r="J305" s="153"/>
      <c r="K305" s="153"/>
      <c r="L305" s="153"/>
      <c r="M305" s="153"/>
      <c r="N305" s="153"/>
      <c r="O305" s="153"/>
      <c r="P305" s="153"/>
      <c r="Q305" s="114"/>
      <c r="R305" s="153"/>
      <c r="S305" s="153"/>
    </row>
    <row r="306" spans="1:19">
      <c r="A306" s="153"/>
      <c r="B306" s="138"/>
      <c r="C306" s="138"/>
      <c r="D306" s="138"/>
      <c r="E306" s="153"/>
      <c r="F306" s="153"/>
      <c r="G306" s="153"/>
      <c r="H306" s="153"/>
      <c r="I306" s="75"/>
      <c r="J306" s="153"/>
      <c r="K306" s="153"/>
      <c r="L306" s="153"/>
      <c r="M306" s="153"/>
      <c r="N306" s="153"/>
      <c r="O306" s="153"/>
      <c r="P306" s="153"/>
      <c r="Q306" s="114"/>
      <c r="R306" s="153"/>
      <c r="S306" s="153"/>
    </row>
    <row r="307" spans="1:19">
      <c r="A307" s="153"/>
      <c r="B307" s="138"/>
      <c r="C307" s="138"/>
      <c r="D307" s="138"/>
      <c r="E307" s="153"/>
      <c r="F307" s="153"/>
      <c r="G307" s="153"/>
      <c r="H307" s="153"/>
      <c r="I307" s="75"/>
      <c r="J307" s="153"/>
      <c r="K307" s="153"/>
      <c r="L307" s="153"/>
      <c r="M307" s="153"/>
      <c r="N307" s="153"/>
      <c r="O307" s="153"/>
      <c r="P307" s="153"/>
      <c r="Q307" s="114"/>
      <c r="R307" s="153"/>
      <c r="S307" s="153"/>
    </row>
    <row r="308" spans="1:19">
      <c r="A308" s="153"/>
      <c r="B308" s="138"/>
      <c r="C308" s="138"/>
      <c r="D308" s="138"/>
      <c r="E308" s="153"/>
      <c r="F308" s="153"/>
      <c r="G308" s="153"/>
      <c r="H308" s="153"/>
      <c r="I308" s="75"/>
      <c r="J308" s="153"/>
      <c r="K308" s="153"/>
      <c r="L308" s="153"/>
      <c r="M308" s="153"/>
      <c r="N308" s="153"/>
      <c r="O308" s="153"/>
      <c r="P308" s="153"/>
      <c r="Q308" s="114"/>
      <c r="R308" s="153"/>
      <c r="S308" s="153"/>
    </row>
    <row r="309" spans="1:19">
      <c r="A309" s="153"/>
      <c r="B309" s="138"/>
      <c r="C309" s="138"/>
      <c r="D309" s="138"/>
      <c r="E309" s="153"/>
      <c r="F309" s="153"/>
      <c r="G309" s="153"/>
      <c r="H309" s="153"/>
      <c r="I309" s="75"/>
      <c r="J309" s="153"/>
      <c r="K309" s="153"/>
      <c r="L309" s="153"/>
      <c r="M309" s="153"/>
      <c r="N309" s="153"/>
      <c r="O309" s="153"/>
      <c r="P309" s="153"/>
      <c r="Q309" s="114"/>
      <c r="R309" s="153"/>
      <c r="S309" s="153"/>
    </row>
    <row r="310" spans="1:19">
      <c r="A310" s="153"/>
      <c r="B310" s="138"/>
      <c r="C310" s="138"/>
      <c r="D310" s="138"/>
      <c r="E310" s="153"/>
      <c r="F310" s="153"/>
      <c r="G310" s="153"/>
      <c r="H310" s="153"/>
      <c r="I310" s="75"/>
      <c r="J310" s="153"/>
      <c r="K310" s="153"/>
      <c r="L310" s="153"/>
      <c r="M310" s="153"/>
      <c r="N310" s="153"/>
      <c r="O310" s="153"/>
      <c r="P310" s="153"/>
      <c r="Q310" s="114"/>
      <c r="R310" s="153"/>
      <c r="S310" s="153"/>
    </row>
    <row r="311" spans="1:19">
      <c r="A311" s="153"/>
      <c r="B311" s="138"/>
      <c r="C311" s="138"/>
      <c r="D311" s="138"/>
      <c r="E311" s="153"/>
      <c r="F311" s="153"/>
      <c r="G311" s="153"/>
      <c r="H311" s="153"/>
      <c r="I311" s="75"/>
      <c r="J311" s="153"/>
      <c r="K311" s="153"/>
      <c r="L311" s="153"/>
      <c r="M311" s="153"/>
      <c r="N311" s="153"/>
      <c r="O311" s="153"/>
      <c r="P311" s="153"/>
      <c r="Q311" s="114"/>
      <c r="R311" s="153"/>
      <c r="S311" s="153"/>
    </row>
    <row r="312" spans="1:19">
      <c r="A312" s="153"/>
      <c r="B312" s="138"/>
      <c r="C312" s="138"/>
      <c r="D312" s="138"/>
      <c r="E312" s="153"/>
      <c r="F312" s="153"/>
      <c r="G312" s="153"/>
      <c r="H312" s="153"/>
      <c r="I312" s="75"/>
      <c r="J312" s="153"/>
      <c r="K312" s="153"/>
      <c r="L312" s="153"/>
      <c r="M312" s="153"/>
      <c r="N312" s="153"/>
      <c r="O312" s="153"/>
      <c r="P312" s="153"/>
      <c r="Q312" s="114"/>
      <c r="R312" s="153"/>
      <c r="S312" s="153"/>
    </row>
    <row r="313" spans="1:19">
      <c r="A313" s="153"/>
      <c r="B313" s="138"/>
      <c r="C313" s="138"/>
      <c r="D313" s="138"/>
      <c r="E313" s="153"/>
      <c r="F313" s="153"/>
      <c r="G313" s="153"/>
      <c r="H313" s="153"/>
      <c r="I313" s="75"/>
      <c r="J313" s="153"/>
      <c r="K313" s="153"/>
      <c r="L313" s="153"/>
      <c r="M313" s="153"/>
      <c r="N313" s="153"/>
      <c r="O313" s="153"/>
      <c r="P313" s="153"/>
      <c r="Q313" s="114"/>
      <c r="R313" s="153"/>
      <c r="S313" s="153"/>
    </row>
    <row r="314" spans="1:19">
      <c r="A314" s="153"/>
      <c r="B314" s="138"/>
      <c r="C314" s="138"/>
      <c r="D314" s="138"/>
      <c r="E314" s="153"/>
      <c r="F314" s="153"/>
      <c r="G314" s="153"/>
      <c r="H314" s="153"/>
      <c r="I314" s="75"/>
      <c r="J314" s="153"/>
      <c r="K314" s="153"/>
      <c r="L314" s="153"/>
      <c r="M314" s="153"/>
      <c r="N314" s="153"/>
      <c r="O314" s="153"/>
      <c r="P314" s="153"/>
      <c r="Q314" s="114"/>
      <c r="R314" s="153"/>
      <c r="S314" s="153"/>
    </row>
    <row r="315" spans="1:19">
      <c r="A315" s="153"/>
      <c r="B315" s="138"/>
      <c r="C315" s="138"/>
      <c r="D315" s="138"/>
      <c r="E315" s="153"/>
      <c r="F315" s="153"/>
      <c r="G315" s="153"/>
      <c r="H315" s="153"/>
      <c r="I315" s="75"/>
      <c r="J315" s="153"/>
      <c r="K315" s="153"/>
      <c r="L315" s="153"/>
      <c r="M315" s="153"/>
      <c r="N315" s="153"/>
      <c r="O315" s="153"/>
      <c r="P315" s="153"/>
      <c r="Q315" s="114"/>
      <c r="R315" s="153"/>
      <c r="S315" s="153"/>
    </row>
    <row r="316" spans="1:19">
      <c r="A316" s="153"/>
      <c r="B316" s="138"/>
      <c r="C316" s="138"/>
      <c r="D316" s="138"/>
      <c r="E316" s="153"/>
      <c r="F316" s="153"/>
      <c r="G316" s="153"/>
      <c r="H316" s="153"/>
      <c r="I316" s="75"/>
      <c r="J316" s="153"/>
      <c r="K316" s="153"/>
      <c r="L316" s="153"/>
      <c r="M316" s="153"/>
      <c r="N316" s="153"/>
      <c r="O316" s="153"/>
      <c r="P316" s="153"/>
      <c r="Q316" s="114"/>
      <c r="R316" s="153"/>
      <c r="S316" s="153"/>
    </row>
    <row r="317" spans="1:19">
      <c r="A317" s="153"/>
      <c r="B317" s="138"/>
      <c r="C317" s="138"/>
      <c r="D317" s="138"/>
      <c r="E317" s="153"/>
      <c r="F317" s="153"/>
      <c r="G317" s="153"/>
      <c r="H317" s="153"/>
      <c r="I317" s="75"/>
      <c r="J317" s="153"/>
      <c r="K317" s="153"/>
      <c r="L317" s="153"/>
      <c r="M317" s="153"/>
      <c r="N317" s="153"/>
      <c r="O317" s="153"/>
      <c r="P317" s="153"/>
      <c r="Q317" s="114"/>
      <c r="R317" s="153"/>
      <c r="S317" s="153"/>
    </row>
    <row r="318" spans="1:19">
      <c r="A318" s="153"/>
      <c r="B318" s="138"/>
      <c r="C318" s="138"/>
      <c r="D318" s="138"/>
      <c r="E318" s="153"/>
      <c r="F318" s="153"/>
      <c r="G318" s="153"/>
      <c r="H318" s="153"/>
      <c r="I318" s="75"/>
      <c r="J318" s="153"/>
      <c r="K318" s="153"/>
      <c r="L318" s="153"/>
      <c r="M318" s="153"/>
      <c r="N318" s="153"/>
      <c r="O318" s="153"/>
      <c r="P318" s="153"/>
      <c r="Q318" s="114"/>
      <c r="R318" s="153"/>
      <c r="S318" s="153"/>
    </row>
    <row r="319" spans="1:19">
      <c r="A319" s="153"/>
      <c r="B319" s="138"/>
      <c r="C319" s="138"/>
      <c r="D319" s="138"/>
      <c r="E319" s="153"/>
      <c r="F319" s="153"/>
      <c r="G319" s="153"/>
      <c r="H319" s="153"/>
      <c r="I319" s="75"/>
      <c r="J319" s="153"/>
      <c r="K319" s="153"/>
      <c r="L319" s="153"/>
      <c r="M319" s="153"/>
      <c r="N319" s="153"/>
      <c r="O319" s="153"/>
      <c r="P319" s="153"/>
      <c r="Q319" s="114"/>
      <c r="R319" s="153"/>
      <c r="S319" s="153"/>
    </row>
    <row r="320" spans="1:19">
      <c r="A320" s="153"/>
      <c r="B320" s="138"/>
      <c r="C320" s="138"/>
      <c r="D320" s="138"/>
      <c r="E320" s="153"/>
      <c r="F320" s="153"/>
      <c r="G320" s="153"/>
      <c r="H320" s="153"/>
      <c r="I320" s="75"/>
      <c r="J320" s="153"/>
      <c r="K320" s="153"/>
      <c r="L320" s="153"/>
      <c r="M320" s="153"/>
      <c r="N320" s="153"/>
      <c r="O320" s="153"/>
      <c r="P320" s="153"/>
      <c r="Q320" s="114"/>
      <c r="R320" s="153"/>
      <c r="S320" s="153"/>
    </row>
    <row r="321" spans="1:19">
      <c r="A321" s="153"/>
      <c r="B321" s="138"/>
      <c r="C321" s="138"/>
      <c r="D321" s="138"/>
      <c r="E321" s="153"/>
      <c r="F321" s="153"/>
      <c r="G321" s="153"/>
      <c r="H321" s="153"/>
      <c r="I321" s="75"/>
      <c r="J321" s="153"/>
      <c r="K321" s="153"/>
      <c r="L321" s="153"/>
      <c r="M321" s="153"/>
      <c r="N321" s="153"/>
      <c r="O321" s="153"/>
      <c r="P321" s="153"/>
      <c r="Q321" s="114"/>
      <c r="R321" s="153"/>
      <c r="S321" s="153"/>
    </row>
    <row r="322" spans="1:19">
      <c r="A322" s="153"/>
      <c r="B322" s="138"/>
      <c r="C322" s="138"/>
      <c r="D322" s="138"/>
      <c r="E322" s="153"/>
      <c r="F322" s="153"/>
      <c r="G322" s="153"/>
      <c r="H322" s="153"/>
      <c r="I322" s="75"/>
      <c r="J322" s="153"/>
      <c r="K322" s="153"/>
      <c r="L322" s="153"/>
      <c r="M322" s="153"/>
      <c r="N322" s="153"/>
      <c r="O322" s="153"/>
      <c r="P322" s="153"/>
      <c r="Q322" s="114"/>
      <c r="R322" s="153"/>
      <c r="S322" s="153"/>
    </row>
    <row r="323" spans="1:19">
      <c r="A323" s="153"/>
      <c r="B323" s="138"/>
      <c r="C323" s="138"/>
      <c r="D323" s="138"/>
      <c r="E323" s="153"/>
      <c r="F323" s="153"/>
      <c r="G323" s="153"/>
      <c r="H323" s="153"/>
      <c r="I323" s="75"/>
      <c r="J323" s="153"/>
      <c r="K323" s="153"/>
      <c r="L323" s="153"/>
      <c r="M323" s="153"/>
      <c r="N323" s="153"/>
      <c r="O323" s="153"/>
      <c r="P323" s="153"/>
      <c r="Q323" s="114"/>
      <c r="R323" s="153"/>
      <c r="S323" s="153"/>
    </row>
    <row r="324" spans="1:19">
      <c r="A324" s="153"/>
      <c r="B324" s="138"/>
      <c r="C324" s="138"/>
      <c r="D324" s="138"/>
      <c r="E324" s="153"/>
      <c r="F324" s="153"/>
      <c r="G324" s="153"/>
      <c r="H324" s="153"/>
      <c r="I324" s="75"/>
      <c r="J324" s="153"/>
      <c r="K324" s="153"/>
      <c r="L324" s="153"/>
      <c r="M324" s="153"/>
      <c r="N324" s="153"/>
      <c r="O324" s="153"/>
      <c r="P324" s="153"/>
      <c r="Q324" s="114"/>
      <c r="R324" s="153"/>
      <c r="S324" s="153"/>
    </row>
    <row r="325" spans="1:19" ht="15.75">
      <c r="A325" s="153"/>
      <c r="B325" s="138"/>
      <c r="C325" s="138"/>
      <c r="D325" s="138"/>
      <c r="E325" s="153"/>
      <c r="F325" s="153"/>
      <c r="G325" s="153"/>
      <c r="H325" s="153"/>
      <c r="I325" s="75"/>
      <c r="J325" s="153"/>
      <c r="K325" s="153"/>
      <c r="L325" s="153"/>
      <c r="M325" s="153"/>
      <c r="N325" s="153"/>
      <c r="O325" s="153"/>
      <c r="P325" s="153"/>
      <c r="Q325" s="49"/>
      <c r="R325" s="153"/>
      <c r="S325" s="153"/>
    </row>
    <row r="326" spans="1:19" ht="15.75">
      <c r="A326" s="153"/>
      <c r="B326" s="138"/>
      <c r="C326" s="138"/>
      <c r="D326" s="138"/>
      <c r="E326" s="153"/>
      <c r="F326" s="153"/>
      <c r="G326" s="153"/>
      <c r="H326" s="153"/>
      <c r="I326" s="75"/>
      <c r="J326" s="153"/>
      <c r="K326" s="153"/>
      <c r="L326" s="153"/>
      <c r="M326" s="153"/>
      <c r="N326" s="153"/>
      <c r="O326" s="153"/>
      <c r="P326" s="153"/>
      <c r="Q326" s="49"/>
      <c r="R326" s="153"/>
      <c r="S326" s="153"/>
    </row>
    <row r="327" spans="1:19" ht="15.75">
      <c r="A327" s="153"/>
      <c r="B327" s="138"/>
      <c r="C327" s="138"/>
      <c r="D327" s="138"/>
      <c r="E327" s="153"/>
      <c r="F327" s="153"/>
      <c r="G327" s="153"/>
      <c r="H327" s="153"/>
      <c r="I327" s="75"/>
      <c r="J327" s="153"/>
      <c r="K327" s="153"/>
      <c r="L327" s="153"/>
      <c r="M327" s="153"/>
      <c r="N327" s="153"/>
      <c r="O327" s="153"/>
      <c r="P327" s="153"/>
      <c r="Q327" s="49"/>
      <c r="R327" s="153"/>
      <c r="S327" s="153"/>
    </row>
    <row r="328" spans="1:19" ht="15.75">
      <c r="A328" s="153"/>
      <c r="B328" s="138"/>
      <c r="C328" s="138"/>
      <c r="D328" s="138"/>
      <c r="E328" s="153"/>
      <c r="F328" s="153"/>
      <c r="G328" s="153"/>
      <c r="H328" s="153"/>
      <c r="I328" s="75"/>
      <c r="J328" s="153"/>
      <c r="K328" s="153"/>
      <c r="L328" s="153"/>
      <c r="M328" s="153"/>
      <c r="N328" s="153"/>
      <c r="O328" s="153"/>
      <c r="P328" s="153"/>
      <c r="Q328" s="49"/>
      <c r="R328" s="153"/>
      <c r="S328" s="153"/>
    </row>
    <row r="329" spans="1:19" ht="15.75">
      <c r="A329" s="153"/>
      <c r="B329" s="138"/>
      <c r="C329" s="138"/>
      <c r="D329" s="138"/>
      <c r="E329" s="153"/>
      <c r="F329" s="153"/>
      <c r="G329" s="153"/>
      <c r="H329" s="153"/>
      <c r="I329" s="75"/>
      <c r="J329" s="153"/>
      <c r="K329" s="153"/>
      <c r="L329" s="153"/>
      <c r="M329" s="153"/>
      <c r="N329" s="153"/>
      <c r="O329" s="153"/>
      <c r="P329" s="153"/>
      <c r="Q329" s="49"/>
      <c r="R329" s="153"/>
      <c r="S329" s="153"/>
    </row>
    <row r="330" spans="1:19" ht="15.75">
      <c r="A330" s="153"/>
      <c r="B330" s="138"/>
      <c r="C330" s="138"/>
      <c r="D330" s="138"/>
      <c r="E330" s="153"/>
      <c r="F330" s="153"/>
      <c r="G330" s="153"/>
      <c r="H330" s="153"/>
      <c r="I330" s="75"/>
      <c r="J330" s="153"/>
      <c r="K330" s="153"/>
      <c r="L330" s="153"/>
      <c r="M330" s="153"/>
      <c r="N330" s="153"/>
      <c r="O330" s="153"/>
      <c r="P330" s="153"/>
      <c r="Q330" s="49"/>
      <c r="R330" s="153"/>
      <c r="S330" s="153"/>
    </row>
    <row r="331" spans="1:19" ht="15.75">
      <c r="A331" s="153"/>
      <c r="B331" s="138"/>
      <c r="C331" s="138"/>
      <c r="D331" s="138"/>
      <c r="E331" s="153"/>
      <c r="F331" s="153"/>
      <c r="G331" s="153"/>
      <c r="H331" s="153"/>
      <c r="I331" s="75"/>
      <c r="J331" s="153"/>
      <c r="K331" s="153"/>
      <c r="L331" s="153"/>
      <c r="M331" s="153"/>
      <c r="N331" s="153"/>
      <c r="O331" s="153"/>
      <c r="P331" s="153"/>
      <c r="Q331" s="49"/>
      <c r="R331" s="153"/>
      <c r="S331" s="153"/>
    </row>
    <row r="332" spans="1:19" ht="15.75">
      <c r="A332" s="153"/>
      <c r="B332" s="138"/>
      <c r="C332" s="138"/>
      <c r="D332" s="138"/>
      <c r="E332" s="153"/>
      <c r="F332" s="153"/>
      <c r="G332" s="153"/>
      <c r="H332" s="153"/>
      <c r="I332" s="75"/>
      <c r="J332" s="153"/>
      <c r="K332" s="153"/>
      <c r="L332" s="153"/>
      <c r="M332" s="153"/>
      <c r="N332" s="153"/>
      <c r="O332" s="153"/>
      <c r="P332" s="153"/>
      <c r="Q332" s="49"/>
      <c r="R332" s="153"/>
      <c r="S332" s="153"/>
    </row>
    <row r="333" spans="1:19" ht="15.75">
      <c r="A333" s="153"/>
      <c r="B333" s="138"/>
      <c r="C333" s="138"/>
      <c r="D333" s="138"/>
      <c r="E333" s="153"/>
      <c r="F333" s="153"/>
      <c r="G333" s="153"/>
      <c r="H333" s="153"/>
      <c r="I333" s="75"/>
      <c r="J333" s="153"/>
      <c r="K333" s="153"/>
      <c r="L333" s="153"/>
      <c r="M333" s="153"/>
      <c r="N333" s="153"/>
      <c r="O333" s="153"/>
      <c r="P333" s="153"/>
      <c r="Q333" s="49"/>
      <c r="R333" s="153"/>
      <c r="S333" s="153"/>
    </row>
    <row r="334" spans="1:19" ht="15.75">
      <c r="A334" s="153"/>
      <c r="B334" s="138"/>
      <c r="C334" s="138"/>
      <c r="D334" s="138"/>
      <c r="E334" s="153"/>
      <c r="F334" s="153"/>
      <c r="G334" s="153"/>
      <c r="H334" s="153"/>
      <c r="I334" s="75"/>
      <c r="J334" s="153"/>
      <c r="K334" s="153"/>
      <c r="L334" s="153"/>
      <c r="M334" s="153"/>
      <c r="N334" s="153"/>
      <c r="O334" s="153"/>
      <c r="P334" s="153"/>
      <c r="Q334" s="49"/>
      <c r="R334" s="153"/>
      <c r="S334" s="153"/>
    </row>
    <row r="335" spans="1:19" ht="15.75">
      <c r="A335" s="153"/>
      <c r="B335" s="138"/>
      <c r="C335" s="138"/>
      <c r="D335" s="138"/>
      <c r="E335" s="153"/>
      <c r="F335" s="153"/>
      <c r="G335" s="153"/>
      <c r="H335" s="153"/>
      <c r="I335" s="75"/>
      <c r="J335" s="153"/>
      <c r="K335" s="153"/>
      <c r="L335" s="153"/>
      <c r="M335" s="153"/>
      <c r="N335" s="153"/>
      <c r="O335" s="153"/>
      <c r="P335" s="153"/>
      <c r="Q335" s="49"/>
      <c r="R335" s="153"/>
      <c r="S335" s="153"/>
    </row>
    <row r="336" spans="1:19" ht="15.75">
      <c r="A336" s="153"/>
      <c r="B336" s="138"/>
      <c r="C336" s="138"/>
      <c r="D336" s="138"/>
      <c r="E336" s="153"/>
      <c r="F336" s="153"/>
      <c r="G336" s="153"/>
      <c r="H336" s="153"/>
      <c r="I336" s="75"/>
      <c r="J336" s="153"/>
      <c r="K336" s="153"/>
      <c r="L336" s="153"/>
      <c r="M336" s="153"/>
      <c r="N336" s="153"/>
      <c r="O336" s="153"/>
      <c r="P336" s="153"/>
      <c r="Q336" s="49"/>
      <c r="R336" s="153"/>
      <c r="S336" s="153"/>
    </row>
    <row r="337" spans="1:19" ht="15.75">
      <c r="A337" s="153"/>
      <c r="B337" s="138"/>
      <c r="C337" s="138"/>
      <c r="D337" s="138"/>
      <c r="E337" s="153"/>
      <c r="F337" s="153"/>
      <c r="G337" s="153"/>
      <c r="H337" s="153"/>
      <c r="I337" s="75"/>
      <c r="J337" s="153"/>
      <c r="K337" s="153"/>
      <c r="L337" s="153"/>
      <c r="M337" s="153"/>
      <c r="N337" s="153"/>
      <c r="O337" s="153"/>
      <c r="P337" s="153"/>
      <c r="Q337" s="49"/>
      <c r="R337" s="153"/>
      <c r="S337" s="153"/>
    </row>
    <row r="338" spans="1:19" ht="15.75">
      <c r="A338" s="153"/>
      <c r="B338" s="138"/>
      <c r="C338" s="138"/>
      <c r="D338" s="138"/>
      <c r="E338" s="153"/>
      <c r="F338" s="153"/>
      <c r="G338" s="153"/>
      <c r="H338" s="153"/>
      <c r="I338" s="75"/>
      <c r="J338" s="153"/>
      <c r="K338" s="153"/>
      <c r="L338" s="153"/>
      <c r="M338" s="153"/>
      <c r="N338" s="153"/>
      <c r="O338" s="153"/>
      <c r="P338" s="153"/>
      <c r="Q338" s="49"/>
      <c r="R338" s="153"/>
      <c r="S338" s="153"/>
    </row>
    <row r="339" spans="1:19" ht="15.75">
      <c r="A339" s="153"/>
      <c r="B339" s="138"/>
      <c r="C339" s="138"/>
      <c r="D339" s="138"/>
      <c r="E339" s="153"/>
      <c r="F339" s="153"/>
      <c r="G339" s="153"/>
      <c r="H339" s="153"/>
      <c r="I339" s="75"/>
      <c r="J339" s="153"/>
      <c r="K339" s="153"/>
      <c r="L339" s="153"/>
      <c r="M339" s="153"/>
      <c r="N339" s="153"/>
      <c r="O339" s="153"/>
      <c r="P339" s="153"/>
      <c r="Q339" s="49"/>
      <c r="R339" s="153"/>
      <c r="S339" s="153"/>
    </row>
    <row r="340" spans="1:19" ht="15.75">
      <c r="A340" s="153"/>
      <c r="B340" s="138"/>
      <c r="C340" s="138"/>
      <c r="D340" s="138"/>
      <c r="E340" s="153"/>
      <c r="F340" s="153"/>
      <c r="G340" s="153"/>
      <c r="H340" s="153"/>
      <c r="I340" s="75"/>
      <c r="J340" s="153"/>
      <c r="K340" s="153"/>
      <c r="L340" s="153"/>
      <c r="M340" s="153"/>
      <c r="N340" s="153"/>
      <c r="O340" s="153"/>
      <c r="P340" s="153"/>
      <c r="Q340" s="49"/>
      <c r="R340" s="153"/>
      <c r="S340" s="153"/>
    </row>
    <row r="341" spans="1:19" ht="15.75">
      <c r="A341" s="153"/>
      <c r="B341" s="138"/>
      <c r="C341" s="138"/>
      <c r="D341" s="138"/>
      <c r="E341" s="153"/>
      <c r="F341" s="153"/>
      <c r="G341" s="153"/>
      <c r="H341" s="153"/>
      <c r="I341" s="75"/>
      <c r="J341" s="153"/>
      <c r="K341" s="153"/>
      <c r="L341" s="153"/>
      <c r="M341" s="153"/>
      <c r="N341" s="153"/>
      <c r="O341" s="153"/>
      <c r="P341" s="153"/>
      <c r="Q341" s="49"/>
      <c r="R341" s="153"/>
      <c r="S341" s="153"/>
    </row>
    <row r="342" spans="1:19" ht="15.75">
      <c r="A342" s="153"/>
      <c r="B342" s="138"/>
      <c r="C342" s="138"/>
      <c r="D342" s="138"/>
      <c r="E342" s="153"/>
      <c r="F342" s="153"/>
      <c r="G342" s="153"/>
      <c r="H342" s="153"/>
      <c r="I342" s="75"/>
      <c r="J342" s="153"/>
      <c r="K342" s="153"/>
      <c r="L342" s="153"/>
      <c r="M342" s="153"/>
      <c r="N342" s="153"/>
      <c r="O342" s="153"/>
      <c r="P342" s="153"/>
      <c r="Q342" s="49"/>
      <c r="R342" s="153"/>
      <c r="S342" s="153"/>
    </row>
    <row r="343" spans="1:19" ht="15.75">
      <c r="A343" s="153"/>
      <c r="B343" s="138"/>
      <c r="C343" s="138"/>
      <c r="D343" s="138"/>
      <c r="E343" s="153"/>
      <c r="F343" s="153"/>
      <c r="G343" s="153"/>
      <c r="H343" s="153"/>
      <c r="I343" s="75"/>
      <c r="J343" s="153"/>
      <c r="K343" s="153"/>
      <c r="L343" s="153"/>
      <c r="M343" s="153"/>
      <c r="N343" s="153"/>
      <c r="O343" s="153"/>
      <c r="P343" s="153"/>
      <c r="Q343" s="49"/>
      <c r="R343" s="153"/>
      <c r="S343" s="153"/>
    </row>
    <row r="344" spans="1:19" ht="15.75">
      <c r="A344" s="153"/>
      <c r="B344" s="138"/>
      <c r="C344" s="138"/>
      <c r="D344" s="138"/>
      <c r="E344" s="153"/>
      <c r="F344" s="153"/>
      <c r="G344" s="153"/>
      <c r="H344" s="153"/>
      <c r="I344" s="75"/>
      <c r="J344" s="153"/>
      <c r="K344" s="153"/>
      <c r="L344" s="153"/>
      <c r="M344" s="153"/>
      <c r="N344" s="153"/>
      <c r="O344" s="153"/>
      <c r="P344" s="153"/>
      <c r="Q344" s="49"/>
      <c r="R344" s="153"/>
      <c r="S344" s="153"/>
    </row>
    <row r="345" spans="1:19" ht="15.75">
      <c r="A345" s="153"/>
      <c r="B345" s="138"/>
      <c r="C345" s="138"/>
      <c r="D345" s="138"/>
      <c r="E345" s="153"/>
      <c r="F345" s="153"/>
      <c r="G345" s="153"/>
      <c r="H345" s="153"/>
      <c r="I345" s="75"/>
      <c r="J345" s="153"/>
      <c r="K345" s="153"/>
      <c r="L345" s="153"/>
      <c r="M345" s="153"/>
      <c r="N345" s="153"/>
      <c r="O345" s="153"/>
      <c r="P345" s="153"/>
      <c r="Q345" s="49"/>
      <c r="R345" s="153"/>
      <c r="S345" s="153"/>
    </row>
    <row r="346" spans="1:19" ht="15.75">
      <c r="A346" s="153"/>
      <c r="B346" s="138"/>
      <c r="C346" s="138"/>
      <c r="D346" s="138"/>
      <c r="E346" s="153"/>
      <c r="F346" s="153"/>
      <c r="G346" s="153"/>
      <c r="H346" s="153"/>
      <c r="I346" s="75"/>
      <c r="J346" s="153"/>
      <c r="K346" s="153"/>
      <c r="L346" s="153"/>
      <c r="M346" s="153"/>
      <c r="N346" s="153"/>
      <c r="O346" s="153"/>
      <c r="P346" s="153"/>
      <c r="Q346" s="49"/>
      <c r="R346" s="153"/>
      <c r="S346" s="153"/>
    </row>
    <row r="347" spans="1:19" ht="15.75">
      <c r="A347" s="153"/>
      <c r="B347" s="138"/>
      <c r="C347" s="138"/>
      <c r="D347" s="138"/>
      <c r="E347" s="153"/>
      <c r="F347" s="153"/>
      <c r="G347" s="153"/>
      <c r="H347" s="153"/>
      <c r="I347" s="75"/>
      <c r="J347" s="153"/>
      <c r="K347" s="153"/>
      <c r="L347" s="153"/>
      <c r="M347" s="153"/>
      <c r="N347" s="153"/>
      <c r="O347" s="153"/>
      <c r="P347" s="153"/>
      <c r="Q347" s="49"/>
      <c r="R347" s="153"/>
      <c r="S347" s="153"/>
    </row>
    <row r="348" spans="1:19" ht="15.75">
      <c r="A348" s="153"/>
      <c r="B348" s="138"/>
      <c r="C348" s="138"/>
      <c r="D348" s="138"/>
      <c r="E348" s="153"/>
      <c r="F348" s="153"/>
      <c r="G348" s="153"/>
      <c r="H348" s="153"/>
      <c r="I348" s="75"/>
      <c r="J348" s="153"/>
      <c r="K348" s="153"/>
      <c r="L348" s="153"/>
      <c r="M348" s="153"/>
      <c r="N348" s="153"/>
      <c r="O348" s="153"/>
      <c r="P348" s="153"/>
      <c r="Q348" s="49"/>
      <c r="R348" s="153"/>
      <c r="S348" s="153"/>
    </row>
    <row r="349" spans="1:19" ht="15.75">
      <c r="A349" s="153"/>
      <c r="B349" s="138"/>
      <c r="C349" s="138"/>
      <c r="D349" s="138"/>
      <c r="E349" s="153"/>
      <c r="F349" s="153"/>
      <c r="G349" s="153"/>
      <c r="H349" s="153"/>
      <c r="I349" s="75"/>
      <c r="J349" s="153"/>
      <c r="K349" s="153"/>
      <c r="L349" s="153"/>
      <c r="M349" s="153"/>
      <c r="N349" s="153"/>
      <c r="O349" s="153"/>
      <c r="P349" s="153"/>
      <c r="Q349" s="49"/>
      <c r="R349" s="153"/>
      <c r="S349" s="153"/>
    </row>
    <row r="350" spans="1:19" ht="15.75">
      <c r="A350" s="153"/>
      <c r="B350" s="138"/>
      <c r="C350" s="138"/>
      <c r="D350" s="138"/>
      <c r="E350" s="153"/>
      <c r="F350" s="153"/>
      <c r="G350" s="153"/>
      <c r="H350" s="153"/>
      <c r="I350" s="75"/>
      <c r="J350" s="153"/>
      <c r="K350" s="153"/>
      <c r="L350" s="153"/>
      <c r="M350" s="153"/>
      <c r="N350" s="153"/>
      <c r="O350" s="153"/>
      <c r="P350" s="153"/>
      <c r="Q350" s="49"/>
      <c r="R350" s="153"/>
      <c r="S350" s="153"/>
    </row>
    <row r="351" spans="1:19" ht="15.75">
      <c r="A351" s="153"/>
      <c r="B351" s="138"/>
      <c r="C351" s="138"/>
      <c r="D351" s="138"/>
      <c r="E351" s="153"/>
      <c r="F351" s="153"/>
      <c r="G351" s="153"/>
      <c r="H351" s="153"/>
      <c r="I351" s="75"/>
      <c r="J351" s="153"/>
      <c r="K351" s="153"/>
      <c r="L351" s="153"/>
      <c r="M351" s="153"/>
      <c r="N351" s="153"/>
      <c r="O351" s="153"/>
      <c r="P351" s="153"/>
      <c r="Q351" s="49"/>
      <c r="R351" s="153"/>
      <c r="S351" s="153"/>
    </row>
    <row r="352" spans="1:19" ht="15.75">
      <c r="A352" s="153"/>
      <c r="B352" s="138"/>
      <c r="C352" s="138"/>
      <c r="D352" s="138"/>
      <c r="E352" s="153"/>
      <c r="F352" s="153"/>
      <c r="G352" s="153"/>
      <c r="H352" s="153"/>
      <c r="I352" s="75"/>
      <c r="J352" s="153"/>
      <c r="K352" s="153"/>
      <c r="L352" s="153"/>
      <c r="M352" s="153"/>
      <c r="N352" s="153"/>
      <c r="O352" s="153"/>
      <c r="P352" s="153"/>
      <c r="Q352" s="49"/>
      <c r="R352" s="153"/>
      <c r="S352" s="153"/>
    </row>
    <row r="353" spans="1:19" ht="15.75">
      <c r="A353" s="153"/>
      <c r="B353" s="138"/>
      <c r="C353" s="138"/>
      <c r="D353" s="138"/>
      <c r="E353" s="153"/>
      <c r="F353" s="153"/>
      <c r="G353" s="153"/>
      <c r="H353" s="153"/>
      <c r="I353" s="75"/>
      <c r="J353" s="153"/>
      <c r="K353" s="153"/>
      <c r="L353" s="153"/>
      <c r="M353" s="153"/>
      <c r="N353" s="153"/>
      <c r="O353" s="153"/>
      <c r="P353" s="153"/>
      <c r="Q353" s="49"/>
      <c r="R353" s="153"/>
      <c r="S353" s="153"/>
    </row>
    <row r="354" spans="1:19" ht="15.75">
      <c r="A354" s="153"/>
      <c r="B354" s="138"/>
      <c r="C354" s="138"/>
      <c r="D354" s="138"/>
      <c r="E354" s="153"/>
      <c r="F354" s="153"/>
      <c r="G354" s="153"/>
      <c r="H354" s="153"/>
      <c r="I354" s="75"/>
      <c r="J354" s="153"/>
      <c r="K354" s="153"/>
      <c r="L354" s="153"/>
      <c r="M354" s="153"/>
      <c r="N354" s="153"/>
      <c r="O354" s="153"/>
      <c r="P354" s="153"/>
      <c r="Q354" s="49"/>
      <c r="R354" s="153"/>
      <c r="S354" s="153"/>
    </row>
    <row r="355" spans="1:19" ht="15.75">
      <c r="A355" s="153"/>
      <c r="B355" s="138"/>
      <c r="C355" s="138"/>
      <c r="D355" s="138"/>
      <c r="E355" s="153"/>
      <c r="F355" s="153"/>
      <c r="G355" s="153"/>
      <c r="H355" s="153"/>
      <c r="I355" s="75"/>
      <c r="J355" s="153"/>
      <c r="K355" s="153"/>
      <c r="L355" s="153"/>
      <c r="M355" s="153"/>
      <c r="N355" s="153"/>
      <c r="O355" s="153"/>
      <c r="P355" s="153"/>
      <c r="Q355" s="49"/>
      <c r="R355" s="153"/>
      <c r="S355" s="153"/>
    </row>
    <row r="356" spans="1:19" ht="15.75">
      <c r="A356" s="153"/>
      <c r="B356" s="138"/>
      <c r="C356" s="138"/>
      <c r="D356" s="138"/>
      <c r="E356" s="153"/>
      <c r="F356" s="153"/>
      <c r="G356" s="153"/>
      <c r="H356" s="153"/>
      <c r="I356" s="75"/>
      <c r="J356" s="153"/>
      <c r="K356" s="153"/>
      <c r="L356" s="153"/>
      <c r="M356" s="153"/>
      <c r="N356" s="153"/>
      <c r="O356" s="153"/>
      <c r="P356" s="153"/>
      <c r="Q356" s="49"/>
      <c r="R356" s="153"/>
      <c r="S356" s="153"/>
    </row>
    <row r="357" spans="1:19" ht="15.75">
      <c r="A357" s="153"/>
      <c r="B357" s="138"/>
      <c r="C357" s="138"/>
      <c r="D357" s="138"/>
      <c r="E357" s="153"/>
      <c r="F357" s="153"/>
      <c r="G357" s="153"/>
      <c r="H357" s="153"/>
      <c r="I357" s="75"/>
      <c r="J357" s="153"/>
      <c r="K357" s="153"/>
      <c r="L357" s="153"/>
      <c r="M357" s="153"/>
      <c r="N357" s="153"/>
      <c r="O357" s="153"/>
      <c r="P357" s="153"/>
      <c r="Q357" s="49"/>
      <c r="R357" s="153"/>
      <c r="S357" s="153"/>
    </row>
    <row r="358" spans="1:19" ht="15.75">
      <c r="A358" s="153"/>
      <c r="B358" s="138"/>
      <c r="C358" s="138"/>
      <c r="D358" s="138"/>
      <c r="E358" s="153"/>
      <c r="F358" s="153"/>
      <c r="G358" s="153"/>
      <c r="H358" s="153"/>
      <c r="I358" s="75"/>
      <c r="J358" s="153"/>
      <c r="K358" s="153"/>
      <c r="L358" s="153"/>
      <c r="M358" s="153"/>
      <c r="N358" s="153"/>
      <c r="O358" s="153"/>
      <c r="P358" s="153"/>
      <c r="Q358" s="49"/>
      <c r="R358" s="153"/>
      <c r="S358" s="153"/>
    </row>
    <row r="359" spans="1:19" ht="15.75">
      <c r="A359" s="153"/>
      <c r="B359" s="138"/>
      <c r="C359" s="138"/>
      <c r="D359" s="138"/>
      <c r="E359" s="153"/>
      <c r="F359" s="153"/>
      <c r="G359" s="153"/>
      <c r="H359" s="153"/>
      <c r="I359" s="75"/>
      <c r="J359" s="153"/>
      <c r="K359" s="153"/>
      <c r="L359" s="153"/>
      <c r="M359" s="153"/>
      <c r="N359" s="153"/>
      <c r="O359" s="153"/>
      <c r="P359" s="153"/>
      <c r="Q359" s="49"/>
      <c r="R359" s="153"/>
      <c r="S359" s="153"/>
    </row>
    <row r="360" spans="1:19" ht="15.75">
      <c r="A360" s="153"/>
      <c r="B360" s="138"/>
      <c r="C360" s="138"/>
      <c r="D360" s="138"/>
      <c r="E360" s="153"/>
      <c r="F360" s="153"/>
      <c r="G360" s="153"/>
      <c r="H360" s="153"/>
      <c r="I360" s="75"/>
      <c r="J360" s="153"/>
      <c r="K360" s="153"/>
      <c r="L360" s="153"/>
      <c r="M360" s="153"/>
      <c r="N360" s="153"/>
      <c r="O360" s="153"/>
      <c r="P360" s="153"/>
      <c r="Q360" s="49"/>
      <c r="R360" s="153"/>
      <c r="S360" s="153"/>
    </row>
    <row r="361" spans="1:19" ht="15.75">
      <c r="A361" s="153"/>
      <c r="B361" s="138"/>
      <c r="C361" s="138"/>
      <c r="D361" s="138"/>
      <c r="E361" s="153"/>
      <c r="F361" s="153"/>
      <c r="G361" s="153"/>
      <c r="H361" s="153"/>
      <c r="I361" s="75"/>
      <c r="J361" s="153"/>
      <c r="K361" s="153"/>
      <c r="L361" s="153"/>
      <c r="M361" s="153"/>
      <c r="N361" s="153"/>
      <c r="O361" s="153"/>
      <c r="P361" s="153"/>
      <c r="Q361" s="49"/>
      <c r="R361" s="153"/>
      <c r="S361" s="153"/>
    </row>
    <row r="362" spans="1:19" ht="15.75">
      <c r="A362" s="153"/>
      <c r="B362" s="138"/>
      <c r="C362" s="138"/>
      <c r="D362" s="138"/>
      <c r="E362" s="153"/>
      <c r="F362" s="153"/>
      <c r="G362" s="153"/>
      <c r="H362" s="153"/>
      <c r="I362" s="75"/>
      <c r="J362" s="153"/>
      <c r="K362" s="153"/>
      <c r="L362" s="153"/>
      <c r="M362" s="153"/>
      <c r="N362" s="153"/>
      <c r="O362" s="153"/>
      <c r="P362" s="153"/>
      <c r="Q362" s="49"/>
      <c r="R362" s="153"/>
      <c r="S362" s="153"/>
    </row>
    <row r="363" spans="1:19" ht="15.75">
      <c r="A363" s="153"/>
      <c r="B363" s="138"/>
      <c r="C363" s="138"/>
      <c r="D363" s="138"/>
      <c r="E363" s="153"/>
      <c r="F363" s="153"/>
      <c r="G363" s="153"/>
      <c r="H363" s="153"/>
      <c r="I363" s="75"/>
      <c r="J363" s="153"/>
      <c r="K363" s="153"/>
      <c r="L363" s="153"/>
      <c r="M363" s="153"/>
      <c r="N363" s="153"/>
      <c r="O363" s="153"/>
      <c r="P363" s="153"/>
      <c r="Q363" s="49"/>
      <c r="R363" s="153"/>
      <c r="S363" s="153"/>
    </row>
    <row r="364" spans="1:19" ht="15.75">
      <c r="A364" s="153"/>
      <c r="B364" s="138"/>
      <c r="C364" s="138"/>
      <c r="D364" s="138"/>
      <c r="E364" s="153"/>
      <c r="F364" s="153"/>
      <c r="G364" s="153"/>
      <c r="H364" s="153"/>
      <c r="I364" s="75"/>
      <c r="J364" s="153"/>
      <c r="K364" s="153"/>
      <c r="L364" s="153"/>
      <c r="M364" s="153"/>
      <c r="N364" s="153"/>
      <c r="O364" s="153"/>
      <c r="P364" s="153"/>
      <c r="Q364" s="49"/>
      <c r="R364" s="153"/>
      <c r="S364" s="153"/>
    </row>
    <row r="365" spans="1:19" ht="15.75">
      <c r="A365" s="153"/>
      <c r="B365" s="138"/>
      <c r="C365" s="138"/>
      <c r="D365" s="138"/>
      <c r="E365" s="153"/>
      <c r="F365" s="153"/>
      <c r="G365" s="153"/>
      <c r="H365" s="153"/>
      <c r="I365" s="75"/>
      <c r="J365" s="153"/>
      <c r="K365" s="153"/>
      <c r="L365" s="153"/>
      <c r="M365" s="153"/>
      <c r="N365" s="153"/>
      <c r="O365" s="153"/>
      <c r="P365" s="153"/>
      <c r="Q365" s="49"/>
      <c r="R365" s="153"/>
      <c r="S365" s="153"/>
    </row>
    <row r="366" spans="1:19" ht="15.75">
      <c r="A366" s="153"/>
      <c r="B366" s="138"/>
      <c r="C366" s="138"/>
      <c r="D366" s="138"/>
      <c r="E366" s="153"/>
      <c r="F366" s="153"/>
      <c r="G366" s="153"/>
      <c r="H366" s="153"/>
      <c r="I366" s="75"/>
      <c r="J366" s="153"/>
      <c r="K366" s="153"/>
      <c r="L366" s="153"/>
      <c r="M366" s="153"/>
      <c r="N366" s="153"/>
      <c r="O366" s="153"/>
      <c r="P366" s="153"/>
      <c r="Q366" s="49"/>
      <c r="R366" s="153"/>
      <c r="S366" s="153"/>
    </row>
    <row r="367" spans="1:19" ht="15.75">
      <c r="A367" s="153"/>
      <c r="B367" s="138"/>
      <c r="C367" s="138"/>
      <c r="D367" s="138"/>
      <c r="E367" s="153"/>
      <c r="F367" s="153"/>
      <c r="G367" s="153"/>
      <c r="H367" s="153"/>
      <c r="I367" s="75"/>
      <c r="J367" s="153"/>
      <c r="K367" s="153"/>
      <c r="L367" s="153"/>
      <c r="M367" s="153"/>
      <c r="N367" s="153"/>
      <c r="O367" s="153"/>
      <c r="P367" s="153"/>
      <c r="Q367" s="49"/>
      <c r="R367" s="153"/>
      <c r="S367" s="153"/>
    </row>
    <row r="368" spans="1:19" ht="15.75">
      <c r="A368" s="153"/>
      <c r="B368" s="138"/>
      <c r="C368" s="138"/>
      <c r="D368" s="138"/>
      <c r="E368" s="153"/>
      <c r="F368" s="153"/>
      <c r="G368" s="153"/>
      <c r="H368" s="153"/>
      <c r="I368" s="75"/>
      <c r="J368" s="153"/>
      <c r="K368" s="153"/>
      <c r="L368" s="153"/>
      <c r="M368" s="153"/>
      <c r="N368" s="153"/>
      <c r="O368" s="153"/>
      <c r="P368" s="153"/>
      <c r="Q368" s="49"/>
      <c r="R368" s="153"/>
      <c r="S368" s="153"/>
    </row>
    <row r="369" spans="1:19" ht="15.75">
      <c r="A369" s="153"/>
      <c r="B369" s="138"/>
      <c r="C369" s="138"/>
      <c r="D369" s="138"/>
      <c r="E369" s="153"/>
      <c r="F369" s="153"/>
      <c r="G369" s="153"/>
      <c r="H369" s="153"/>
      <c r="I369" s="75"/>
      <c r="J369" s="153"/>
      <c r="K369" s="153"/>
      <c r="L369" s="153"/>
      <c r="M369" s="153"/>
      <c r="N369" s="153"/>
      <c r="O369" s="153"/>
      <c r="P369" s="153"/>
      <c r="Q369" s="49"/>
      <c r="R369" s="153"/>
      <c r="S369" s="153"/>
    </row>
    <row r="370" spans="1:19" ht="15.75">
      <c r="A370" s="153"/>
      <c r="B370" s="138"/>
      <c r="C370" s="138"/>
      <c r="D370" s="138"/>
      <c r="E370" s="153"/>
      <c r="F370" s="153"/>
      <c r="G370" s="153"/>
      <c r="H370" s="153"/>
      <c r="I370" s="75"/>
      <c r="J370" s="153"/>
      <c r="K370" s="153"/>
      <c r="L370" s="153"/>
      <c r="M370" s="153"/>
      <c r="N370" s="153"/>
      <c r="O370" s="153"/>
      <c r="P370" s="153"/>
      <c r="Q370" s="49"/>
      <c r="R370" s="153"/>
      <c r="S370" s="153"/>
    </row>
    <row r="371" spans="1:19" ht="15.75">
      <c r="A371" s="153"/>
      <c r="B371" s="138"/>
      <c r="C371" s="138"/>
      <c r="D371" s="138"/>
      <c r="E371" s="153"/>
      <c r="F371" s="153"/>
      <c r="G371" s="153"/>
      <c r="H371" s="153"/>
      <c r="I371" s="75"/>
      <c r="J371" s="153"/>
      <c r="K371" s="153"/>
      <c r="L371" s="153"/>
      <c r="M371" s="153"/>
      <c r="N371" s="153"/>
      <c r="O371" s="153"/>
      <c r="P371" s="153"/>
      <c r="Q371" s="49"/>
      <c r="R371" s="153"/>
      <c r="S371" s="153"/>
    </row>
    <row r="372" spans="1:19" ht="15.75">
      <c r="A372" s="153"/>
      <c r="B372" s="138"/>
      <c r="C372" s="138"/>
      <c r="D372" s="138"/>
      <c r="E372" s="153"/>
      <c r="F372" s="153"/>
      <c r="G372" s="153"/>
      <c r="H372" s="153"/>
      <c r="I372" s="75"/>
      <c r="J372" s="153"/>
      <c r="K372" s="153"/>
      <c r="L372" s="153"/>
      <c r="M372" s="153"/>
      <c r="N372" s="153"/>
      <c r="O372" s="153"/>
      <c r="P372" s="153"/>
      <c r="Q372" s="49"/>
      <c r="R372" s="153"/>
      <c r="S372" s="153"/>
    </row>
    <row r="373" spans="1:19" ht="15.75">
      <c r="A373" s="153"/>
      <c r="B373" s="138"/>
      <c r="C373" s="138"/>
      <c r="D373" s="138"/>
      <c r="E373" s="153"/>
      <c r="F373" s="153"/>
      <c r="G373" s="153"/>
      <c r="H373" s="153"/>
      <c r="I373" s="75"/>
      <c r="J373" s="153"/>
      <c r="K373" s="153"/>
      <c r="L373" s="153"/>
      <c r="M373" s="153"/>
      <c r="N373" s="153"/>
      <c r="O373" s="153"/>
      <c r="P373" s="153"/>
      <c r="Q373" s="49"/>
      <c r="R373" s="153"/>
      <c r="S373" s="153"/>
    </row>
    <row r="374" spans="1:19" ht="15.75">
      <c r="A374" s="153"/>
      <c r="B374" s="138"/>
      <c r="C374" s="138"/>
      <c r="D374" s="138"/>
      <c r="E374" s="153"/>
      <c r="F374" s="153"/>
      <c r="G374" s="153"/>
      <c r="H374" s="153"/>
      <c r="I374" s="75"/>
      <c r="J374" s="153"/>
      <c r="K374" s="153"/>
      <c r="L374" s="153"/>
      <c r="M374" s="153"/>
      <c r="N374" s="153"/>
      <c r="O374" s="153"/>
      <c r="P374" s="153"/>
      <c r="Q374" s="49"/>
      <c r="R374" s="153"/>
      <c r="S374" s="153"/>
    </row>
    <row r="375" spans="1:19" ht="15.75">
      <c r="A375" s="153"/>
      <c r="B375" s="138"/>
      <c r="C375" s="138"/>
      <c r="D375" s="138"/>
      <c r="E375" s="153"/>
      <c r="F375" s="153"/>
      <c r="G375" s="153"/>
      <c r="H375" s="153"/>
      <c r="I375" s="75"/>
      <c r="J375" s="153"/>
      <c r="K375" s="153"/>
      <c r="L375" s="153"/>
      <c r="M375" s="153"/>
      <c r="N375" s="153"/>
      <c r="O375" s="153"/>
      <c r="P375" s="153"/>
      <c r="Q375" s="49"/>
      <c r="R375" s="153"/>
      <c r="S375" s="153"/>
    </row>
    <row r="376" spans="1:19" ht="15.75">
      <c r="A376" s="153"/>
      <c r="B376" s="138"/>
      <c r="C376" s="138"/>
      <c r="D376" s="138"/>
      <c r="E376" s="153"/>
      <c r="F376" s="153"/>
      <c r="G376" s="153"/>
      <c r="H376" s="153"/>
      <c r="I376" s="75"/>
      <c r="J376" s="153"/>
      <c r="K376" s="153"/>
      <c r="L376" s="153"/>
      <c r="M376" s="153"/>
      <c r="N376" s="153"/>
      <c r="O376" s="153"/>
      <c r="P376" s="153"/>
      <c r="Q376" s="49"/>
      <c r="R376" s="153"/>
      <c r="S376" s="153"/>
    </row>
    <row r="377" spans="1:19" ht="15.75">
      <c r="A377" s="153"/>
      <c r="B377" s="138"/>
      <c r="C377" s="138"/>
      <c r="D377" s="138"/>
      <c r="E377" s="153"/>
      <c r="F377" s="153"/>
      <c r="G377" s="153"/>
      <c r="H377" s="153"/>
      <c r="I377" s="75"/>
      <c r="J377" s="153"/>
      <c r="K377" s="153"/>
      <c r="L377" s="153"/>
      <c r="M377" s="153"/>
      <c r="N377" s="153"/>
      <c r="O377" s="153"/>
      <c r="P377" s="153"/>
      <c r="Q377" s="49"/>
      <c r="R377" s="153"/>
      <c r="S377" s="153"/>
    </row>
    <row r="378" spans="1:19" ht="15.75">
      <c r="A378" s="153"/>
      <c r="B378" s="138"/>
      <c r="C378" s="138"/>
      <c r="D378" s="138"/>
      <c r="E378" s="153"/>
      <c r="F378" s="153"/>
      <c r="G378" s="153"/>
      <c r="H378" s="153"/>
      <c r="I378" s="75"/>
      <c r="J378" s="153"/>
      <c r="K378" s="153"/>
      <c r="L378" s="153"/>
      <c r="M378" s="153"/>
      <c r="N378" s="153"/>
      <c r="O378" s="153"/>
      <c r="P378" s="153"/>
      <c r="Q378" s="49"/>
      <c r="R378" s="153"/>
      <c r="S378" s="153"/>
    </row>
    <row r="379" spans="1:19" ht="15.75">
      <c r="A379" s="153"/>
      <c r="B379" s="138"/>
      <c r="C379" s="138"/>
      <c r="D379" s="138"/>
      <c r="E379" s="153"/>
      <c r="F379" s="153"/>
      <c r="G379" s="153"/>
      <c r="H379" s="153"/>
      <c r="I379" s="75"/>
      <c r="J379" s="153"/>
      <c r="K379" s="153"/>
      <c r="L379" s="153"/>
      <c r="M379" s="153"/>
      <c r="N379" s="153"/>
      <c r="O379" s="153"/>
      <c r="P379" s="153"/>
      <c r="Q379" s="49"/>
      <c r="R379" s="153"/>
      <c r="S379" s="153"/>
    </row>
    <row r="380" spans="1:19" ht="15.75">
      <c r="A380" s="153"/>
      <c r="B380" s="138"/>
      <c r="C380" s="138"/>
      <c r="D380" s="138"/>
      <c r="E380" s="153"/>
      <c r="F380" s="153"/>
      <c r="G380" s="153"/>
      <c r="H380" s="153"/>
      <c r="I380" s="75"/>
      <c r="J380" s="153"/>
      <c r="K380" s="153"/>
      <c r="L380" s="153"/>
      <c r="M380" s="153"/>
      <c r="N380" s="153"/>
      <c r="O380" s="153"/>
      <c r="P380" s="153"/>
      <c r="Q380" s="49"/>
      <c r="R380" s="153"/>
      <c r="S380" s="153"/>
    </row>
    <row r="381" spans="1:19" ht="15.75">
      <c r="A381" s="153"/>
      <c r="B381" s="138"/>
      <c r="C381" s="138"/>
      <c r="D381" s="138"/>
      <c r="E381" s="153"/>
      <c r="F381" s="153"/>
      <c r="G381" s="153"/>
      <c r="H381" s="153"/>
      <c r="I381" s="75"/>
      <c r="J381" s="153"/>
      <c r="K381" s="153"/>
      <c r="L381" s="153"/>
      <c r="M381" s="153"/>
      <c r="N381" s="153"/>
      <c r="O381" s="153"/>
      <c r="P381" s="153"/>
      <c r="Q381" s="49"/>
      <c r="R381" s="153"/>
      <c r="S381" s="153"/>
    </row>
    <row r="382" spans="1:19" ht="15.75">
      <c r="A382" s="153"/>
      <c r="B382" s="138"/>
      <c r="C382" s="138"/>
      <c r="D382" s="138"/>
      <c r="E382" s="153"/>
      <c r="F382" s="153"/>
      <c r="G382" s="153"/>
      <c r="H382" s="153"/>
      <c r="I382" s="75"/>
      <c r="J382" s="153"/>
      <c r="K382" s="153"/>
      <c r="L382" s="153"/>
      <c r="M382" s="153"/>
      <c r="N382" s="153"/>
      <c r="O382" s="153"/>
      <c r="P382" s="153"/>
      <c r="Q382" s="49"/>
      <c r="R382" s="153"/>
      <c r="S382" s="153"/>
    </row>
    <row r="383" spans="1:19" ht="15.75">
      <c r="A383" s="153"/>
      <c r="B383" s="138"/>
      <c r="C383" s="138"/>
      <c r="D383" s="138"/>
      <c r="E383" s="153"/>
      <c r="F383" s="153"/>
      <c r="G383" s="153"/>
      <c r="H383" s="153"/>
      <c r="I383" s="75"/>
      <c r="J383" s="153"/>
      <c r="K383" s="153"/>
      <c r="L383" s="153"/>
      <c r="M383" s="153"/>
      <c r="N383" s="153"/>
      <c r="O383" s="153"/>
      <c r="P383" s="153"/>
      <c r="Q383" s="49"/>
      <c r="R383" s="153"/>
      <c r="S383" s="153"/>
    </row>
    <row r="384" spans="1:19" ht="15.75">
      <c r="A384" s="153"/>
      <c r="B384" s="138"/>
      <c r="C384" s="138"/>
      <c r="D384" s="138"/>
      <c r="E384" s="153"/>
      <c r="F384" s="153"/>
      <c r="G384" s="153"/>
      <c r="H384" s="153"/>
      <c r="I384" s="75"/>
      <c r="J384" s="153"/>
      <c r="K384" s="153"/>
      <c r="L384" s="153"/>
      <c r="M384" s="153"/>
      <c r="N384" s="153"/>
      <c r="O384" s="153"/>
      <c r="P384" s="153"/>
      <c r="Q384" s="49"/>
      <c r="R384" s="153"/>
      <c r="S384" s="153"/>
    </row>
    <row r="385" spans="1:19" ht="15.75">
      <c r="A385" s="153"/>
      <c r="B385" s="138"/>
      <c r="C385" s="138"/>
      <c r="D385" s="138"/>
      <c r="E385" s="153"/>
      <c r="F385" s="153"/>
      <c r="G385" s="153"/>
      <c r="H385" s="153"/>
      <c r="I385" s="75"/>
      <c r="J385" s="153"/>
      <c r="K385" s="153"/>
      <c r="L385" s="153"/>
      <c r="M385" s="153"/>
      <c r="N385" s="153"/>
      <c r="O385" s="153"/>
      <c r="P385" s="153"/>
      <c r="Q385" s="49"/>
      <c r="R385" s="153"/>
      <c r="S385" s="153"/>
    </row>
    <row r="386" spans="1:19" ht="15.75">
      <c r="A386" s="153"/>
      <c r="B386" s="138"/>
      <c r="C386" s="138"/>
      <c r="D386" s="138"/>
      <c r="E386" s="153"/>
      <c r="F386" s="153"/>
      <c r="G386" s="153"/>
      <c r="H386" s="153"/>
      <c r="I386" s="75"/>
      <c r="J386" s="153"/>
      <c r="K386" s="153"/>
      <c r="L386" s="153"/>
      <c r="M386" s="153"/>
      <c r="N386" s="153"/>
      <c r="O386" s="153"/>
      <c r="P386" s="153"/>
      <c r="Q386" s="49"/>
      <c r="R386" s="153"/>
      <c r="S386" s="153"/>
    </row>
    <row r="387" spans="1:19" ht="15.75">
      <c r="A387" s="153"/>
      <c r="B387" s="138"/>
      <c r="C387" s="138"/>
      <c r="D387" s="138"/>
      <c r="E387" s="153"/>
      <c r="F387" s="153"/>
      <c r="G387" s="153"/>
      <c r="H387" s="153"/>
      <c r="I387" s="75"/>
      <c r="J387" s="153"/>
      <c r="K387" s="153"/>
      <c r="L387" s="153"/>
      <c r="M387" s="153"/>
      <c r="N387" s="153"/>
      <c r="O387" s="153"/>
      <c r="P387" s="153"/>
      <c r="Q387" s="49"/>
      <c r="R387" s="153"/>
      <c r="S387" s="153"/>
    </row>
    <row r="388" spans="1:19" ht="15.75">
      <c r="A388" s="153"/>
      <c r="B388" s="138"/>
      <c r="C388" s="138"/>
      <c r="D388" s="138"/>
      <c r="E388" s="153"/>
      <c r="F388" s="153"/>
      <c r="G388" s="153"/>
      <c r="H388" s="153"/>
      <c r="I388" s="75"/>
      <c r="J388" s="153"/>
      <c r="K388" s="153"/>
      <c r="L388" s="153"/>
      <c r="M388" s="153"/>
      <c r="N388" s="153"/>
      <c r="O388" s="153"/>
      <c r="P388" s="153"/>
      <c r="Q388" s="49"/>
      <c r="R388" s="153"/>
      <c r="S388" s="153"/>
    </row>
    <row r="389" spans="1:19" ht="15.75">
      <c r="A389" s="153"/>
      <c r="B389" s="138"/>
      <c r="C389" s="138"/>
      <c r="D389" s="138"/>
      <c r="E389" s="153"/>
      <c r="F389" s="153"/>
      <c r="G389" s="153"/>
      <c r="H389" s="153"/>
      <c r="I389" s="75"/>
      <c r="J389" s="153"/>
      <c r="K389" s="153"/>
      <c r="L389" s="153"/>
      <c r="M389" s="153"/>
      <c r="N389" s="153"/>
      <c r="O389" s="153"/>
      <c r="P389" s="153"/>
      <c r="Q389" s="49"/>
      <c r="R389" s="153"/>
      <c r="S389" s="153"/>
    </row>
    <row r="390" spans="1:19" ht="15.75">
      <c r="A390" s="153"/>
      <c r="B390" s="138"/>
      <c r="C390" s="138"/>
      <c r="D390" s="138"/>
      <c r="E390" s="153"/>
      <c r="F390" s="153"/>
      <c r="G390" s="153"/>
      <c r="H390" s="153"/>
      <c r="I390" s="75"/>
      <c r="J390" s="153"/>
      <c r="K390" s="153"/>
      <c r="L390" s="153"/>
      <c r="M390" s="153"/>
      <c r="N390" s="153"/>
      <c r="O390" s="153"/>
      <c r="P390" s="153"/>
      <c r="Q390" s="49"/>
      <c r="R390" s="153"/>
      <c r="S390" s="153"/>
    </row>
    <row r="391" spans="1:19" ht="15.75">
      <c r="A391" s="153"/>
      <c r="B391" s="138"/>
      <c r="C391" s="138"/>
      <c r="D391" s="138"/>
      <c r="E391" s="153"/>
      <c r="F391" s="153"/>
      <c r="G391" s="153"/>
      <c r="H391" s="153"/>
      <c r="I391" s="75"/>
      <c r="J391" s="153"/>
      <c r="K391" s="153"/>
      <c r="L391" s="153"/>
      <c r="M391" s="153"/>
      <c r="N391" s="153"/>
      <c r="O391" s="153"/>
      <c r="P391" s="153"/>
      <c r="Q391" s="49"/>
      <c r="R391" s="153"/>
      <c r="S391" s="153"/>
    </row>
    <row r="392" spans="1:19" ht="15.75">
      <c r="A392" s="153"/>
      <c r="B392" s="138"/>
      <c r="C392" s="138"/>
      <c r="D392" s="138"/>
      <c r="E392" s="153"/>
      <c r="F392" s="153"/>
      <c r="G392" s="153"/>
      <c r="H392" s="153"/>
      <c r="I392" s="75"/>
      <c r="J392" s="153"/>
      <c r="K392" s="153"/>
      <c r="L392" s="153"/>
      <c r="M392" s="153"/>
      <c r="N392" s="153"/>
      <c r="O392" s="153"/>
      <c r="P392" s="153"/>
      <c r="Q392" s="49"/>
      <c r="R392" s="153"/>
      <c r="S392" s="153"/>
    </row>
    <row r="393" spans="1:19" ht="15.75">
      <c r="A393" s="153"/>
      <c r="B393" s="138"/>
      <c r="C393" s="138"/>
      <c r="D393" s="138"/>
      <c r="E393" s="153"/>
      <c r="F393" s="153"/>
      <c r="G393" s="153"/>
      <c r="H393" s="153"/>
      <c r="I393" s="75"/>
      <c r="J393" s="153"/>
      <c r="K393" s="153"/>
      <c r="L393" s="153"/>
      <c r="M393" s="153"/>
      <c r="N393" s="153"/>
      <c r="O393" s="153"/>
      <c r="P393" s="153"/>
      <c r="Q393" s="49"/>
      <c r="R393" s="153"/>
      <c r="S393" s="153"/>
    </row>
    <row r="394" spans="1:19" ht="15.75">
      <c r="A394" s="153"/>
      <c r="B394" s="138"/>
      <c r="C394" s="138"/>
      <c r="D394" s="138"/>
      <c r="E394" s="153"/>
      <c r="F394" s="153"/>
      <c r="G394" s="153"/>
      <c r="H394" s="153"/>
      <c r="I394" s="75"/>
      <c r="J394" s="153"/>
      <c r="K394" s="153"/>
      <c r="L394" s="153"/>
      <c r="M394" s="153"/>
      <c r="N394" s="153"/>
      <c r="O394" s="153"/>
      <c r="P394" s="153"/>
      <c r="Q394" s="49"/>
      <c r="R394" s="153"/>
      <c r="S394" s="153"/>
    </row>
    <row r="395" spans="1:19" ht="15.75">
      <c r="A395" s="153"/>
      <c r="B395" s="138"/>
      <c r="C395" s="138"/>
      <c r="D395" s="138"/>
      <c r="E395" s="153"/>
      <c r="F395" s="153"/>
      <c r="G395" s="153"/>
      <c r="H395" s="153"/>
      <c r="I395" s="75"/>
      <c r="J395" s="153"/>
      <c r="K395" s="153"/>
      <c r="L395" s="153"/>
      <c r="M395" s="153"/>
      <c r="N395" s="153"/>
      <c r="O395" s="153"/>
      <c r="P395" s="153"/>
      <c r="Q395" s="49"/>
      <c r="R395" s="153"/>
      <c r="S395" s="153"/>
    </row>
    <row r="396" spans="1:19" ht="15.75">
      <c r="A396" s="153"/>
      <c r="B396" s="138"/>
      <c r="C396" s="138"/>
      <c r="D396" s="138"/>
      <c r="E396" s="153"/>
      <c r="F396" s="153"/>
      <c r="G396" s="153"/>
      <c r="H396" s="153"/>
      <c r="I396" s="75"/>
      <c r="J396" s="153"/>
      <c r="K396" s="153"/>
      <c r="L396" s="153"/>
      <c r="M396" s="153"/>
      <c r="N396" s="153"/>
      <c r="O396" s="153"/>
      <c r="P396" s="153"/>
      <c r="Q396" s="49"/>
      <c r="R396" s="153"/>
      <c r="S396" s="153"/>
    </row>
    <row r="397" spans="1:19" ht="15.75">
      <c r="A397" s="153"/>
      <c r="B397" s="138"/>
      <c r="C397" s="138"/>
      <c r="D397" s="138"/>
      <c r="E397" s="153"/>
      <c r="F397" s="153"/>
      <c r="G397" s="153"/>
      <c r="H397" s="153"/>
      <c r="I397" s="75"/>
      <c r="J397" s="153"/>
      <c r="K397" s="153"/>
      <c r="L397" s="153"/>
      <c r="M397" s="153"/>
      <c r="N397" s="153"/>
      <c r="O397" s="153"/>
      <c r="P397" s="153"/>
      <c r="Q397" s="49"/>
      <c r="R397" s="153"/>
      <c r="S397" s="153"/>
    </row>
    <row r="398" spans="1:19" ht="15.75">
      <c r="A398" s="153"/>
      <c r="B398" s="138"/>
      <c r="C398" s="138"/>
      <c r="D398" s="138"/>
      <c r="E398" s="153"/>
      <c r="F398" s="153"/>
      <c r="G398" s="153"/>
      <c r="H398" s="153"/>
      <c r="I398" s="75"/>
      <c r="J398" s="153"/>
      <c r="K398" s="153"/>
      <c r="L398" s="153"/>
      <c r="M398" s="153"/>
      <c r="N398" s="153"/>
      <c r="O398" s="153"/>
      <c r="P398" s="153"/>
      <c r="Q398" s="49"/>
      <c r="R398" s="153"/>
      <c r="S398" s="153"/>
    </row>
    <row r="399" spans="1:19" ht="15.75">
      <c r="A399" s="153"/>
      <c r="B399" s="138"/>
      <c r="C399" s="138"/>
      <c r="D399" s="138"/>
      <c r="E399" s="153"/>
      <c r="F399" s="153"/>
      <c r="G399" s="153"/>
      <c r="H399" s="153"/>
      <c r="I399" s="75"/>
      <c r="J399" s="153"/>
      <c r="K399" s="153"/>
      <c r="L399" s="153"/>
      <c r="M399" s="153"/>
      <c r="N399" s="153"/>
      <c r="O399" s="153"/>
      <c r="P399" s="153"/>
      <c r="Q399" s="49"/>
      <c r="R399" s="153"/>
      <c r="S399" s="153"/>
    </row>
    <row r="400" spans="1:19" ht="15.75">
      <c r="A400" s="153"/>
      <c r="B400" s="138"/>
      <c r="C400" s="138"/>
      <c r="D400" s="138"/>
      <c r="E400" s="153"/>
      <c r="F400" s="153"/>
      <c r="G400" s="153"/>
      <c r="H400" s="153"/>
      <c r="I400" s="75"/>
      <c r="J400" s="153"/>
      <c r="K400" s="153"/>
      <c r="L400" s="153"/>
      <c r="M400" s="153"/>
      <c r="N400" s="153"/>
      <c r="O400" s="153"/>
      <c r="P400" s="153"/>
      <c r="Q400" s="49"/>
      <c r="R400" s="153"/>
      <c r="S400" s="153"/>
    </row>
    <row r="401" spans="1:19" ht="15.75">
      <c r="A401" s="153"/>
      <c r="B401" s="138"/>
      <c r="C401" s="138"/>
      <c r="D401" s="138"/>
      <c r="E401" s="153"/>
      <c r="F401" s="153"/>
      <c r="G401" s="153"/>
      <c r="H401" s="153"/>
      <c r="I401" s="75"/>
      <c r="J401" s="153"/>
      <c r="K401" s="153"/>
      <c r="L401" s="153"/>
      <c r="M401" s="153"/>
      <c r="N401" s="153"/>
      <c r="O401" s="153"/>
      <c r="P401" s="153"/>
      <c r="Q401" s="49"/>
      <c r="R401" s="153"/>
      <c r="S401" s="153"/>
    </row>
    <row r="402" spans="1:19" ht="15.75">
      <c r="A402" s="153"/>
      <c r="B402" s="138"/>
      <c r="C402" s="138"/>
      <c r="D402" s="138"/>
      <c r="E402" s="153"/>
      <c r="F402" s="153"/>
      <c r="G402" s="153"/>
      <c r="H402" s="153"/>
      <c r="I402" s="75"/>
      <c r="J402" s="153"/>
      <c r="K402" s="153"/>
      <c r="L402" s="153"/>
      <c r="M402" s="153"/>
      <c r="N402" s="153"/>
      <c r="O402" s="153"/>
      <c r="P402" s="153"/>
      <c r="Q402" s="49"/>
      <c r="R402" s="153"/>
      <c r="S402" s="153"/>
    </row>
    <row r="403" spans="1:19" ht="15.75">
      <c r="A403" s="153"/>
      <c r="B403" s="138"/>
      <c r="C403" s="138"/>
      <c r="D403" s="138"/>
      <c r="E403" s="153"/>
      <c r="F403" s="153"/>
      <c r="G403" s="153"/>
      <c r="H403" s="153"/>
      <c r="I403" s="75"/>
      <c r="J403" s="153"/>
      <c r="K403" s="153"/>
      <c r="L403" s="153"/>
      <c r="M403" s="153"/>
      <c r="N403" s="153"/>
      <c r="O403" s="153"/>
      <c r="P403" s="153"/>
      <c r="Q403" s="49"/>
      <c r="R403" s="153"/>
      <c r="S403" s="153"/>
    </row>
    <row r="404" spans="1:19" ht="15.75">
      <c r="A404" s="153"/>
      <c r="B404" s="138"/>
      <c r="C404" s="138"/>
      <c r="D404" s="138"/>
      <c r="E404" s="153"/>
      <c r="F404" s="153"/>
      <c r="G404" s="153"/>
      <c r="H404" s="153"/>
      <c r="I404" s="75"/>
      <c r="J404" s="153"/>
      <c r="K404" s="153"/>
      <c r="L404" s="153"/>
      <c r="M404" s="153"/>
      <c r="N404" s="153"/>
      <c r="O404" s="153"/>
      <c r="P404" s="153"/>
      <c r="Q404" s="49"/>
      <c r="R404" s="153"/>
      <c r="S404" s="153"/>
    </row>
    <row r="405" spans="1:19" ht="15.75">
      <c r="A405" s="153"/>
      <c r="B405" s="138"/>
      <c r="C405" s="138"/>
      <c r="D405" s="138"/>
      <c r="E405" s="153"/>
      <c r="F405" s="153"/>
      <c r="G405" s="153"/>
      <c r="H405" s="153"/>
      <c r="I405" s="75"/>
      <c r="J405" s="153"/>
      <c r="K405" s="153"/>
      <c r="L405" s="153"/>
      <c r="M405" s="153"/>
      <c r="N405" s="153"/>
      <c r="O405" s="153"/>
      <c r="P405" s="153"/>
      <c r="Q405" s="49"/>
      <c r="R405" s="153"/>
      <c r="S405" s="153"/>
    </row>
    <row r="406" spans="1:19" ht="15.75">
      <c r="A406" s="153"/>
      <c r="B406" s="138"/>
      <c r="C406" s="138"/>
      <c r="D406" s="138"/>
      <c r="E406" s="153"/>
      <c r="F406" s="153"/>
      <c r="G406" s="153"/>
      <c r="H406" s="153"/>
      <c r="I406" s="75"/>
      <c r="J406" s="153"/>
      <c r="K406" s="153"/>
      <c r="L406" s="153"/>
      <c r="M406" s="153"/>
      <c r="N406" s="153"/>
      <c r="O406" s="153"/>
      <c r="P406" s="153"/>
      <c r="Q406" s="49"/>
      <c r="R406" s="153"/>
      <c r="S406" s="153"/>
    </row>
    <row r="407" spans="1:19" ht="15.75">
      <c r="A407" s="153"/>
      <c r="B407" s="138"/>
      <c r="C407" s="138"/>
      <c r="D407" s="138"/>
      <c r="E407" s="153"/>
      <c r="F407" s="153"/>
      <c r="G407" s="153"/>
      <c r="H407" s="153"/>
      <c r="I407" s="75"/>
      <c r="J407" s="153"/>
      <c r="K407" s="153"/>
      <c r="L407" s="153"/>
      <c r="M407" s="153"/>
      <c r="N407" s="153"/>
      <c r="O407" s="153"/>
      <c r="P407" s="153"/>
      <c r="Q407" s="49"/>
      <c r="R407" s="153"/>
      <c r="S407" s="153"/>
    </row>
    <row r="408" spans="1:19" ht="15.75">
      <c r="A408" s="153"/>
      <c r="B408" s="138"/>
      <c r="C408" s="138"/>
      <c r="D408" s="138"/>
      <c r="E408" s="153"/>
      <c r="F408" s="153"/>
      <c r="G408" s="153"/>
      <c r="H408" s="153"/>
      <c r="I408" s="75"/>
      <c r="J408" s="153"/>
      <c r="K408" s="153"/>
      <c r="L408" s="153"/>
      <c r="M408" s="153"/>
      <c r="N408" s="153"/>
      <c r="O408" s="153"/>
      <c r="P408" s="153"/>
      <c r="Q408" s="49"/>
      <c r="R408" s="153"/>
      <c r="S408" s="153"/>
    </row>
    <row r="409" spans="1:19" ht="15.75">
      <c r="A409" s="153"/>
      <c r="B409" s="138"/>
      <c r="C409" s="138"/>
      <c r="D409" s="138"/>
      <c r="E409" s="153"/>
      <c r="F409" s="153"/>
      <c r="G409" s="153"/>
      <c r="H409" s="153"/>
      <c r="I409" s="75"/>
      <c r="J409" s="153"/>
      <c r="K409" s="153"/>
      <c r="L409" s="153"/>
      <c r="M409" s="153"/>
      <c r="N409" s="153"/>
      <c r="O409" s="153"/>
      <c r="P409" s="153"/>
      <c r="Q409" s="49"/>
      <c r="R409" s="153"/>
      <c r="S409" s="153"/>
    </row>
    <row r="410" spans="1:19" ht="15.75">
      <c r="A410" s="153"/>
      <c r="B410" s="138"/>
      <c r="C410" s="138"/>
      <c r="D410" s="138"/>
      <c r="E410" s="153"/>
      <c r="F410" s="153"/>
      <c r="G410" s="153"/>
      <c r="H410" s="153"/>
      <c r="I410" s="75"/>
      <c r="J410" s="153"/>
      <c r="K410" s="153"/>
      <c r="L410" s="153"/>
      <c r="M410" s="153"/>
      <c r="N410" s="153"/>
      <c r="O410" s="153"/>
      <c r="P410" s="153"/>
      <c r="Q410" s="49"/>
      <c r="R410" s="153"/>
      <c r="S410" s="153"/>
    </row>
    <row r="411" spans="1:19" ht="15.75">
      <c r="A411" s="153"/>
      <c r="B411" s="138"/>
      <c r="C411" s="138"/>
      <c r="D411" s="138"/>
      <c r="E411" s="153"/>
      <c r="F411" s="153"/>
      <c r="G411" s="153"/>
      <c r="H411" s="153"/>
      <c r="I411" s="75"/>
      <c r="J411" s="153"/>
      <c r="K411" s="153"/>
      <c r="L411" s="153"/>
      <c r="M411" s="153"/>
      <c r="N411" s="153"/>
      <c r="O411" s="153"/>
      <c r="P411" s="153"/>
      <c r="Q411" s="49"/>
      <c r="R411" s="153"/>
      <c r="S411" s="153"/>
    </row>
    <row r="412" spans="1:19" ht="15.75">
      <c r="A412" s="153"/>
      <c r="B412" s="138"/>
      <c r="C412" s="138"/>
      <c r="D412" s="138"/>
      <c r="E412" s="153"/>
      <c r="F412" s="153"/>
      <c r="G412" s="153"/>
      <c r="H412" s="153"/>
      <c r="I412" s="75"/>
      <c r="J412" s="153"/>
      <c r="K412" s="153"/>
      <c r="L412" s="153"/>
      <c r="M412" s="153"/>
      <c r="N412" s="153"/>
      <c r="O412" s="153"/>
      <c r="P412" s="153"/>
      <c r="Q412" s="49"/>
      <c r="R412" s="153"/>
      <c r="S412" s="153"/>
    </row>
    <row r="413" spans="1:19" ht="15.75">
      <c r="A413" s="153"/>
      <c r="B413" s="138"/>
      <c r="C413" s="138"/>
      <c r="D413" s="138"/>
      <c r="E413" s="153"/>
      <c r="F413" s="153"/>
      <c r="G413" s="153"/>
      <c r="H413" s="153"/>
      <c r="I413" s="75"/>
      <c r="J413" s="153"/>
      <c r="K413" s="153"/>
      <c r="L413" s="153"/>
      <c r="M413" s="153"/>
      <c r="N413" s="153"/>
      <c r="O413" s="153"/>
      <c r="P413" s="153"/>
      <c r="Q413" s="49"/>
      <c r="R413" s="153"/>
      <c r="S413" s="153"/>
    </row>
    <row r="414" spans="1:19" ht="15.75">
      <c r="A414" s="153"/>
      <c r="B414" s="138"/>
      <c r="C414" s="138"/>
      <c r="D414" s="138"/>
      <c r="E414" s="153"/>
      <c r="F414" s="153"/>
      <c r="G414" s="153"/>
      <c r="H414" s="153"/>
      <c r="I414" s="75"/>
      <c r="J414" s="153"/>
      <c r="K414" s="153"/>
      <c r="L414" s="153"/>
      <c r="M414" s="153"/>
      <c r="N414" s="153"/>
      <c r="O414" s="153"/>
      <c r="P414" s="153"/>
      <c r="Q414" s="49"/>
      <c r="R414" s="153"/>
      <c r="S414" s="153"/>
    </row>
    <row r="415" spans="1:19" ht="15.75">
      <c r="A415" s="153"/>
      <c r="B415" s="138"/>
      <c r="C415" s="138"/>
      <c r="D415" s="138"/>
      <c r="E415" s="153"/>
      <c r="F415" s="153"/>
      <c r="G415" s="153"/>
      <c r="H415" s="153"/>
      <c r="I415" s="75"/>
      <c r="J415" s="153"/>
      <c r="K415" s="153"/>
      <c r="L415" s="153"/>
      <c r="M415" s="153"/>
      <c r="N415" s="153"/>
      <c r="O415" s="153"/>
      <c r="P415" s="153"/>
      <c r="Q415" s="49"/>
      <c r="R415" s="153"/>
      <c r="S415" s="153"/>
    </row>
    <row r="416" spans="1:19" ht="15.75">
      <c r="A416" s="153"/>
      <c r="B416" s="138"/>
      <c r="C416" s="138"/>
      <c r="D416" s="138"/>
      <c r="E416" s="153"/>
      <c r="F416" s="153"/>
      <c r="G416" s="153"/>
      <c r="H416" s="153"/>
      <c r="I416" s="75"/>
      <c r="J416" s="153"/>
      <c r="K416" s="153"/>
      <c r="L416" s="153"/>
      <c r="M416" s="153"/>
      <c r="N416" s="153"/>
      <c r="O416" s="153"/>
      <c r="P416" s="153"/>
      <c r="Q416" s="49"/>
      <c r="R416" s="153"/>
      <c r="S416" s="153"/>
    </row>
    <row r="417" spans="1:19" ht="15.75">
      <c r="A417" s="153"/>
      <c r="B417" s="138"/>
      <c r="C417" s="138"/>
      <c r="D417" s="138"/>
      <c r="E417" s="153"/>
      <c r="F417" s="153"/>
      <c r="G417" s="153"/>
      <c r="H417" s="153"/>
      <c r="I417" s="75"/>
      <c r="J417" s="153"/>
      <c r="K417" s="153"/>
      <c r="L417" s="153"/>
      <c r="M417" s="153"/>
      <c r="N417" s="153"/>
      <c r="O417" s="153"/>
      <c r="P417" s="153"/>
      <c r="Q417" s="49"/>
      <c r="R417" s="153"/>
      <c r="S417" s="153"/>
    </row>
    <row r="418" spans="1:19" ht="15.75">
      <c r="A418" s="153"/>
      <c r="B418" s="138"/>
      <c r="C418" s="138"/>
      <c r="D418" s="138"/>
      <c r="E418" s="153"/>
      <c r="F418" s="153"/>
      <c r="G418" s="153"/>
      <c r="H418" s="153"/>
      <c r="I418" s="75"/>
      <c r="J418" s="153"/>
      <c r="K418" s="153"/>
      <c r="L418" s="153"/>
      <c r="M418" s="153"/>
      <c r="N418" s="153"/>
      <c r="O418" s="153"/>
      <c r="P418" s="153"/>
      <c r="Q418" s="49"/>
      <c r="R418" s="153"/>
      <c r="S418" s="153"/>
    </row>
    <row r="419" spans="1:19" ht="15.75">
      <c r="A419" s="153"/>
      <c r="B419" s="138"/>
      <c r="C419" s="138"/>
      <c r="D419" s="138"/>
      <c r="E419" s="153"/>
      <c r="F419" s="153"/>
      <c r="G419" s="153"/>
      <c r="H419" s="153"/>
      <c r="I419" s="75"/>
      <c r="J419" s="153"/>
      <c r="K419" s="153"/>
      <c r="L419" s="153"/>
      <c r="M419" s="153"/>
      <c r="N419" s="153"/>
      <c r="O419" s="153"/>
      <c r="P419" s="153"/>
      <c r="Q419" s="49"/>
      <c r="R419" s="153"/>
      <c r="S419" s="153"/>
    </row>
    <row r="420" spans="1:19" ht="15.75">
      <c r="A420" s="153"/>
      <c r="B420" s="138"/>
      <c r="C420" s="138"/>
      <c r="D420" s="138"/>
      <c r="E420" s="153"/>
      <c r="F420" s="153"/>
      <c r="G420" s="153"/>
      <c r="H420" s="153"/>
      <c r="I420" s="75"/>
      <c r="J420" s="153"/>
      <c r="K420" s="153"/>
      <c r="L420" s="153"/>
      <c r="M420" s="153"/>
      <c r="N420" s="153"/>
      <c r="O420" s="153"/>
      <c r="P420" s="153"/>
      <c r="Q420" s="49"/>
      <c r="R420" s="153"/>
      <c r="S420" s="153"/>
    </row>
    <row r="421" spans="1:19" ht="15.75">
      <c r="A421" s="153"/>
      <c r="B421" s="138"/>
      <c r="C421" s="138"/>
      <c r="D421" s="138"/>
      <c r="E421" s="153"/>
      <c r="F421" s="153"/>
      <c r="G421" s="153"/>
      <c r="H421" s="153"/>
      <c r="I421" s="75"/>
      <c r="J421" s="153"/>
      <c r="K421" s="153"/>
      <c r="L421" s="153"/>
      <c r="M421" s="153"/>
      <c r="N421" s="153"/>
      <c r="O421" s="153"/>
      <c r="P421" s="153"/>
      <c r="Q421" s="49"/>
      <c r="R421" s="153"/>
      <c r="S421" s="153"/>
    </row>
    <row r="422" spans="1:19" ht="15.75">
      <c r="A422" s="153"/>
      <c r="B422" s="138"/>
      <c r="C422" s="138"/>
      <c r="D422" s="138"/>
      <c r="E422" s="153"/>
      <c r="F422" s="153"/>
      <c r="G422" s="153"/>
      <c r="H422" s="153"/>
      <c r="I422" s="75"/>
      <c r="J422" s="153"/>
      <c r="K422" s="153"/>
      <c r="L422" s="153"/>
      <c r="M422" s="153"/>
      <c r="N422" s="153"/>
      <c r="O422" s="153"/>
      <c r="P422" s="153"/>
      <c r="Q422" s="49"/>
      <c r="R422" s="153"/>
      <c r="S422" s="153"/>
    </row>
    <row r="423" spans="1:19" ht="15.75">
      <c r="A423" s="153"/>
      <c r="B423" s="138"/>
      <c r="C423" s="138"/>
      <c r="D423" s="138"/>
      <c r="E423" s="153"/>
      <c r="F423" s="153"/>
      <c r="G423" s="153"/>
      <c r="H423" s="153"/>
      <c r="I423" s="75"/>
      <c r="J423" s="153"/>
      <c r="K423" s="153"/>
      <c r="L423" s="153"/>
      <c r="M423" s="153"/>
      <c r="N423" s="153"/>
      <c r="O423" s="153"/>
      <c r="P423" s="153"/>
      <c r="Q423" s="49"/>
      <c r="R423" s="153"/>
      <c r="S423" s="153"/>
    </row>
    <row r="424" spans="1:19" ht="15.75">
      <c r="A424" s="153"/>
      <c r="B424" s="138"/>
      <c r="C424" s="138"/>
      <c r="D424" s="138"/>
      <c r="E424" s="153"/>
      <c r="F424" s="153"/>
      <c r="G424" s="153"/>
      <c r="H424" s="153"/>
      <c r="I424" s="75"/>
      <c r="J424" s="153"/>
      <c r="K424" s="153"/>
      <c r="L424" s="153"/>
      <c r="M424" s="153"/>
      <c r="N424" s="153"/>
      <c r="O424" s="153"/>
      <c r="P424" s="153"/>
      <c r="Q424" s="49"/>
      <c r="R424" s="153"/>
      <c r="S424" s="153"/>
    </row>
    <row r="425" spans="1:19" ht="15.75">
      <c r="A425" s="153"/>
      <c r="B425" s="138"/>
      <c r="C425" s="138"/>
      <c r="D425" s="138"/>
      <c r="E425" s="153"/>
      <c r="F425" s="153"/>
      <c r="G425" s="153"/>
      <c r="H425" s="153"/>
      <c r="I425" s="75"/>
      <c r="J425" s="153"/>
      <c r="K425" s="153"/>
      <c r="L425" s="153"/>
      <c r="M425" s="153"/>
      <c r="N425" s="153"/>
      <c r="O425" s="153"/>
      <c r="P425" s="153"/>
      <c r="Q425" s="49"/>
      <c r="R425" s="153"/>
      <c r="S425" s="153"/>
    </row>
    <row r="426" spans="1:19" ht="15.75">
      <c r="A426" s="153"/>
      <c r="B426" s="138"/>
      <c r="C426" s="138"/>
      <c r="D426" s="138"/>
      <c r="E426" s="153"/>
      <c r="F426" s="153"/>
      <c r="G426" s="153"/>
      <c r="H426" s="153"/>
      <c r="I426" s="75"/>
      <c r="J426" s="153"/>
      <c r="K426" s="153"/>
      <c r="L426" s="153"/>
      <c r="M426" s="153"/>
      <c r="N426" s="153"/>
      <c r="O426" s="153"/>
      <c r="P426" s="153"/>
      <c r="Q426" s="49"/>
      <c r="R426" s="153"/>
      <c r="S426" s="153"/>
    </row>
    <row r="427" spans="1:19" ht="15.75">
      <c r="A427" s="153"/>
      <c r="B427" s="138"/>
      <c r="C427" s="138"/>
      <c r="D427" s="138"/>
      <c r="E427" s="153"/>
      <c r="F427" s="153"/>
      <c r="G427" s="153"/>
      <c r="H427" s="153"/>
      <c r="I427" s="75"/>
      <c r="J427" s="153"/>
      <c r="K427" s="153"/>
      <c r="L427" s="153"/>
      <c r="M427" s="153"/>
      <c r="N427" s="153"/>
      <c r="O427" s="153"/>
      <c r="P427" s="153"/>
      <c r="Q427" s="49"/>
      <c r="R427" s="153"/>
      <c r="S427" s="153"/>
    </row>
    <row r="428" spans="1:19" ht="15.75">
      <c r="A428" s="153"/>
      <c r="B428" s="138"/>
      <c r="C428" s="138"/>
      <c r="D428" s="138"/>
      <c r="E428" s="153"/>
      <c r="F428" s="153"/>
      <c r="G428" s="153"/>
      <c r="H428" s="153"/>
      <c r="I428" s="75"/>
      <c r="J428" s="153"/>
      <c r="K428" s="153"/>
      <c r="L428" s="153"/>
      <c r="M428" s="153"/>
      <c r="N428" s="153"/>
      <c r="O428" s="153"/>
      <c r="P428" s="153"/>
      <c r="Q428" s="49"/>
      <c r="R428" s="153"/>
      <c r="S428" s="153"/>
    </row>
    <row r="429" spans="1:19" ht="15.75">
      <c r="A429" s="153"/>
      <c r="B429" s="138"/>
      <c r="C429" s="138"/>
      <c r="D429" s="138"/>
      <c r="E429" s="153"/>
      <c r="F429" s="153"/>
      <c r="G429" s="153"/>
      <c r="H429" s="153"/>
      <c r="I429" s="75"/>
      <c r="J429" s="153"/>
      <c r="K429" s="153"/>
      <c r="L429" s="153"/>
      <c r="M429" s="153"/>
      <c r="N429" s="153"/>
      <c r="O429" s="153"/>
      <c r="P429" s="153"/>
      <c r="Q429" s="49"/>
      <c r="R429" s="153"/>
      <c r="S429" s="153"/>
    </row>
    <row r="430" spans="1:19" ht="15.75">
      <c r="A430" s="153"/>
      <c r="B430" s="138"/>
      <c r="C430" s="138"/>
      <c r="D430" s="138"/>
      <c r="E430" s="153"/>
      <c r="F430" s="153"/>
      <c r="G430" s="153"/>
      <c r="H430" s="153"/>
      <c r="I430" s="75"/>
      <c r="J430" s="153"/>
      <c r="K430" s="153"/>
      <c r="L430" s="153"/>
      <c r="M430" s="153"/>
      <c r="N430" s="153"/>
      <c r="O430" s="153"/>
      <c r="P430" s="153"/>
      <c r="Q430" s="49"/>
      <c r="R430" s="153"/>
      <c r="S430" s="153"/>
    </row>
    <row r="431" spans="1:19" ht="15.75">
      <c r="A431" s="153"/>
      <c r="B431" s="138"/>
      <c r="C431" s="138"/>
      <c r="D431" s="138"/>
      <c r="E431" s="153"/>
      <c r="F431" s="153"/>
      <c r="G431" s="153"/>
      <c r="H431" s="153"/>
      <c r="I431" s="75"/>
      <c r="J431" s="153"/>
      <c r="K431" s="153"/>
      <c r="L431" s="153"/>
      <c r="M431" s="153"/>
      <c r="N431" s="153"/>
      <c r="O431" s="153"/>
      <c r="P431" s="153"/>
      <c r="Q431" s="49"/>
      <c r="R431" s="153"/>
      <c r="S431" s="153"/>
    </row>
    <row r="432" spans="1:19" ht="15.75">
      <c r="A432" s="153"/>
      <c r="B432" s="138"/>
      <c r="C432" s="138"/>
      <c r="D432" s="138"/>
      <c r="E432" s="153"/>
      <c r="F432" s="153"/>
      <c r="G432" s="153"/>
      <c r="H432" s="153"/>
      <c r="I432" s="75"/>
      <c r="J432" s="153"/>
      <c r="K432" s="153"/>
      <c r="L432" s="153"/>
      <c r="M432" s="153"/>
      <c r="N432" s="153"/>
      <c r="O432" s="153"/>
      <c r="P432" s="153"/>
      <c r="Q432" s="49"/>
      <c r="R432" s="153"/>
      <c r="S432" s="153"/>
    </row>
    <row r="433" spans="1:19" ht="15.75">
      <c r="A433" s="153"/>
      <c r="B433" s="138"/>
      <c r="C433" s="138"/>
      <c r="D433" s="138"/>
      <c r="E433" s="153"/>
      <c r="F433" s="153"/>
      <c r="G433" s="153"/>
      <c r="H433" s="153"/>
      <c r="I433" s="75"/>
      <c r="J433" s="153"/>
      <c r="K433" s="153"/>
      <c r="L433" s="153"/>
      <c r="M433" s="153"/>
      <c r="N433" s="153"/>
      <c r="O433" s="153"/>
      <c r="P433" s="153"/>
      <c r="Q433" s="49"/>
      <c r="R433" s="153"/>
      <c r="S433" s="153"/>
    </row>
    <row r="434" spans="1:19" ht="15.75">
      <c r="A434" s="153"/>
      <c r="B434" s="138"/>
      <c r="C434" s="138"/>
      <c r="D434" s="138"/>
      <c r="E434" s="153"/>
      <c r="F434" s="153"/>
      <c r="G434" s="153"/>
      <c r="H434" s="153"/>
      <c r="I434" s="75"/>
      <c r="J434" s="153"/>
      <c r="K434" s="153"/>
      <c r="L434" s="153"/>
      <c r="M434" s="153"/>
      <c r="N434" s="153"/>
      <c r="O434" s="153"/>
      <c r="P434" s="153"/>
      <c r="Q434" s="49"/>
      <c r="R434" s="153"/>
      <c r="S434" s="153"/>
    </row>
    <row r="435" spans="1:19" ht="15.75">
      <c r="A435" s="153"/>
      <c r="B435" s="138"/>
      <c r="C435" s="138"/>
      <c r="D435" s="138"/>
      <c r="E435" s="153"/>
      <c r="F435" s="153"/>
      <c r="G435" s="153"/>
      <c r="H435" s="153"/>
      <c r="I435" s="75"/>
      <c r="J435" s="153"/>
      <c r="K435" s="153"/>
      <c r="L435" s="153"/>
      <c r="M435" s="153"/>
      <c r="N435" s="153"/>
      <c r="O435" s="153"/>
      <c r="P435" s="153"/>
      <c r="Q435" s="49"/>
      <c r="R435" s="153"/>
      <c r="S435" s="153"/>
    </row>
    <row r="436" spans="1:19" ht="15.75">
      <c r="A436" s="153"/>
      <c r="B436" s="138"/>
      <c r="C436" s="138"/>
      <c r="D436" s="138"/>
      <c r="E436" s="153"/>
      <c r="F436" s="153"/>
      <c r="G436" s="153"/>
      <c r="H436" s="153"/>
      <c r="I436" s="75"/>
      <c r="J436" s="153"/>
      <c r="K436" s="153"/>
      <c r="L436" s="153"/>
      <c r="M436" s="153"/>
      <c r="N436" s="153"/>
      <c r="O436" s="153"/>
      <c r="P436" s="153"/>
      <c r="Q436" s="49"/>
      <c r="R436" s="153"/>
      <c r="S436" s="153"/>
    </row>
    <row r="437" spans="1:19" ht="15.75">
      <c r="A437" s="153"/>
      <c r="B437" s="138"/>
      <c r="C437" s="138"/>
      <c r="D437" s="138"/>
      <c r="E437" s="153"/>
      <c r="F437" s="153"/>
      <c r="G437" s="153"/>
      <c r="H437" s="153"/>
      <c r="I437" s="75"/>
      <c r="J437" s="153"/>
      <c r="K437" s="153"/>
      <c r="L437" s="153"/>
      <c r="M437" s="153"/>
      <c r="N437" s="153"/>
      <c r="O437" s="153"/>
      <c r="P437" s="153"/>
      <c r="Q437" s="49"/>
      <c r="R437" s="153"/>
      <c r="S437" s="153"/>
    </row>
    <row r="438" spans="1:19" ht="15.75">
      <c r="A438" s="153"/>
      <c r="B438" s="138"/>
      <c r="C438" s="138"/>
      <c r="D438" s="138"/>
      <c r="E438" s="153"/>
      <c r="F438" s="153"/>
      <c r="G438" s="153"/>
      <c r="H438" s="153"/>
      <c r="I438" s="75"/>
      <c r="J438" s="153"/>
      <c r="K438" s="153"/>
      <c r="L438" s="153"/>
      <c r="M438" s="153"/>
      <c r="N438" s="153"/>
      <c r="O438" s="153"/>
      <c r="P438" s="153"/>
      <c r="Q438" s="49"/>
      <c r="R438" s="153"/>
      <c r="S438" s="153"/>
    </row>
    <row r="439" spans="1:19" ht="15.75">
      <c r="A439" s="153"/>
      <c r="B439" s="138"/>
      <c r="C439" s="138"/>
      <c r="D439" s="138"/>
      <c r="E439" s="153"/>
      <c r="F439" s="153"/>
      <c r="G439" s="153"/>
      <c r="H439" s="153"/>
      <c r="I439" s="75"/>
      <c r="J439" s="153"/>
      <c r="K439" s="153"/>
      <c r="L439" s="153"/>
      <c r="M439" s="153"/>
      <c r="N439" s="153"/>
      <c r="O439" s="153"/>
      <c r="P439" s="153"/>
      <c r="Q439" s="49"/>
      <c r="R439" s="153"/>
      <c r="S439" s="153"/>
    </row>
    <row r="440" spans="1:19" ht="15.75">
      <c r="A440" s="153"/>
      <c r="B440" s="138"/>
      <c r="C440" s="138"/>
      <c r="D440" s="138"/>
      <c r="E440" s="153"/>
      <c r="F440" s="153"/>
      <c r="G440" s="153"/>
      <c r="H440" s="153"/>
      <c r="I440" s="75"/>
      <c r="J440" s="153"/>
      <c r="K440" s="153"/>
      <c r="L440" s="153"/>
      <c r="M440" s="153"/>
      <c r="N440" s="153"/>
      <c r="O440" s="153"/>
      <c r="P440" s="153"/>
      <c r="Q440" s="49"/>
      <c r="R440" s="153"/>
      <c r="S440" s="153"/>
    </row>
    <row r="441" spans="1:19" ht="15.75">
      <c r="A441" s="153"/>
      <c r="B441" s="138"/>
      <c r="C441" s="138"/>
      <c r="D441" s="138"/>
      <c r="E441" s="153"/>
      <c r="F441" s="153"/>
      <c r="G441" s="153"/>
      <c r="H441" s="153"/>
      <c r="I441" s="75"/>
      <c r="J441" s="153"/>
      <c r="K441" s="153"/>
      <c r="L441" s="153"/>
      <c r="M441" s="153"/>
      <c r="N441" s="153"/>
      <c r="O441" s="153"/>
      <c r="P441" s="153"/>
      <c r="Q441" s="49"/>
      <c r="R441" s="153"/>
      <c r="S441" s="153"/>
    </row>
    <row r="442" spans="1:19" ht="15.75">
      <c r="A442" s="153"/>
      <c r="B442" s="138"/>
      <c r="C442" s="138"/>
      <c r="D442" s="138"/>
      <c r="E442" s="153"/>
      <c r="F442" s="153"/>
      <c r="G442" s="153"/>
      <c r="H442" s="153"/>
      <c r="I442" s="75"/>
      <c r="J442" s="153"/>
      <c r="K442" s="153"/>
      <c r="L442" s="153"/>
      <c r="M442" s="153"/>
      <c r="N442" s="153"/>
      <c r="O442" s="153"/>
      <c r="P442" s="153"/>
      <c r="Q442" s="49"/>
      <c r="R442" s="153"/>
      <c r="S442" s="153"/>
    </row>
    <row r="443" spans="1:19" ht="15.75">
      <c r="A443" s="153"/>
      <c r="B443" s="138"/>
      <c r="C443" s="138"/>
      <c r="D443" s="138"/>
      <c r="E443" s="153"/>
      <c r="F443" s="153"/>
      <c r="G443" s="153"/>
      <c r="H443" s="153"/>
      <c r="I443" s="75"/>
      <c r="J443" s="153"/>
      <c r="K443" s="153"/>
      <c r="L443" s="153"/>
      <c r="M443" s="153"/>
      <c r="N443" s="153"/>
      <c r="O443" s="153"/>
      <c r="P443" s="153"/>
      <c r="Q443" s="49"/>
      <c r="R443" s="153"/>
      <c r="S443" s="153"/>
    </row>
    <row r="444" spans="1:19" ht="15.75">
      <c r="A444" s="153"/>
      <c r="B444" s="138"/>
      <c r="C444" s="138"/>
      <c r="D444" s="138"/>
      <c r="E444" s="153"/>
      <c r="F444" s="153"/>
      <c r="G444" s="153"/>
      <c r="H444" s="153"/>
      <c r="I444" s="75"/>
      <c r="J444" s="153"/>
      <c r="K444" s="153"/>
      <c r="L444" s="153"/>
      <c r="M444" s="153"/>
      <c r="N444" s="153"/>
      <c r="O444" s="153"/>
      <c r="P444" s="153"/>
      <c r="Q444" s="49"/>
      <c r="R444" s="153"/>
      <c r="S444" s="153"/>
    </row>
    <row r="445" spans="1:19" ht="15.75">
      <c r="A445" s="153"/>
      <c r="B445" s="138"/>
      <c r="C445" s="138"/>
      <c r="D445" s="138"/>
      <c r="E445" s="153"/>
      <c r="F445" s="153"/>
      <c r="G445" s="153"/>
      <c r="H445" s="153"/>
      <c r="I445" s="75"/>
      <c r="J445" s="153"/>
      <c r="K445" s="153"/>
      <c r="L445" s="153"/>
      <c r="M445" s="153"/>
      <c r="N445" s="153"/>
      <c r="O445" s="153"/>
      <c r="P445" s="153"/>
      <c r="Q445" s="49"/>
      <c r="R445" s="153"/>
      <c r="S445" s="153"/>
    </row>
    <row r="446" spans="1:19" ht="15.75">
      <c r="A446" s="153"/>
      <c r="B446" s="138"/>
      <c r="C446" s="138"/>
      <c r="D446" s="138"/>
      <c r="E446" s="153"/>
      <c r="F446" s="153"/>
      <c r="G446" s="153"/>
      <c r="H446" s="153"/>
      <c r="I446" s="75"/>
      <c r="J446" s="153"/>
      <c r="K446" s="153"/>
      <c r="L446" s="153"/>
      <c r="M446" s="153"/>
      <c r="N446" s="153"/>
      <c r="O446" s="153"/>
      <c r="P446" s="153"/>
      <c r="Q446" s="49"/>
      <c r="R446" s="153"/>
      <c r="S446" s="153"/>
    </row>
    <row r="447" spans="1:19" ht="15.75">
      <c r="A447" s="153"/>
      <c r="B447" s="138"/>
      <c r="C447" s="138"/>
      <c r="D447" s="138"/>
      <c r="E447" s="153"/>
      <c r="F447" s="153"/>
      <c r="G447" s="153"/>
      <c r="H447" s="153"/>
      <c r="I447" s="75"/>
      <c r="J447" s="153"/>
      <c r="K447" s="153"/>
      <c r="L447" s="153"/>
      <c r="M447" s="153"/>
      <c r="N447" s="153"/>
      <c r="O447" s="153"/>
      <c r="P447" s="153"/>
      <c r="Q447" s="49"/>
      <c r="R447" s="153"/>
      <c r="S447" s="153"/>
    </row>
    <row r="448" spans="1:19" ht="15.75">
      <c r="A448" s="153"/>
      <c r="B448" s="138"/>
      <c r="C448" s="138"/>
      <c r="D448" s="138"/>
      <c r="E448" s="153"/>
      <c r="F448" s="153"/>
      <c r="G448" s="153"/>
      <c r="H448" s="153"/>
      <c r="I448" s="75"/>
      <c r="J448" s="153"/>
      <c r="K448" s="153"/>
      <c r="L448" s="153"/>
      <c r="M448" s="153"/>
      <c r="N448" s="153"/>
      <c r="O448" s="153"/>
      <c r="P448" s="153"/>
      <c r="Q448" s="49"/>
      <c r="R448" s="153"/>
      <c r="S448" s="153"/>
    </row>
    <row r="449" spans="1:19" ht="15.75">
      <c r="A449" s="153"/>
      <c r="B449" s="138"/>
      <c r="C449" s="138"/>
      <c r="D449" s="138"/>
      <c r="E449" s="153"/>
      <c r="F449" s="153"/>
      <c r="G449" s="153"/>
      <c r="H449" s="153"/>
      <c r="I449" s="75"/>
      <c r="J449" s="153"/>
      <c r="K449" s="153"/>
      <c r="L449" s="153"/>
      <c r="M449" s="153"/>
      <c r="N449" s="153"/>
      <c r="O449" s="153"/>
      <c r="P449" s="153"/>
      <c r="Q449" s="49"/>
      <c r="R449" s="153"/>
      <c r="S449" s="153"/>
    </row>
    <row r="450" spans="1:19" ht="15.75">
      <c r="A450" s="153"/>
      <c r="B450" s="138"/>
      <c r="C450" s="138"/>
      <c r="D450" s="138"/>
      <c r="E450" s="153"/>
      <c r="F450" s="153"/>
      <c r="G450" s="153"/>
      <c r="H450" s="153"/>
      <c r="I450" s="75"/>
      <c r="J450" s="153"/>
      <c r="K450" s="153"/>
      <c r="L450" s="153"/>
      <c r="M450" s="153"/>
      <c r="N450" s="153"/>
      <c r="O450" s="153"/>
      <c r="P450" s="153"/>
      <c r="Q450" s="49"/>
      <c r="R450" s="153"/>
      <c r="S450" s="153"/>
    </row>
    <row r="451" spans="1:19" ht="15.75">
      <c r="A451" s="153"/>
      <c r="B451" s="138"/>
      <c r="C451" s="138"/>
      <c r="D451" s="138"/>
      <c r="E451" s="153"/>
      <c r="F451" s="153"/>
      <c r="G451" s="153"/>
      <c r="H451" s="153"/>
      <c r="I451" s="75"/>
      <c r="J451" s="153"/>
      <c r="K451" s="153"/>
      <c r="L451" s="153"/>
      <c r="M451" s="153"/>
      <c r="N451" s="153"/>
      <c r="O451" s="153"/>
      <c r="P451" s="153"/>
      <c r="Q451" s="49"/>
      <c r="R451" s="153"/>
      <c r="S451" s="153"/>
    </row>
    <row r="452" spans="1:19" ht="15.75">
      <c r="A452" s="153"/>
      <c r="B452" s="138"/>
      <c r="C452" s="138"/>
      <c r="D452" s="138"/>
      <c r="E452" s="153"/>
      <c r="F452" s="153"/>
      <c r="G452" s="153"/>
      <c r="H452" s="153"/>
      <c r="I452" s="75"/>
      <c r="J452" s="153"/>
      <c r="K452" s="153"/>
      <c r="L452" s="153"/>
      <c r="M452" s="153"/>
      <c r="N452" s="153"/>
      <c r="O452" s="153"/>
      <c r="P452" s="153"/>
      <c r="Q452" s="49"/>
      <c r="R452" s="153"/>
      <c r="S452" s="153"/>
    </row>
    <row r="453" spans="1:19" ht="15.75">
      <c r="A453" s="153"/>
      <c r="B453" s="138"/>
      <c r="C453" s="138"/>
      <c r="D453" s="138"/>
      <c r="E453" s="153"/>
      <c r="F453" s="153"/>
      <c r="G453" s="153"/>
      <c r="H453" s="153"/>
      <c r="I453" s="75"/>
      <c r="J453" s="153"/>
      <c r="K453" s="153"/>
      <c r="L453" s="153"/>
      <c r="M453" s="153"/>
      <c r="N453" s="153"/>
      <c r="O453" s="153"/>
      <c r="P453" s="153"/>
      <c r="Q453" s="49"/>
      <c r="R453" s="153"/>
      <c r="S453" s="153"/>
    </row>
    <row r="454" spans="1:19" ht="15.75">
      <c r="A454" s="153"/>
      <c r="B454" s="138"/>
      <c r="C454" s="138"/>
      <c r="D454" s="138"/>
      <c r="E454" s="153"/>
      <c r="F454" s="153"/>
      <c r="G454" s="153"/>
      <c r="H454" s="153"/>
      <c r="I454" s="75"/>
      <c r="J454" s="153"/>
      <c r="K454" s="153"/>
      <c r="L454" s="153"/>
      <c r="M454" s="153"/>
      <c r="N454" s="153"/>
      <c r="O454" s="153"/>
      <c r="P454" s="153"/>
      <c r="Q454" s="49"/>
      <c r="R454" s="153"/>
      <c r="S454" s="153"/>
    </row>
    <row r="455" spans="1:19" ht="15.75">
      <c r="A455" s="153"/>
      <c r="B455" s="138"/>
      <c r="C455" s="138"/>
      <c r="D455" s="138"/>
      <c r="E455" s="153"/>
      <c r="F455" s="153"/>
      <c r="G455" s="153"/>
      <c r="H455" s="153"/>
      <c r="I455" s="75"/>
      <c r="J455" s="153"/>
      <c r="K455" s="153"/>
      <c r="L455" s="153"/>
      <c r="M455" s="153"/>
      <c r="N455" s="153"/>
      <c r="O455" s="153"/>
      <c r="P455" s="153"/>
      <c r="Q455" s="49"/>
      <c r="R455" s="153"/>
      <c r="S455" s="153"/>
    </row>
    <row r="456" spans="1:19" ht="15.75">
      <c r="A456" s="153"/>
      <c r="B456" s="138"/>
      <c r="C456" s="138"/>
      <c r="D456" s="138"/>
      <c r="E456" s="153"/>
      <c r="F456" s="153"/>
      <c r="G456" s="153"/>
      <c r="H456" s="153"/>
      <c r="I456" s="75"/>
      <c r="J456" s="153"/>
      <c r="K456" s="153"/>
      <c r="L456" s="153"/>
      <c r="M456" s="153"/>
      <c r="N456" s="153"/>
      <c r="O456" s="153"/>
      <c r="P456" s="153"/>
      <c r="Q456" s="49"/>
      <c r="R456" s="153"/>
      <c r="S456" s="153"/>
    </row>
    <row r="457" spans="1:19" ht="15.75">
      <c r="A457" s="153"/>
      <c r="B457" s="138"/>
      <c r="C457" s="138"/>
      <c r="D457" s="138"/>
      <c r="E457" s="153"/>
      <c r="F457" s="153"/>
      <c r="G457" s="153"/>
      <c r="H457" s="153"/>
      <c r="I457" s="75"/>
      <c r="J457" s="153"/>
      <c r="K457" s="153"/>
      <c r="L457" s="153"/>
      <c r="M457" s="153"/>
      <c r="N457" s="153"/>
      <c r="O457" s="153"/>
      <c r="P457" s="153"/>
      <c r="Q457" s="49"/>
      <c r="R457" s="153"/>
      <c r="S457" s="153"/>
    </row>
    <row r="458" spans="1:19" ht="15.75">
      <c r="A458" s="153"/>
      <c r="B458" s="138"/>
      <c r="C458" s="138"/>
      <c r="D458" s="138"/>
      <c r="E458" s="153"/>
      <c r="F458" s="153"/>
      <c r="G458" s="153"/>
      <c r="H458" s="153"/>
      <c r="I458" s="75"/>
      <c r="J458" s="153"/>
      <c r="K458" s="153"/>
      <c r="L458" s="153"/>
      <c r="M458" s="153"/>
      <c r="N458" s="153"/>
      <c r="O458" s="153"/>
      <c r="P458" s="153"/>
      <c r="Q458" s="49"/>
      <c r="R458" s="153"/>
      <c r="S458" s="153"/>
    </row>
    <row r="459" spans="1:19" ht="15.75">
      <c r="A459" s="153"/>
      <c r="B459" s="138"/>
      <c r="C459" s="138"/>
      <c r="D459" s="138"/>
      <c r="E459" s="153"/>
      <c r="F459" s="153"/>
      <c r="G459" s="153"/>
      <c r="H459" s="153"/>
      <c r="I459" s="75"/>
      <c r="J459" s="153"/>
      <c r="K459" s="153"/>
      <c r="L459" s="153"/>
      <c r="M459" s="153"/>
      <c r="N459" s="153"/>
      <c r="O459" s="153"/>
      <c r="P459" s="153"/>
      <c r="Q459" s="49"/>
      <c r="R459" s="153"/>
      <c r="S459" s="153"/>
    </row>
    <row r="460" spans="1:19" ht="15.75">
      <c r="A460" s="153"/>
      <c r="B460" s="138"/>
      <c r="C460" s="138"/>
      <c r="D460" s="138"/>
      <c r="E460" s="153"/>
      <c r="F460" s="153"/>
      <c r="G460" s="153"/>
      <c r="H460" s="153"/>
      <c r="I460" s="75"/>
      <c r="J460" s="153"/>
      <c r="K460" s="153"/>
      <c r="L460" s="153"/>
      <c r="M460" s="153"/>
      <c r="N460" s="153"/>
      <c r="O460" s="153"/>
      <c r="P460" s="153"/>
      <c r="Q460" s="49"/>
      <c r="R460" s="153"/>
      <c r="S460" s="153"/>
    </row>
    <row r="461" spans="1:19" ht="15.75">
      <c r="A461" s="153"/>
      <c r="B461" s="138"/>
      <c r="C461" s="138"/>
      <c r="D461" s="138"/>
      <c r="E461" s="153"/>
      <c r="F461" s="153"/>
      <c r="G461" s="153"/>
      <c r="H461" s="153"/>
      <c r="I461" s="75"/>
      <c r="J461" s="153"/>
      <c r="K461" s="153"/>
      <c r="L461" s="153"/>
      <c r="M461" s="153"/>
      <c r="N461" s="153"/>
      <c r="O461" s="153"/>
      <c r="P461" s="153"/>
      <c r="Q461" s="49"/>
      <c r="R461" s="153"/>
      <c r="S461" s="153"/>
    </row>
    <row r="462" spans="1:19" ht="15.75">
      <c r="A462" s="153"/>
      <c r="B462" s="138"/>
      <c r="C462" s="138"/>
      <c r="D462" s="138"/>
      <c r="E462" s="153"/>
      <c r="F462" s="153"/>
      <c r="G462" s="153"/>
      <c r="H462" s="153"/>
      <c r="I462" s="75"/>
      <c r="J462" s="153"/>
      <c r="K462" s="153"/>
      <c r="L462" s="153"/>
      <c r="M462" s="153"/>
      <c r="N462" s="153"/>
      <c r="O462" s="153"/>
      <c r="P462" s="153"/>
      <c r="Q462" s="49"/>
      <c r="R462" s="153"/>
      <c r="S462" s="153"/>
    </row>
    <row r="463" spans="1:19" ht="15.75">
      <c r="A463" s="153"/>
      <c r="B463" s="138"/>
      <c r="C463" s="138"/>
      <c r="D463" s="138"/>
      <c r="E463" s="153"/>
      <c r="F463" s="153"/>
      <c r="G463" s="153"/>
      <c r="H463" s="153"/>
      <c r="I463" s="75"/>
      <c r="J463" s="153"/>
      <c r="K463" s="153"/>
      <c r="L463" s="153"/>
      <c r="M463" s="153"/>
      <c r="N463" s="153"/>
      <c r="O463" s="153"/>
      <c r="P463" s="153"/>
      <c r="Q463" s="49"/>
      <c r="R463" s="153"/>
      <c r="S463" s="153"/>
    </row>
    <row r="464" spans="1:19" ht="15.75">
      <c r="A464" s="153"/>
      <c r="B464" s="138"/>
      <c r="C464" s="138"/>
      <c r="D464" s="138"/>
      <c r="E464" s="153"/>
      <c r="F464" s="153"/>
      <c r="G464" s="153"/>
      <c r="H464" s="153"/>
      <c r="I464" s="75"/>
      <c r="J464" s="153"/>
      <c r="K464" s="153"/>
      <c r="L464" s="153"/>
      <c r="M464" s="153"/>
      <c r="N464" s="153"/>
      <c r="O464" s="153"/>
      <c r="P464" s="153"/>
      <c r="Q464" s="49"/>
      <c r="R464" s="153"/>
      <c r="S464" s="153"/>
    </row>
    <row r="465" spans="1:19" ht="15.75">
      <c r="A465" s="153"/>
      <c r="B465" s="138"/>
      <c r="C465" s="138"/>
      <c r="D465" s="138"/>
      <c r="E465" s="153"/>
      <c r="F465" s="153"/>
      <c r="G465" s="153"/>
      <c r="H465" s="153"/>
      <c r="I465" s="75"/>
      <c r="J465" s="153"/>
      <c r="K465" s="153"/>
      <c r="L465" s="153"/>
      <c r="M465" s="153"/>
      <c r="N465" s="153"/>
      <c r="O465" s="153"/>
      <c r="P465" s="153"/>
      <c r="Q465" s="49"/>
      <c r="R465" s="153"/>
      <c r="S465" s="153"/>
    </row>
    <row r="466" spans="1:19" ht="15.75">
      <c r="A466" s="153"/>
      <c r="B466" s="138"/>
      <c r="C466" s="138"/>
      <c r="D466" s="138"/>
      <c r="E466" s="153"/>
      <c r="F466" s="153"/>
      <c r="G466" s="153"/>
      <c r="H466" s="153"/>
      <c r="I466" s="75"/>
      <c r="J466" s="153"/>
      <c r="K466" s="153"/>
      <c r="L466" s="153"/>
      <c r="M466" s="153"/>
      <c r="N466" s="153"/>
      <c r="O466" s="153"/>
      <c r="P466" s="153"/>
      <c r="Q466" s="49"/>
      <c r="R466" s="153"/>
      <c r="S466" s="153"/>
    </row>
    <row r="467" spans="1:19" ht="15.75">
      <c r="A467" s="153"/>
      <c r="B467" s="138"/>
      <c r="C467" s="138"/>
      <c r="D467" s="138"/>
      <c r="E467" s="153"/>
      <c r="F467" s="153"/>
      <c r="G467" s="153"/>
      <c r="H467" s="153"/>
      <c r="I467" s="75"/>
      <c r="J467" s="153"/>
      <c r="K467" s="153"/>
      <c r="L467" s="153"/>
      <c r="M467" s="153"/>
      <c r="N467" s="153"/>
      <c r="O467" s="153"/>
      <c r="P467" s="153"/>
      <c r="Q467" s="49"/>
      <c r="R467" s="153"/>
      <c r="S467" s="153"/>
    </row>
    <row r="468" spans="1:19" ht="15.75">
      <c r="A468" s="153"/>
      <c r="B468" s="138"/>
      <c r="C468" s="138"/>
      <c r="D468" s="138"/>
      <c r="E468" s="153"/>
      <c r="F468" s="153"/>
      <c r="G468" s="153"/>
      <c r="H468" s="153"/>
      <c r="I468" s="75"/>
      <c r="J468" s="153"/>
      <c r="K468" s="153"/>
      <c r="L468" s="153"/>
      <c r="M468" s="153"/>
      <c r="N468" s="153"/>
      <c r="O468" s="153"/>
      <c r="P468" s="153"/>
      <c r="Q468" s="49"/>
      <c r="R468" s="153"/>
      <c r="S468" s="153"/>
    </row>
    <row r="469" spans="1:19" ht="15.75">
      <c r="A469" s="153"/>
      <c r="B469" s="138"/>
      <c r="C469" s="138"/>
      <c r="D469" s="138"/>
      <c r="E469" s="153"/>
      <c r="F469" s="153"/>
      <c r="G469" s="153"/>
      <c r="H469" s="153"/>
      <c r="I469" s="75"/>
      <c r="J469" s="153"/>
      <c r="K469" s="153"/>
      <c r="L469" s="153"/>
      <c r="M469" s="153"/>
      <c r="N469" s="153"/>
      <c r="O469" s="153"/>
      <c r="P469" s="153"/>
      <c r="Q469" s="49"/>
      <c r="R469" s="153"/>
      <c r="S469" s="153"/>
    </row>
    <row r="470" spans="1:19" ht="15.75">
      <c r="A470" s="153"/>
      <c r="B470" s="138"/>
      <c r="C470" s="138"/>
      <c r="D470" s="138"/>
      <c r="E470" s="153"/>
      <c r="F470" s="153"/>
      <c r="G470" s="153"/>
      <c r="H470" s="153"/>
      <c r="I470" s="75"/>
      <c r="J470" s="153"/>
      <c r="K470" s="153"/>
      <c r="L470" s="153"/>
      <c r="M470" s="153"/>
      <c r="N470" s="153"/>
      <c r="O470" s="153"/>
      <c r="P470" s="153"/>
      <c r="Q470" s="49"/>
      <c r="R470" s="153"/>
      <c r="S470" s="153"/>
    </row>
    <row r="471" spans="1:19" ht="15.75">
      <c r="A471" s="153"/>
      <c r="B471" s="138"/>
      <c r="C471" s="138"/>
      <c r="D471" s="138"/>
      <c r="E471" s="153"/>
      <c r="F471" s="153"/>
      <c r="G471" s="153"/>
      <c r="H471" s="153"/>
      <c r="I471" s="75"/>
      <c r="J471" s="153"/>
      <c r="K471" s="153"/>
      <c r="L471" s="153"/>
      <c r="M471" s="153"/>
      <c r="N471" s="153"/>
      <c r="O471" s="153"/>
      <c r="P471" s="153"/>
      <c r="Q471" s="49"/>
      <c r="R471" s="153"/>
      <c r="S471" s="153"/>
    </row>
    <row r="472" spans="1:19" ht="15.75">
      <c r="A472" s="153"/>
      <c r="B472" s="138"/>
      <c r="C472" s="138"/>
      <c r="D472" s="138"/>
      <c r="E472" s="153"/>
      <c r="F472" s="153"/>
      <c r="G472" s="153"/>
      <c r="H472" s="153"/>
      <c r="I472" s="75"/>
      <c r="J472" s="153"/>
      <c r="K472" s="153"/>
      <c r="L472" s="153"/>
      <c r="M472" s="153"/>
      <c r="N472" s="153"/>
      <c r="O472" s="153"/>
      <c r="P472" s="153"/>
      <c r="Q472" s="49"/>
      <c r="R472" s="153"/>
      <c r="S472" s="153"/>
    </row>
    <row r="473" spans="1:19" ht="15.75">
      <c r="A473" s="153"/>
      <c r="B473" s="138"/>
      <c r="C473" s="138"/>
      <c r="D473" s="138"/>
      <c r="E473" s="153"/>
      <c r="F473" s="153"/>
      <c r="G473" s="153"/>
      <c r="H473" s="153"/>
      <c r="I473" s="75"/>
      <c r="J473" s="153"/>
      <c r="K473" s="153"/>
      <c r="L473" s="153"/>
      <c r="M473" s="153"/>
      <c r="N473" s="153"/>
      <c r="O473" s="153"/>
      <c r="P473" s="153"/>
      <c r="Q473" s="49"/>
      <c r="R473" s="153"/>
      <c r="S473" s="153"/>
    </row>
    <row r="474" spans="1:19" ht="15.75">
      <c r="A474" s="153"/>
      <c r="B474" s="138"/>
      <c r="C474" s="138"/>
      <c r="D474" s="138"/>
      <c r="E474" s="153"/>
      <c r="F474" s="153"/>
      <c r="G474" s="153"/>
      <c r="H474" s="153"/>
      <c r="I474" s="75"/>
      <c r="J474" s="153"/>
      <c r="K474" s="153"/>
      <c r="L474" s="153"/>
      <c r="M474" s="153"/>
      <c r="N474" s="153"/>
      <c r="O474" s="153"/>
      <c r="P474" s="153"/>
      <c r="Q474" s="49"/>
      <c r="R474" s="153"/>
      <c r="S474" s="153"/>
    </row>
    <row r="475" spans="1:19" ht="15.75">
      <c r="A475" s="153"/>
      <c r="B475" s="138"/>
      <c r="C475" s="138"/>
      <c r="D475" s="138"/>
      <c r="E475" s="153"/>
      <c r="F475" s="153"/>
      <c r="G475" s="153"/>
      <c r="H475" s="153"/>
      <c r="I475" s="75"/>
      <c r="J475" s="153"/>
      <c r="K475" s="153"/>
      <c r="L475" s="153"/>
      <c r="M475" s="153"/>
      <c r="N475" s="153"/>
      <c r="O475" s="153"/>
      <c r="P475" s="153"/>
      <c r="Q475" s="49"/>
      <c r="R475" s="153"/>
      <c r="S475" s="153"/>
    </row>
    <row r="476" spans="1:19" ht="15.75">
      <c r="A476" s="153"/>
      <c r="B476" s="138"/>
      <c r="C476" s="138"/>
      <c r="D476" s="138"/>
      <c r="E476" s="153"/>
      <c r="F476" s="153"/>
      <c r="G476" s="153"/>
      <c r="H476" s="153"/>
      <c r="I476" s="75"/>
      <c r="J476" s="153"/>
      <c r="K476" s="153"/>
      <c r="L476" s="153"/>
      <c r="M476" s="153"/>
      <c r="N476" s="153"/>
      <c r="O476" s="153"/>
      <c r="P476" s="153"/>
      <c r="Q476" s="49"/>
      <c r="R476" s="153"/>
      <c r="S476" s="153"/>
    </row>
    <row r="477" spans="1:19" ht="15.75">
      <c r="A477" s="153"/>
      <c r="B477" s="138"/>
      <c r="C477" s="138"/>
      <c r="D477" s="138"/>
      <c r="E477" s="153"/>
      <c r="F477" s="153"/>
      <c r="G477" s="153"/>
      <c r="H477" s="153"/>
      <c r="I477" s="75"/>
      <c r="J477" s="153"/>
      <c r="K477" s="153"/>
      <c r="L477" s="153"/>
      <c r="M477" s="153"/>
      <c r="N477" s="153"/>
      <c r="O477" s="153"/>
      <c r="P477" s="153"/>
      <c r="Q477" s="49"/>
      <c r="R477" s="153"/>
      <c r="S477" s="153"/>
    </row>
    <row r="478" spans="1:19" ht="15.75">
      <c r="A478" s="153"/>
      <c r="B478" s="138"/>
      <c r="C478" s="138"/>
      <c r="D478" s="138"/>
      <c r="E478" s="153"/>
      <c r="F478" s="153"/>
      <c r="G478" s="153"/>
      <c r="H478" s="153"/>
      <c r="I478" s="75"/>
      <c r="J478" s="153"/>
      <c r="K478" s="153"/>
      <c r="L478" s="153"/>
      <c r="M478" s="153"/>
      <c r="N478" s="153"/>
      <c r="O478" s="153"/>
      <c r="P478" s="153"/>
      <c r="Q478" s="49"/>
      <c r="R478" s="153"/>
      <c r="S478" s="153"/>
    </row>
    <row r="479" spans="1:19" ht="15.75">
      <c r="A479" s="153"/>
      <c r="B479" s="138"/>
      <c r="C479" s="138"/>
      <c r="D479" s="138"/>
      <c r="E479" s="153"/>
      <c r="F479" s="153"/>
      <c r="G479" s="153"/>
      <c r="H479" s="153"/>
      <c r="I479" s="75"/>
      <c r="J479" s="153"/>
      <c r="K479" s="153"/>
      <c r="L479" s="153"/>
      <c r="M479" s="153"/>
      <c r="N479" s="153"/>
      <c r="O479" s="153"/>
      <c r="P479" s="153"/>
      <c r="Q479" s="49"/>
      <c r="R479" s="153"/>
      <c r="S479" s="153"/>
    </row>
    <row r="480" spans="1:19" ht="15.75">
      <c r="A480" s="153"/>
      <c r="B480" s="138"/>
      <c r="C480" s="138"/>
      <c r="D480" s="138"/>
      <c r="E480" s="153"/>
      <c r="F480" s="153"/>
      <c r="G480" s="153"/>
      <c r="H480" s="153"/>
      <c r="I480" s="75"/>
      <c r="J480" s="153"/>
      <c r="K480" s="153"/>
      <c r="L480" s="153"/>
      <c r="M480" s="153"/>
      <c r="N480" s="153"/>
      <c r="O480" s="153"/>
      <c r="P480" s="153"/>
      <c r="Q480" s="49"/>
      <c r="R480" s="153"/>
      <c r="S480" s="153"/>
    </row>
    <row r="481" spans="1:19" ht="15.75">
      <c r="A481" s="153"/>
      <c r="B481" s="138"/>
      <c r="C481" s="138"/>
      <c r="D481" s="138"/>
      <c r="E481" s="153"/>
      <c r="F481" s="153"/>
      <c r="G481" s="153"/>
      <c r="H481" s="153"/>
      <c r="I481" s="75"/>
      <c r="J481" s="153"/>
      <c r="K481" s="153"/>
      <c r="L481" s="153"/>
      <c r="M481" s="153"/>
      <c r="N481" s="153"/>
      <c r="O481" s="153"/>
      <c r="P481" s="153"/>
      <c r="Q481" s="49"/>
      <c r="R481" s="153"/>
      <c r="S481" s="153"/>
    </row>
    <row r="482" spans="1:19" ht="15.75">
      <c r="A482" s="153"/>
      <c r="B482" s="138"/>
      <c r="C482" s="138"/>
      <c r="D482" s="138"/>
      <c r="E482" s="153"/>
      <c r="F482" s="153"/>
      <c r="G482" s="153"/>
      <c r="H482" s="153"/>
      <c r="I482" s="75"/>
      <c r="J482" s="153"/>
      <c r="K482" s="153"/>
      <c r="L482" s="153"/>
      <c r="M482" s="153"/>
      <c r="N482" s="153"/>
      <c r="O482" s="153"/>
      <c r="P482" s="153"/>
      <c r="Q482" s="49"/>
      <c r="R482" s="153"/>
      <c r="S482" s="153"/>
    </row>
    <row r="483" spans="1:19" ht="15.75">
      <c r="A483" s="153"/>
      <c r="B483" s="138"/>
      <c r="C483" s="138"/>
      <c r="D483" s="138"/>
      <c r="E483" s="153"/>
      <c r="F483" s="153"/>
      <c r="G483" s="153"/>
      <c r="H483" s="153"/>
      <c r="I483" s="75"/>
      <c r="J483" s="153"/>
      <c r="K483" s="153"/>
      <c r="L483" s="153"/>
      <c r="M483" s="153"/>
      <c r="N483" s="153"/>
      <c r="O483" s="153"/>
      <c r="P483" s="153"/>
      <c r="Q483" s="49"/>
      <c r="R483" s="153"/>
      <c r="S483" s="153"/>
    </row>
    <row r="484" spans="1:19" ht="15.75">
      <c r="A484" s="153"/>
      <c r="B484" s="138"/>
      <c r="C484" s="138"/>
      <c r="D484" s="138"/>
      <c r="E484" s="153"/>
      <c r="F484" s="153"/>
      <c r="G484" s="153"/>
      <c r="H484" s="153"/>
      <c r="I484" s="75"/>
      <c r="J484" s="153"/>
      <c r="K484" s="153"/>
      <c r="L484" s="153"/>
      <c r="M484" s="153"/>
      <c r="N484" s="153"/>
      <c r="O484" s="153"/>
      <c r="P484" s="153"/>
      <c r="Q484" s="49"/>
      <c r="R484" s="153"/>
      <c r="S484" s="153"/>
    </row>
    <row r="485" spans="1:19" ht="15.75">
      <c r="A485" s="153"/>
      <c r="B485" s="138"/>
      <c r="C485" s="138"/>
      <c r="D485" s="138"/>
      <c r="E485" s="153"/>
      <c r="F485" s="153"/>
      <c r="G485" s="153"/>
      <c r="H485" s="153"/>
      <c r="I485" s="75"/>
      <c r="J485" s="153"/>
      <c r="K485" s="153"/>
      <c r="L485" s="153"/>
      <c r="M485" s="153"/>
      <c r="N485" s="153"/>
      <c r="O485" s="153"/>
      <c r="P485" s="153"/>
      <c r="Q485" s="49"/>
      <c r="R485" s="153"/>
      <c r="S485" s="153"/>
    </row>
    <row r="486" spans="1:19" ht="15.75">
      <c r="A486" s="153"/>
      <c r="B486" s="138"/>
      <c r="C486" s="138"/>
      <c r="D486" s="138"/>
      <c r="E486" s="153"/>
      <c r="F486" s="153"/>
      <c r="G486" s="153"/>
      <c r="H486" s="153"/>
      <c r="I486" s="75"/>
      <c r="J486" s="153"/>
      <c r="K486" s="153"/>
      <c r="L486" s="153"/>
      <c r="M486" s="153"/>
      <c r="N486" s="153"/>
      <c r="O486" s="153"/>
      <c r="P486" s="153"/>
      <c r="Q486" s="49"/>
      <c r="R486" s="153"/>
      <c r="S486" s="153"/>
    </row>
    <row r="487" spans="1:19" ht="15.75">
      <c r="A487" s="153"/>
      <c r="B487" s="138"/>
      <c r="C487" s="138"/>
      <c r="D487" s="138"/>
      <c r="E487" s="153"/>
      <c r="F487" s="153"/>
      <c r="G487" s="153"/>
      <c r="H487" s="153"/>
      <c r="I487" s="75"/>
      <c r="J487" s="153"/>
      <c r="K487" s="153"/>
      <c r="L487" s="153"/>
      <c r="M487" s="153"/>
      <c r="N487" s="153"/>
      <c r="O487" s="153"/>
      <c r="P487" s="153"/>
      <c r="Q487" s="49"/>
      <c r="R487" s="153"/>
      <c r="S487" s="153"/>
    </row>
    <row r="488" spans="1:19" ht="15.75">
      <c r="A488" s="153"/>
      <c r="B488" s="138"/>
      <c r="C488" s="138"/>
      <c r="D488" s="138"/>
      <c r="E488" s="153"/>
      <c r="F488" s="153"/>
      <c r="G488" s="153"/>
      <c r="H488" s="153"/>
      <c r="I488" s="75"/>
      <c r="J488" s="153"/>
      <c r="K488" s="153"/>
      <c r="L488" s="153"/>
      <c r="M488" s="153"/>
      <c r="N488" s="153"/>
      <c r="O488" s="153"/>
      <c r="P488" s="153"/>
      <c r="Q488" s="49"/>
      <c r="R488" s="153"/>
      <c r="S488" s="153"/>
    </row>
    <row r="489" spans="1:19" ht="15.75">
      <c r="A489" s="153"/>
      <c r="B489" s="138"/>
      <c r="C489" s="138"/>
      <c r="D489" s="138"/>
      <c r="E489" s="153"/>
      <c r="F489" s="153"/>
      <c r="G489" s="153"/>
      <c r="H489" s="153"/>
      <c r="I489" s="75"/>
      <c r="J489" s="153"/>
      <c r="K489" s="153"/>
      <c r="L489" s="153"/>
      <c r="M489" s="153"/>
      <c r="N489" s="153"/>
      <c r="O489" s="153"/>
      <c r="P489" s="153"/>
      <c r="Q489" s="49"/>
      <c r="R489" s="153"/>
      <c r="S489" s="153"/>
    </row>
    <row r="490" spans="1:19" ht="15.75">
      <c r="A490" s="153"/>
      <c r="B490" s="138"/>
      <c r="C490" s="138"/>
      <c r="D490" s="138"/>
      <c r="E490" s="153"/>
      <c r="F490" s="153"/>
      <c r="G490" s="153"/>
      <c r="H490" s="153"/>
      <c r="I490" s="75"/>
      <c r="J490" s="153"/>
      <c r="K490" s="153"/>
      <c r="L490" s="153"/>
      <c r="M490" s="153"/>
      <c r="N490" s="153"/>
      <c r="O490" s="153"/>
      <c r="P490" s="153"/>
      <c r="Q490" s="49"/>
      <c r="R490" s="153"/>
      <c r="S490" s="153"/>
    </row>
    <row r="491" spans="1:19" ht="15.75">
      <c r="A491" s="153"/>
      <c r="B491" s="138"/>
      <c r="C491" s="138"/>
      <c r="D491" s="138"/>
      <c r="E491" s="153"/>
      <c r="F491" s="153"/>
      <c r="G491" s="153"/>
      <c r="H491" s="153"/>
      <c r="I491" s="75"/>
      <c r="J491" s="153"/>
      <c r="K491" s="153"/>
      <c r="L491" s="153"/>
      <c r="M491" s="153"/>
      <c r="N491" s="153"/>
      <c r="O491" s="153"/>
      <c r="P491" s="153"/>
      <c r="Q491" s="49"/>
      <c r="R491" s="153"/>
      <c r="S491" s="153"/>
    </row>
    <row r="492" spans="1:19" ht="15.75">
      <c r="A492" s="153"/>
      <c r="B492" s="138"/>
      <c r="C492" s="138"/>
      <c r="D492" s="138"/>
      <c r="E492" s="153"/>
      <c r="F492" s="153"/>
      <c r="G492" s="153"/>
      <c r="H492" s="153"/>
      <c r="I492" s="75"/>
      <c r="J492" s="153"/>
      <c r="K492" s="153"/>
      <c r="L492" s="153"/>
      <c r="M492" s="153"/>
      <c r="N492" s="153"/>
      <c r="O492" s="153"/>
      <c r="P492" s="153"/>
      <c r="Q492" s="49"/>
      <c r="R492" s="153"/>
      <c r="S492" s="153"/>
    </row>
    <row r="493" spans="1:19">
      <c r="A493" s="153"/>
      <c r="B493" s="138"/>
      <c r="C493" s="153"/>
      <c r="D493" s="153"/>
      <c r="E493" s="153"/>
      <c r="F493" s="153"/>
      <c r="G493" s="153"/>
      <c r="H493" s="153"/>
      <c r="I493" s="75"/>
      <c r="J493" s="153"/>
      <c r="K493" s="153"/>
      <c r="L493" s="153"/>
      <c r="M493" s="153"/>
      <c r="N493" s="153"/>
      <c r="O493" s="153"/>
      <c r="P493" s="153"/>
      <c r="Q493" s="153"/>
      <c r="R493" s="153"/>
      <c r="S493" s="153"/>
    </row>
    <row r="494" spans="1:19">
      <c r="A494" s="153"/>
      <c r="B494" s="138"/>
      <c r="C494" s="153"/>
      <c r="D494" s="153"/>
      <c r="E494" s="153"/>
      <c r="F494" s="153"/>
      <c r="G494" s="153"/>
      <c r="H494" s="153"/>
      <c r="I494" s="75"/>
      <c r="J494" s="153"/>
      <c r="K494" s="153"/>
      <c r="L494" s="153"/>
      <c r="M494" s="153"/>
      <c r="N494" s="153"/>
      <c r="O494" s="153"/>
      <c r="P494" s="153"/>
      <c r="Q494" s="153"/>
      <c r="R494" s="153"/>
      <c r="S494" s="153"/>
    </row>
    <row r="495" spans="1:19">
      <c r="A495" s="153"/>
      <c r="B495" s="138"/>
      <c r="C495" s="153"/>
      <c r="D495" s="153"/>
      <c r="E495" s="153"/>
      <c r="F495" s="153"/>
      <c r="G495" s="153"/>
      <c r="H495" s="153"/>
      <c r="I495" s="75"/>
      <c r="J495" s="153"/>
      <c r="K495" s="153"/>
      <c r="L495" s="153"/>
      <c r="M495" s="153"/>
      <c r="N495" s="153"/>
      <c r="O495" s="153"/>
      <c r="P495" s="153"/>
      <c r="Q495" s="153"/>
      <c r="R495" s="153"/>
      <c r="S495" s="153"/>
    </row>
    <row r="496" spans="1:19">
      <c r="A496" s="153"/>
      <c r="B496" s="138"/>
      <c r="C496" s="153"/>
      <c r="D496" s="153"/>
      <c r="E496" s="153"/>
      <c r="F496" s="153"/>
      <c r="G496" s="153"/>
      <c r="H496" s="153"/>
      <c r="I496" s="75"/>
      <c r="J496" s="153"/>
      <c r="K496" s="153"/>
      <c r="L496" s="153"/>
      <c r="M496" s="153"/>
      <c r="N496" s="153"/>
      <c r="O496" s="153"/>
      <c r="P496" s="153"/>
      <c r="Q496" s="153"/>
      <c r="R496" s="153"/>
      <c r="S496" s="153"/>
    </row>
    <row r="497" spans="1:19">
      <c r="A497" s="153"/>
      <c r="B497" s="138"/>
      <c r="C497" s="153"/>
      <c r="D497" s="153"/>
      <c r="E497" s="153"/>
      <c r="F497" s="153"/>
      <c r="G497" s="153"/>
      <c r="H497" s="153"/>
      <c r="I497" s="75"/>
      <c r="J497" s="153"/>
      <c r="K497" s="153"/>
      <c r="L497" s="153"/>
      <c r="M497" s="153"/>
      <c r="N497" s="153"/>
      <c r="O497" s="153"/>
      <c r="P497" s="153"/>
      <c r="Q497" s="153"/>
      <c r="R497" s="153"/>
      <c r="S497" s="153"/>
    </row>
    <row r="498" spans="1:19">
      <c r="A498" s="153"/>
      <c r="B498" s="138"/>
      <c r="C498" s="153"/>
      <c r="D498" s="153"/>
      <c r="E498" s="153"/>
      <c r="F498" s="153"/>
      <c r="G498" s="153"/>
      <c r="H498" s="153"/>
      <c r="I498" s="75"/>
      <c r="J498" s="153"/>
      <c r="K498" s="153"/>
      <c r="L498" s="153"/>
      <c r="M498" s="153"/>
      <c r="N498" s="153"/>
      <c r="O498" s="153"/>
      <c r="P498" s="153"/>
      <c r="Q498" s="153"/>
      <c r="R498" s="153"/>
      <c r="S498" s="153"/>
    </row>
    <row r="499" spans="1:19">
      <c r="A499" s="153"/>
      <c r="B499" s="138"/>
      <c r="C499" s="153"/>
      <c r="D499" s="153"/>
      <c r="E499" s="153"/>
      <c r="F499" s="153"/>
      <c r="G499" s="153"/>
      <c r="H499" s="153"/>
      <c r="I499" s="75"/>
      <c r="J499" s="153"/>
      <c r="K499" s="153"/>
      <c r="L499" s="153"/>
      <c r="M499" s="153"/>
      <c r="N499" s="153"/>
      <c r="O499" s="153"/>
      <c r="P499" s="153"/>
      <c r="Q499" s="153"/>
      <c r="R499" s="153"/>
      <c r="S499" s="153"/>
    </row>
    <row r="500" spans="1:19">
      <c r="A500" s="153"/>
      <c r="B500" s="138"/>
      <c r="C500" s="153"/>
      <c r="D500" s="153"/>
      <c r="E500" s="153"/>
      <c r="F500" s="153"/>
      <c r="G500" s="153"/>
      <c r="H500" s="153"/>
      <c r="I500" s="75"/>
      <c r="J500" s="153"/>
      <c r="K500" s="153"/>
      <c r="L500" s="153"/>
      <c r="M500" s="153"/>
      <c r="N500" s="153"/>
      <c r="O500" s="153"/>
      <c r="P500" s="153"/>
      <c r="Q500" s="153"/>
      <c r="R500" s="153"/>
      <c r="S500" s="153"/>
    </row>
    <row r="501" spans="1:19">
      <c r="A501" s="153"/>
      <c r="B501" s="153"/>
      <c r="C501" s="153"/>
      <c r="D501" s="153"/>
      <c r="E501" s="153"/>
      <c r="F501" s="153"/>
      <c r="G501" s="153"/>
      <c r="H501" s="153"/>
      <c r="I501" s="75"/>
      <c r="J501" s="153"/>
      <c r="K501" s="153"/>
      <c r="L501" s="153"/>
      <c r="M501" s="153"/>
      <c r="N501" s="153"/>
      <c r="O501" s="153"/>
      <c r="P501" s="153"/>
      <c r="Q501" s="153"/>
      <c r="R501" s="153"/>
      <c r="S501" s="153"/>
    </row>
  </sheetData>
  <mergeCells count="17">
    <mergeCell ref="L1:N1"/>
    <mergeCell ref="A1:A2"/>
    <mergeCell ref="B1:B2"/>
    <mergeCell ref="C1:C2"/>
    <mergeCell ref="D1:D2"/>
    <mergeCell ref="E1:E2"/>
    <mergeCell ref="F1:F2"/>
    <mergeCell ref="G1:G2"/>
    <mergeCell ref="H1:H2"/>
    <mergeCell ref="I1:I2"/>
    <mergeCell ref="J1:J2"/>
    <mergeCell ref="K1:K2"/>
    <mergeCell ref="O1:O2"/>
    <mergeCell ref="P1:P2"/>
    <mergeCell ref="Q1:Q2"/>
    <mergeCell ref="R1:R2"/>
    <mergeCell ref="S1:S2"/>
  </mergeCells>
  <conditionalFormatting sqref="F3">
    <cfRule type="expression" dxfId="1" priority="1" stopIfTrue="1">
      <formula>$M3="No"</formula>
    </cfRule>
    <cfRule type="expression" dxfId="0" priority="2" stopIfTrue="1">
      <formula>$M3="Yes"</formula>
    </cfRule>
  </conditionalFormatting>
  <dataValidations count="9">
    <dataValidation type="list" allowBlank="1" showInputMessage="1" showErrorMessage="1" sqref="R3">
      <formula1>"Ajit Kedare(AK), Ganesh Sawant(GS),Niteen Badhan(NB),Sachin Tirlotkar(ST)"</formula1>
    </dataValidation>
    <dataValidation type="list" allowBlank="1" showInputMessage="1" showErrorMessage="1" sqref="C3">
      <formula1>"CISO,CPV,A21 ,Admin,EBC,HRR,HRO,IT,RCU,B22,A24,B4,Kolkata,Delhi,Hyderabad,Bangalore,Chennai,Pune,Ahmedabad,Chandigarh,TPU,CPA,BVU"</formula1>
    </dataValidation>
    <dataValidation type="list" allowBlank="1" showInputMessage="1" showErrorMessage="1" error="select from list" sqref="B4">
      <formula1>"Mumbai, Kolkata, Delhi, Hyderabad, Bangalore, Chennai, Pune, Ahmedabad, Chandigarh"</formula1>
    </dataValidation>
    <dataValidation type="list" allowBlank="1" showInputMessage="1" showErrorMessage="1" sqref="Q3:Q273 Q286:Q492">
      <formula1>"Open,Close"</formula1>
    </dataValidation>
    <dataValidation type="list" allowBlank="1" showInputMessage="1" showErrorMessage="1" sqref="I3:I501">
      <formula1>"Observation,OFI,NC,OK"</formula1>
    </dataValidation>
    <dataValidation type="list" allowBlank="1" showInputMessage="1" showErrorMessage="1" sqref="C4">
      <formula1>"CISO,CPV,A21 ,Admin,EBC,HRR,HRO,IT,RCU,B22,A24,B4,Kolkata,Delhi,Hyderabad,Bangalore,Chennai,Pune,Ahmedabad,Chandigarh,TPU,CPA,BVU,DCR"</formula1>
    </dataValidation>
    <dataValidation type="list" allowBlank="1" showInputMessage="1" showErrorMessage="1" sqref="B501:C501 D5:D501 Q501">
      <formula1>"A21, B22, A24, B22, B22, C19, B22, B4, A24, C21, B4, Kolkata, Delhi, Hyderabad, Bangalore, Chennai, Pune, Jaipur, Bhopal, Ahmedabad, Lucknow"</formula1>
    </dataValidation>
    <dataValidation type="list" allowBlank="1" showInputMessage="1" showErrorMessage="1" error="select from list" sqref="B5:B500">
      <formula1>"Mumbai, Kolkata, Delhi, Hyderabad, Bangalore, Chennai, Pune, Jaipur, Bhopal, Ahmedabad, Lucknow"</formula1>
    </dataValidation>
    <dataValidation type="list" allowBlank="1" showInputMessage="1" showErrorMessage="1" sqref="C5:C500">
      <formula1>"CISO, Admin, EBC, HR, CPV, IT, RCU, DCR, BVU, CPA, TPU, Kolkata, Delhi, Hyderabad, Bangalore, Chennai, Pune, Jaipur, Bhopal, Ahmedabad, Lucknow"</formula1>
    </dataValidation>
  </dataValidations>
  <pageMargins left="0.7" right="0.7" top="0.75" bottom="0.75" header="0.3" footer="0.3"/>
  <pageSetup orientation="portrait" horizontalDpi="30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2:H116"/>
  <sheetViews>
    <sheetView workbookViewId="0">
      <selection activeCell="D36" sqref="D36"/>
    </sheetView>
  </sheetViews>
  <sheetFormatPr defaultRowHeight="15"/>
  <cols>
    <col min="1" max="1" width="10.7109375" bestFit="1" customWidth="1"/>
    <col min="2" max="2" width="59.42578125" bestFit="1" customWidth="1"/>
    <col min="3" max="3" width="10.28515625" bestFit="1" customWidth="1"/>
    <col min="4" max="4" width="18" bestFit="1" customWidth="1"/>
    <col min="5" max="5" width="53.140625" customWidth="1"/>
    <col min="6" max="6" width="13" customWidth="1"/>
    <col min="7" max="7" width="22.140625" customWidth="1"/>
  </cols>
  <sheetData>
    <row r="2" spans="1:8">
      <c r="A2" s="169" t="s">
        <v>1442</v>
      </c>
      <c r="B2" s="169" t="s">
        <v>1443</v>
      </c>
      <c r="C2" s="169" t="s">
        <v>1444</v>
      </c>
      <c r="D2" s="169" t="s">
        <v>1445</v>
      </c>
      <c r="E2" s="169" t="s">
        <v>1446</v>
      </c>
    </row>
    <row r="3" spans="1:8" hidden="1">
      <c r="A3" s="170" t="s">
        <v>306</v>
      </c>
      <c r="B3" s="170" t="s">
        <v>1447</v>
      </c>
      <c r="C3" s="170" t="s">
        <v>1448</v>
      </c>
      <c r="D3" s="170" t="s">
        <v>1449</v>
      </c>
      <c r="E3" s="171"/>
    </row>
    <row r="4" spans="1:8" hidden="1">
      <c r="A4" s="170" t="s">
        <v>309</v>
      </c>
      <c r="B4" s="170" t="s">
        <v>310</v>
      </c>
      <c r="C4" s="170" t="s">
        <v>1448</v>
      </c>
      <c r="D4" s="170" t="s">
        <v>1449</v>
      </c>
      <c r="E4" s="171"/>
    </row>
    <row r="5" spans="1:8" hidden="1">
      <c r="A5" s="170" t="s">
        <v>1450</v>
      </c>
      <c r="B5" s="170" t="s">
        <v>83</v>
      </c>
      <c r="C5" s="170" t="s">
        <v>1448</v>
      </c>
      <c r="D5" s="170" t="s">
        <v>1449</v>
      </c>
      <c r="E5" s="171"/>
    </row>
    <row r="6" spans="1:8" hidden="1">
      <c r="A6" s="170" t="s">
        <v>84</v>
      </c>
      <c r="B6" s="170" t="s">
        <v>313</v>
      </c>
      <c r="C6" s="170" t="s">
        <v>1448</v>
      </c>
      <c r="D6" s="170" t="s">
        <v>1451</v>
      </c>
      <c r="E6" s="170"/>
    </row>
    <row r="7" spans="1:8" hidden="1">
      <c r="A7" s="170" t="s">
        <v>1452</v>
      </c>
      <c r="B7" s="170" t="s">
        <v>1453</v>
      </c>
      <c r="C7" s="170" t="s">
        <v>1448</v>
      </c>
      <c r="D7" s="170" t="s">
        <v>1449</v>
      </c>
      <c r="E7" s="171"/>
    </row>
    <row r="8" spans="1:8" hidden="1">
      <c r="A8" s="170" t="s">
        <v>1454</v>
      </c>
      <c r="B8" s="170" t="s">
        <v>1455</v>
      </c>
      <c r="C8" s="170" t="s">
        <v>1448</v>
      </c>
      <c r="D8" s="170" t="s">
        <v>1655</v>
      </c>
      <c r="E8" s="170"/>
      <c r="F8" s="73"/>
      <c r="H8" t="s">
        <v>246</v>
      </c>
    </row>
    <row r="9" spans="1:8" hidden="1">
      <c r="A9" s="170" t="s">
        <v>1456</v>
      </c>
      <c r="B9" s="170" t="s">
        <v>1457</v>
      </c>
      <c r="C9" s="170" t="s">
        <v>1448</v>
      </c>
      <c r="D9" s="170" t="s">
        <v>1449</v>
      </c>
      <c r="E9" s="170"/>
    </row>
    <row r="10" spans="1:8" hidden="1">
      <c r="A10" s="170" t="s">
        <v>1458</v>
      </c>
      <c r="B10" s="170" t="s">
        <v>1459</v>
      </c>
      <c r="C10" s="170" t="s">
        <v>1448</v>
      </c>
      <c r="D10" s="170" t="s">
        <v>1449</v>
      </c>
      <c r="E10" s="171"/>
    </row>
    <row r="11" spans="1:8" hidden="1">
      <c r="A11" s="170" t="s">
        <v>1460</v>
      </c>
      <c r="B11" s="170" t="s">
        <v>1461</v>
      </c>
      <c r="C11" s="170" t="s">
        <v>1448</v>
      </c>
      <c r="D11" s="170" t="s">
        <v>1449</v>
      </c>
      <c r="E11" s="171"/>
    </row>
    <row r="12" spans="1:8" hidden="1">
      <c r="A12" s="170" t="s">
        <v>1462</v>
      </c>
      <c r="B12" s="170" t="s">
        <v>1463</v>
      </c>
      <c r="C12" s="170" t="s">
        <v>1448</v>
      </c>
      <c r="D12" s="170" t="s">
        <v>416</v>
      </c>
      <c r="E12" s="171"/>
      <c r="F12" s="180"/>
      <c r="H12" t="s">
        <v>1915</v>
      </c>
    </row>
    <row r="13" spans="1:8" hidden="1">
      <c r="A13" s="170" t="s">
        <v>1464</v>
      </c>
      <c r="B13" s="170" t="s">
        <v>1465</v>
      </c>
      <c r="C13" s="170" t="s">
        <v>1448</v>
      </c>
      <c r="D13" s="170" t="s">
        <v>416</v>
      </c>
      <c r="E13" s="171"/>
    </row>
    <row r="14" spans="1:8" hidden="1">
      <c r="A14" s="170" t="s">
        <v>1466</v>
      </c>
      <c r="B14" s="170" t="s">
        <v>1467</v>
      </c>
      <c r="C14" s="170" t="s">
        <v>1448</v>
      </c>
      <c r="D14" s="170" t="s">
        <v>416</v>
      </c>
      <c r="E14" s="171"/>
    </row>
    <row r="15" spans="1:8" hidden="1">
      <c r="A15" s="170" t="s">
        <v>1468</v>
      </c>
      <c r="B15" s="170" t="s">
        <v>1469</v>
      </c>
      <c r="C15" s="170" t="s">
        <v>1448</v>
      </c>
      <c r="D15" s="170" t="s">
        <v>416</v>
      </c>
      <c r="E15" s="171"/>
      <c r="F15" s="73"/>
    </row>
    <row r="16" spans="1:8" hidden="1">
      <c r="A16" s="170" t="s">
        <v>1470</v>
      </c>
      <c r="B16" s="170" t="s">
        <v>1471</v>
      </c>
      <c r="C16" s="170" t="s">
        <v>1448</v>
      </c>
      <c r="D16" s="170" t="s">
        <v>416</v>
      </c>
      <c r="E16" s="171"/>
      <c r="F16" s="73"/>
    </row>
    <row r="17" spans="1:8" hidden="1">
      <c r="A17" s="170" t="s">
        <v>18</v>
      </c>
      <c r="B17" s="170" t="s">
        <v>1472</v>
      </c>
      <c r="C17" s="170" t="s">
        <v>1448</v>
      </c>
      <c r="D17" s="170" t="s">
        <v>1473</v>
      </c>
      <c r="E17" s="171"/>
      <c r="F17" s="73"/>
    </row>
    <row r="18" spans="1:8" hidden="1">
      <c r="A18" s="170" t="s">
        <v>1474</v>
      </c>
      <c r="B18" s="170" t="s">
        <v>1475</v>
      </c>
      <c r="C18" s="170" t="s">
        <v>1448</v>
      </c>
      <c r="D18" s="170" t="s">
        <v>1494</v>
      </c>
      <c r="E18" s="170"/>
      <c r="F18" s="73"/>
    </row>
    <row r="19" spans="1:8" hidden="1">
      <c r="A19" s="170" t="s">
        <v>1476</v>
      </c>
      <c r="B19" s="170" t="s">
        <v>1477</v>
      </c>
      <c r="C19" s="170" t="s">
        <v>1448</v>
      </c>
      <c r="D19" s="170" t="s">
        <v>215</v>
      </c>
      <c r="E19" s="171"/>
      <c r="F19" s="73"/>
    </row>
    <row r="20" spans="1:8" hidden="1">
      <c r="A20" s="170" t="s">
        <v>1478</v>
      </c>
      <c r="B20" s="170" t="s">
        <v>319</v>
      </c>
      <c r="C20" s="170" t="s">
        <v>1448</v>
      </c>
      <c r="D20" s="170" t="s">
        <v>1451</v>
      </c>
      <c r="E20" s="170"/>
    </row>
    <row r="21" spans="1:8" hidden="1">
      <c r="A21" s="170" t="s">
        <v>1479</v>
      </c>
      <c r="B21" s="170" t="s">
        <v>1480</v>
      </c>
      <c r="C21" s="170" t="s">
        <v>1448</v>
      </c>
      <c r="D21" s="170" t="s">
        <v>215</v>
      </c>
      <c r="E21" s="171"/>
    </row>
    <row r="22" spans="1:8">
      <c r="A22" s="170" t="s">
        <v>1481</v>
      </c>
      <c r="B22" s="183" t="s">
        <v>1482</v>
      </c>
      <c r="C22" s="170" t="s">
        <v>1448</v>
      </c>
      <c r="D22" s="170" t="s">
        <v>1483</v>
      </c>
      <c r="E22" s="171"/>
      <c r="G22" s="181" t="s">
        <v>1913</v>
      </c>
    </row>
    <row r="23" spans="1:8">
      <c r="A23" s="170" t="s">
        <v>1484</v>
      </c>
      <c r="B23" s="183" t="s">
        <v>1485</v>
      </c>
      <c r="C23" s="170" t="s">
        <v>1448</v>
      </c>
      <c r="D23" s="170" t="s">
        <v>1483</v>
      </c>
      <c r="E23" s="171"/>
      <c r="G23" s="181" t="s">
        <v>1913</v>
      </c>
    </row>
    <row r="24" spans="1:8">
      <c r="A24" s="170" t="s">
        <v>1486</v>
      </c>
      <c r="B24" s="183" t="s">
        <v>1487</v>
      </c>
      <c r="C24" s="170" t="s">
        <v>1448</v>
      </c>
      <c r="D24" s="170" t="s">
        <v>1483</v>
      </c>
      <c r="E24" s="171"/>
    </row>
    <row r="25" spans="1:8">
      <c r="A25" s="170" t="s">
        <v>1488</v>
      </c>
      <c r="B25" s="183" t="s">
        <v>1489</v>
      </c>
      <c r="C25" s="170" t="s">
        <v>1448</v>
      </c>
      <c r="D25" s="170" t="s">
        <v>1483</v>
      </c>
      <c r="E25" s="171"/>
      <c r="F25" s="179"/>
      <c r="G25" s="179" t="s">
        <v>1914</v>
      </c>
    </row>
    <row r="26" spans="1:8">
      <c r="A26" s="170" t="s">
        <v>1490</v>
      </c>
      <c r="B26" s="183" t="s">
        <v>1491</v>
      </c>
      <c r="C26" s="170" t="s">
        <v>1448</v>
      </c>
      <c r="D26" s="170" t="s">
        <v>1483</v>
      </c>
      <c r="E26" s="171"/>
      <c r="F26" s="179"/>
      <c r="G26" s="179" t="s">
        <v>1914</v>
      </c>
    </row>
    <row r="27" spans="1:8" hidden="1">
      <c r="A27" s="170" t="s">
        <v>1492</v>
      </c>
      <c r="B27" s="170" t="s">
        <v>1493</v>
      </c>
      <c r="C27" s="170" t="s">
        <v>1448</v>
      </c>
      <c r="D27" s="170" t="s">
        <v>1494</v>
      </c>
      <c r="E27" s="171"/>
      <c r="F27" s="73"/>
    </row>
    <row r="28" spans="1:8" hidden="1">
      <c r="A28" s="170" t="s">
        <v>1495</v>
      </c>
      <c r="B28" s="170" t="s">
        <v>1496</v>
      </c>
      <c r="C28" s="170" t="s">
        <v>1448</v>
      </c>
      <c r="D28" s="170" t="s">
        <v>246</v>
      </c>
      <c r="E28" s="171"/>
    </row>
    <row r="29" spans="1:8" hidden="1">
      <c r="A29" s="170" t="s">
        <v>1497</v>
      </c>
      <c r="B29" s="170" t="s">
        <v>1498</v>
      </c>
      <c r="C29" s="170" t="s">
        <v>1448</v>
      </c>
      <c r="D29" s="170" t="s">
        <v>246</v>
      </c>
      <c r="E29" s="171"/>
    </row>
    <row r="30" spans="1:8">
      <c r="A30" s="170" t="s">
        <v>1499</v>
      </c>
      <c r="B30" s="170" t="s">
        <v>1500</v>
      </c>
      <c r="C30" s="170" t="s">
        <v>1448</v>
      </c>
      <c r="D30" s="170" t="s">
        <v>1483</v>
      </c>
      <c r="E30" s="171"/>
      <c r="H30" t="s">
        <v>246</v>
      </c>
    </row>
    <row r="31" spans="1:8">
      <c r="A31" s="170" t="s">
        <v>1501</v>
      </c>
      <c r="B31" s="183" t="s">
        <v>1502</v>
      </c>
      <c r="C31" s="170" t="s">
        <v>1448</v>
      </c>
      <c r="D31" s="170" t="s">
        <v>1483</v>
      </c>
      <c r="E31" s="171"/>
      <c r="H31" t="s">
        <v>246</v>
      </c>
    </row>
    <row r="32" spans="1:8">
      <c r="A32" s="170" t="s">
        <v>1503</v>
      </c>
      <c r="B32" s="183" t="s">
        <v>1504</v>
      </c>
      <c r="C32" s="170" t="s">
        <v>1448</v>
      </c>
      <c r="D32" s="170" t="s">
        <v>1483</v>
      </c>
      <c r="E32" s="171"/>
      <c r="H32" t="s">
        <v>246</v>
      </c>
    </row>
    <row r="33" spans="1:8">
      <c r="A33" s="170" t="s">
        <v>1505</v>
      </c>
      <c r="B33" s="183" t="s">
        <v>1506</v>
      </c>
      <c r="C33" s="170" t="s">
        <v>1448</v>
      </c>
      <c r="D33" s="170" t="s">
        <v>1483</v>
      </c>
      <c r="E33" s="171"/>
      <c r="H33" t="s">
        <v>246</v>
      </c>
    </row>
    <row r="34" spans="1:8">
      <c r="A34" s="170" t="s">
        <v>1507</v>
      </c>
      <c r="B34" s="183" t="s">
        <v>1508</v>
      </c>
      <c r="C34" s="170" t="s">
        <v>1448</v>
      </c>
      <c r="D34" s="170" t="s">
        <v>1483</v>
      </c>
      <c r="E34" s="170" t="s">
        <v>1656</v>
      </c>
      <c r="H34" s="182" t="s">
        <v>246</v>
      </c>
    </row>
    <row r="35" spans="1:8">
      <c r="A35" s="170" t="s">
        <v>1509</v>
      </c>
      <c r="B35" s="183" t="s">
        <v>1510</v>
      </c>
      <c r="C35" s="170" t="s">
        <v>1448</v>
      </c>
      <c r="D35" s="170" t="s">
        <v>1483</v>
      </c>
      <c r="E35" s="170"/>
      <c r="H35" t="s">
        <v>246</v>
      </c>
    </row>
    <row r="36" spans="1:8">
      <c r="A36" s="170" t="s">
        <v>1511</v>
      </c>
      <c r="B36" s="183" t="s">
        <v>1512</v>
      </c>
      <c r="C36" s="170" t="s">
        <v>1448</v>
      </c>
      <c r="D36" s="170" t="s">
        <v>1483</v>
      </c>
      <c r="E36" s="171"/>
      <c r="F36" s="179"/>
      <c r="G36" s="179" t="s">
        <v>1913</v>
      </c>
      <c r="H36" s="179" t="s">
        <v>246</v>
      </c>
    </row>
    <row r="37" spans="1:8">
      <c r="A37" s="170" t="s">
        <v>1513</v>
      </c>
      <c r="B37" s="183" t="s">
        <v>1514</v>
      </c>
      <c r="C37" s="170" t="s">
        <v>1448</v>
      </c>
      <c r="D37" s="170" t="s">
        <v>1483</v>
      </c>
      <c r="E37" s="171"/>
      <c r="H37" t="s">
        <v>246</v>
      </c>
    </row>
    <row r="38" spans="1:8">
      <c r="A38" s="170" t="s">
        <v>1515</v>
      </c>
      <c r="B38" s="183" t="s">
        <v>1516</v>
      </c>
      <c r="C38" s="170" t="s">
        <v>1448</v>
      </c>
      <c r="D38" s="170" t="s">
        <v>1483</v>
      </c>
      <c r="E38" s="171"/>
    </row>
    <row r="39" spans="1:8">
      <c r="A39" s="170" t="s">
        <v>88</v>
      </c>
      <c r="B39" s="183" t="s">
        <v>1517</v>
      </c>
      <c r="C39" s="170" t="s">
        <v>1448</v>
      </c>
      <c r="D39" s="170" t="s">
        <v>1483</v>
      </c>
      <c r="E39" s="171"/>
      <c r="G39" s="179" t="s">
        <v>1913</v>
      </c>
    </row>
    <row r="40" spans="1:8">
      <c r="A40" s="170" t="s">
        <v>1518</v>
      </c>
      <c r="B40" s="183" t="s">
        <v>1519</v>
      </c>
      <c r="C40" s="170" t="s">
        <v>1448</v>
      </c>
      <c r="D40" s="170" t="s">
        <v>1483</v>
      </c>
      <c r="E40" s="171"/>
    </row>
    <row r="41" spans="1:8" hidden="1">
      <c r="A41" s="170" t="s">
        <v>1520</v>
      </c>
      <c r="B41" s="170" t="s">
        <v>1521</v>
      </c>
      <c r="C41" s="170" t="s">
        <v>1448</v>
      </c>
      <c r="D41" s="170" t="s">
        <v>1522</v>
      </c>
      <c r="E41" s="171"/>
    </row>
    <row r="42" spans="1:8" hidden="1">
      <c r="A42" s="170" t="s">
        <v>1523</v>
      </c>
      <c r="B42" s="170" t="s">
        <v>1524</v>
      </c>
      <c r="C42" s="170" t="s">
        <v>1448</v>
      </c>
      <c r="D42" s="170" t="s">
        <v>1522</v>
      </c>
      <c r="E42" s="171"/>
    </row>
    <row r="43" spans="1:8" hidden="1">
      <c r="A43" s="170" t="s">
        <v>1525</v>
      </c>
      <c r="B43" s="170" t="s">
        <v>1526</v>
      </c>
      <c r="C43" s="170" t="s">
        <v>1448</v>
      </c>
      <c r="D43" s="170" t="s">
        <v>1451</v>
      </c>
      <c r="E43" s="170" t="s">
        <v>1657</v>
      </c>
    </row>
    <row r="44" spans="1:8" hidden="1">
      <c r="A44" s="170" t="s">
        <v>1527</v>
      </c>
      <c r="B44" s="170" t="s">
        <v>1528</v>
      </c>
      <c r="C44" s="170" t="s">
        <v>1448</v>
      </c>
      <c r="D44" s="170" t="s">
        <v>1529</v>
      </c>
      <c r="E44" s="170"/>
    </row>
    <row r="45" spans="1:8" hidden="1">
      <c r="A45" s="170" t="s">
        <v>24</v>
      </c>
      <c r="B45" s="170" t="s">
        <v>1530</v>
      </c>
      <c r="C45" s="170" t="s">
        <v>1448</v>
      </c>
      <c r="D45" s="170" t="s">
        <v>1529</v>
      </c>
      <c r="E45" s="170"/>
    </row>
    <row r="46" spans="1:8" hidden="1">
      <c r="A46" s="170" t="s">
        <v>23</v>
      </c>
      <c r="B46" s="170" t="s">
        <v>1531</v>
      </c>
      <c r="C46" s="170" t="s">
        <v>1448</v>
      </c>
      <c r="D46" s="170" t="s">
        <v>215</v>
      </c>
      <c r="E46" s="171"/>
    </row>
    <row r="47" spans="1:8" hidden="1">
      <c r="A47" s="170" t="s">
        <v>25</v>
      </c>
      <c r="B47" s="170" t="s">
        <v>1532</v>
      </c>
      <c r="C47" s="170" t="s">
        <v>1448</v>
      </c>
      <c r="D47" s="170" t="s">
        <v>215</v>
      </c>
      <c r="E47" s="171"/>
    </row>
    <row r="48" spans="1:8" hidden="1">
      <c r="A48" s="170" t="s">
        <v>1533</v>
      </c>
      <c r="B48" s="170" t="s">
        <v>1534</v>
      </c>
      <c r="C48" s="170" t="s">
        <v>1448</v>
      </c>
      <c r="D48" s="170" t="s">
        <v>215</v>
      </c>
      <c r="E48" s="171"/>
    </row>
    <row r="49" spans="1:8" hidden="1">
      <c r="A49" s="170" t="s">
        <v>26</v>
      </c>
      <c r="B49" s="170" t="s">
        <v>1535</v>
      </c>
      <c r="C49" s="170" t="s">
        <v>1448</v>
      </c>
      <c r="D49" s="170" t="s">
        <v>215</v>
      </c>
      <c r="E49" s="171"/>
    </row>
    <row r="50" spans="1:8" hidden="1">
      <c r="A50" s="170" t="s">
        <v>1536</v>
      </c>
      <c r="B50" s="170" t="s">
        <v>1537</v>
      </c>
      <c r="C50" s="170" t="s">
        <v>1448</v>
      </c>
      <c r="D50" s="170" t="s">
        <v>215</v>
      </c>
      <c r="E50" s="171"/>
    </row>
    <row r="51" spans="1:8" hidden="1">
      <c r="A51" s="170" t="s">
        <v>28</v>
      </c>
      <c r="B51" s="170" t="s">
        <v>1538</v>
      </c>
      <c r="C51" s="170" t="s">
        <v>1448</v>
      </c>
      <c r="D51" s="170" t="s">
        <v>215</v>
      </c>
      <c r="E51" s="171"/>
    </row>
    <row r="52" spans="1:8" hidden="1">
      <c r="A52" s="170" t="s">
        <v>29</v>
      </c>
      <c r="B52" s="170" t="s">
        <v>1539</v>
      </c>
      <c r="C52" s="170" t="s">
        <v>1448</v>
      </c>
      <c r="D52" s="170" t="s">
        <v>215</v>
      </c>
      <c r="E52" s="171"/>
      <c r="H52" t="s">
        <v>246</v>
      </c>
    </row>
    <row r="53" spans="1:8" hidden="1">
      <c r="A53" s="170" t="s">
        <v>30</v>
      </c>
      <c r="B53" s="170" t="s">
        <v>1540</v>
      </c>
      <c r="C53" s="170" t="s">
        <v>1448</v>
      </c>
      <c r="D53" s="170" t="s">
        <v>215</v>
      </c>
      <c r="E53" s="171"/>
      <c r="H53" t="s">
        <v>246</v>
      </c>
    </row>
    <row r="54" spans="1:8" hidden="1">
      <c r="A54" s="170" t="s">
        <v>31</v>
      </c>
      <c r="B54" s="170" t="s">
        <v>1541</v>
      </c>
      <c r="C54" s="170" t="s">
        <v>1448</v>
      </c>
      <c r="D54" s="170" t="s">
        <v>215</v>
      </c>
      <c r="E54" s="171"/>
    </row>
    <row r="55" spans="1:8" hidden="1">
      <c r="A55" s="170" t="s">
        <v>1542</v>
      </c>
      <c r="B55" s="170" t="s">
        <v>1543</v>
      </c>
      <c r="C55" s="170" t="s">
        <v>1448</v>
      </c>
      <c r="D55" s="170" t="s">
        <v>215</v>
      </c>
      <c r="E55" s="171"/>
    </row>
    <row r="56" spans="1:8" hidden="1">
      <c r="A56" s="170" t="s">
        <v>1544</v>
      </c>
      <c r="B56" s="170" t="s">
        <v>1545</v>
      </c>
      <c r="C56" s="170" t="s">
        <v>1448</v>
      </c>
      <c r="D56" s="170" t="s">
        <v>215</v>
      </c>
      <c r="E56" s="171"/>
      <c r="H56" t="s">
        <v>246</v>
      </c>
    </row>
    <row r="57" spans="1:8" hidden="1">
      <c r="A57" s="170" t="s">
        <v>32</v>
      </c>
      <c r="B57" s="170" t="s">
        <v>1546</v>
      </c>
      <c r="C57" s="170" t="s">
        <v>1448</v>
      </c>
      <c r="D57" s="170" t="s">
        <v>215</v>
      </c>
      <c r="E57" s="171"/>
      <c r="H57" t="s">
        <v>246</v>
      </c>
    </row>
    <row r="58" spans="1:8" hidden="1">
      <c r="A58" s="170" t="s">
        <v>34</v>
      </c>
      <c r="B58" s="170" t="s">
        <v>1547</v>
      </c>
      <c r="C58" s="170" t="s">
        <v>1448</v>
      </c>
      <c r="D58" s="170" t="s">
        <v>1451</v>
      </c>
      <c r="E58" s="170"/>
    </row>
    <row r="59" spans="1:8">
      <c r="A59" s="170" t="s">
        <v>1548</v>
      </c>
      <c r="B59" s="170" t="s">
        <v>1549</v>
      </c>
      <c r="C59" s="170" t="s">
        <v>1448</v>
      </c>
      <c r="D59" s="170" t="s">
        <v>449</v>
      </c>
      <c r="E59" s="171"/>
    </row>
    <row r="60" spans="1:8" hidden="1">
      <c r="A60" s="170" t="s">
        <v>1550</v>
      </c>
      <c r="B60" s="170" t="s">
        <v>1551</v>
      </c>
      <c r="C60" s="170" t="s">
        <v>1448</v>
      </c>
      <c r="D60" s="170" t="s">
        <v>1451</v>
      </c>
      <c r="E60" s="170"/>
    </row>
    <row r="61" spans="1:8" hidden="1">
      <c r="A61" s="170" t="s">
        <v>164</v>
      </c>
      <c r="B61" s="170" t="s">
        <v>1552</v>
      </c>
      <c r="C61" s="170" t="s">
        <v>1448</v>
      </c>
      <c r="D61" s="170" t="s">
        <v>1451</v>
      </c>
      <c r="E61" s="170"/>
    </row>
    <row r="62" spans="1:8" hidden="1">
      <c r="A62" s="170" t="s">
        <v>1553</v>
      </c>
      <c r="B62" s="170" t="s">
        <v>1554</v>
      </c>
      <c r="C62" s="170" t="s">
        <v>1448</v>
      </c>
      <c r="D62" s="170" t="s">
        <v>1522</v>
      </c>
      <c r="E62" s="171"/>
    </row>
    <row r="63" spans="1:8" hidden="1">
      <c r="A63" s="170" t="s">
        <v>1555</v>
      </c>
      <c r="B63" s="170" t="s">
        <v>1556</v>
      </c>
      <c r="C63" s="170" t="s">
        <v>1448</v>
      </c>
      <c r="D63" s="170" t="s">
        <v>246</v>
      </c>
      <c r="E63" s="171"/>
    </row>
    <row r="64" spans="1:8" hidden="1">
      <c r="A64" s="170" t="s">
        <v>1557</v>
      </c>
      <c r="B64" s="170" t="s">
        <v>1558</v>
      </c>
      <c r="C64" s="170" t="s">
        <v>1448</v>
      </c>
      <c r="D64" s="170" t="s">
        <v>246</v>
      </c>
      <c r="E64" s="171"/>
    </row>
    <row r="65" spans="1:5" hidden="1">
      <c r="A65" s="170" t="s">
        <v>1559</v>
      </c>
      <c r="B65" s="170" t="s">
        <v>1560</v>
      </c>
      <c r="C65" s="170" t="s">
        <v>1448</v>
      </c>
      <c r="D65" s="170" t="s">
        <v>246</v>
      </c>
      <c r="E65" s="171"/>
    </row>
    <row r="66" spans="1:5" hidden="1">
      <c r="A66" s="170" t="s">
        <v>1561</v>
      </c>
      <c r="B66" s="170" t="s">
        <v>1562</v>
      </c>
      <c r="C66" s="170" t="s">
        <v>1448</v>
      </c>
      <c r="D66" s="170" t="s">
        <v>246</v>
      </c>
      <c r="E66" s="171"/>
    </row>
    <row r="67" spans="1:5" hidden="1">
      <c r="A67" s="170" t="s">
        <v>1563</v>
      </c>
      <c r="B67" s="170" t="s">
        <v>1564</v>
      </c>
      <c r="C67" s="170" t="s">
        <v>1448</v>
      </c>
      <c r="D67" s="170" t="s">
        <v>246</v>
      </c>
      <c r="E67" s="171"/>
    </row>
    <row r="68" spans="1:5" hidden="1">
      <c r="A68" s="170" t="s">
        <v>1565</v>
      </c>
      <c r="B68" s="170" t="s">
        <v>1566</v>
      </c>
      <c r="C68" s="170" t="s">
        <v>1448</v>
      </c>
      <c r="D68" s="170" t="s">
        <v>246</v>
      </c>
      <c r="E68" s="171"/>
    </row>
    <row r="69" spans="1:5" hidden="1">
      <c r="A69" s="170" t="s">
        <v>1567</v>
      </c>
      <c r="B69" s="170" t="s">
        <v>1568</v>
      </c>
      <c r="C69" s="170" t="s">
        <v>1448</v>
      </c>
      <c r="D69" s="170" t="s">
        <v>246</v>
      </c>
      <c r="E69" s="171"/>
    </row>
    <row r="70" spans="1:5" hidden="1">
      <c r="A70" s="170" t="s">
        <v>1569</v>
      </c>
      <c r="B70" s="170" t="s">
        <v>322</v>
      </c>
      <c r="C70" s="170" t="s">
        <v>1448</v>
      </c>
      <c r="D70" s="170" t="s">
        <v>246</v>
      </c>
      <c r="E70" s="171"/>
    </row>
    <row r="71" spans="1:5" hidden="1">
      <c r="A71" s="170" t="s">
        <v>1570</v>
      </c>
      <c r="B71" s="170" t="s">
        <v>1571</v>
      </c>
      <c r="C71" s="170" t="s">
        <v>1448</v>
      </c>
      <c r="D71" s="170" t="s">
        <v>246</v>
      </c>
      <c r="E71" s="171"/>
    </row>
    <row r="72" spans="1:5" hidden="1">
      <c r="A72" s="170" t="s">
        <v>1572</v>
      </c>
      <c r="B72" s="170" t="s">
        <v>1573</v>
      </c>
      <c r="C72" s="170" t="s">
        <v>1448</v>
      </c>
      <c r="D72" s="170" t="s">
        <v>246</v>
      </c>
      <c r="E72" s="171"/>
    </row>
    <row r="73" spans="1:5" hidden="1">
      <c r="A73" s="170" t="s">
        <v>1574</v>
      </c>
      <c r="B73" s="170" t="s">
        <v>1575</v>
      </c>
      <c r="C73" s="170" t="s">
        <v>1448</v>
      </c>
      <c r="D73" s="170" t="s">
        <v>246</v>
      </c>
      <c r="E73" s="171"/>
    </row>
    <row r="74" spans="1:5" hidden="1">
      <c r="A74" s="170" t="s">
        <v>1576</v>
      </c>
      <c r="B74" s="170" t="s">
        <v>1577</v>
      </c>
      <c r="C74" s="170" t="s">
        <v>1448</v>
      </c>
      <c r="D74" s="170" t="s">
        <v>246</v>
      </c>
      <c r="E74" s="171"/>
    </row>
    <row r="75" spans="1:5" hidden="1">
      <c r="A75" s="170" t="s">
        <v>1578</v>
      </c>
      <c r="B75" s="170" t="s">
        <v>1579</v>
      </c>
      <c r="C75" s="170" t="s">
        <v>1448</v>
      </c>
      <c r="D75" s="170" t="s">
        <v>246</v>
      </c>
      <c r="E75" s="171"/>
    </row>
    <row r="76" spans="1:5" hidden="1">
      <c r="A76" s="170" t="s">
        <v>1580</v>
      </c>
      <c r="B76" s="170" t="s">
        <v>1581</v>
      </c>
      <c r="C76" s="170" t="s">
        <v>1448</v>
      </c>
      <c r="D76" s="170" t="s">
        <v>246</v>
      </c>
      <c r="E76" s="171"/>
    </row>
    <row r="77" spans="1:5" hidden="1">
      <c r="A77" s="170" t="s">
        <v>1582</v>
      </c>
      <c r="B77" s="170" t="s">
        <v>1583</v>
      </c>
      <c r="C77" s="170" t="s">
        <v>1448</v>
      </c>
      <c r="D77" s="170" t="s">
        <v>246</v>
      </c>
      <c r="E77" s="171"/>
    </row>
    <row r="78" spans="1:5" hidden="1">
      <c r="A78" s="170" t="s">
        <v>1584</v>
      </c>
      <c r="B78" s="170" t="s">
        <v>1585</v>
      </c>
      <c r="C78" s="170" t="s">
        <v>1448</v>
      </c>
      <c r="D78" s="170" t="s">
        <v>1451</v>
      </c>
      <c r="E78" s="170"/>
    </row>
    <row r="79" spans="1:5">
      <c r="A79" s="170" t="s">
        <v>1586</v>
      </c>
      <c r="B79" s="183" t="s">
        <v>1587</v>
      </c>
      <c r="C79" s="170" t="s">
        <v>1448</v>
      </c>
      <c r="D79" s="170" t="s">
        <v>1588</v>
      </c>
      <c r="E79" s="171"/>
    </row>
    <row r="80" spans="1:5" hidden="1">
      <c r="A80" s="170" t="s">
        <v>1589</v>
      </c>
      <c r="B80" s="170" t="s">
        <v>1590</v>
      </c>
      <c r="C80" s="170" t="s">
        <v>1448</v>
      </c>
      <c r="D80" s="170" t="s">
        <v>1522</v>
      </c>
      <c r="E80" s="171"/>
    </row>
    <row r="81" spans="1:8" hidden="1">
      <c r="A81" s="170" t="s">
        <v>1591</v>
      </c>
      <c r="B81" s="170" t="s">
        <v>1592</v>
      </c>
      <c r="C81" s="170" t="s">
        <v>1593</v>
      </c>
      <c r="D81" s="170" t="s">
        <v>1522</v>
      </c>
      <c r="E81" s="170"/>
    </row>
    <row r="82" spans="1:8" hidden="1">
      <c r="A82" s="170" t="s">
        <v>1594</v>
      </c>
      <c r="B82" s="170" t="s">
        <v>1595</v>
      </c>
      <c r="C82" s="170" t="s">
        <v>1448</v>
      </c>
      <c r="D82" s="170" t="s">
        <v>1522</v>
      </c>
      <c r="E82" s="171"/>
    </row>
    <row r="83" spans="1:8" hidden="1">
      <c r="A83" s="170" t="s">
        <v>1596</v>
      </c>
      <c r="B83" s="170" t="s">
        <v>66</v>
      </c>
      <c r="C83" s="170" t="s">
        <v>1448</v>
      </c>
      <c r="D83" s="170" t="s">
        <v>1522</v>
      </c>
      <c r="E83" s="171"/>
    </row>
    <row r="84" spans="1:8" hidden="1">
      <c r="A84" s="170" t="s">
        <v>1597</v>
      </c>
      <c r="B84" s="170" t="s">
        <v>1598</v>
      </c>
      <c r="C84" s="170" t="s">
        <v>1448</v>
      </c>
      <c r="D84" s="170" t="s">
        <v>1522</v>
      </c>
      <c r="E84" s="171"/>
    </row>
    <row r="85" spans="1:8" hidden="1">
      <c r="A85" s="170" t="s">
        <v>69</v>
      </c>
      <c r="B85" s="170" t="s">
        <v>1599</v>
      </c>
      <c r="C85" s="170" t="s">
        <v>1448</v>
      </c>
      <c r="D85" s="170" t="s">
        <v>1522</v>
      </c>
      <c r="E85" s="171"/>
    </row>
    <row r="86" spans="1:8" hidden="1">
      <c r="A86" s="170" t="s">
        <v>72</v>
      </c>
      <c r="B86" s="170" t="s">
        <v>1600</v>
      </c>
      <c r="C86" s="170" t="s">
        <v>1448</v>
      </c>
      <c r="D86" s="170" t="s">
        <v>1522</v>
      </c>
      <c r="E86" s="171"/>
    </row>
    <row r="87" spans="1:8" hidden="1">
      <c r="A87" s="170" t="s">
        <v>1601</v>
      </c>
      <c r="B87" s="170" t="s">
        <v>1602</v>
      </c>
      <c r="C87" s="170" t="s">
        <v>1448</v>
      </c>
      <c r="D87" s="170" t="s">
        <v>1522</v>
      </c>
      <c r="E87" s="171"/>
    </row>
    <row r="88" spans="1:8" hidden="1">
      <c r="A88" s="170" t="s">
        <v>1603</v>
      </c>
      <c r="B88" s="170" t="s">
        <v>1604</v>
      </c>
      <c r="C88" s="170" t="s">
        <v>1448</v>
      </c>
      <c r="D88" s="170" t="s">
        <v>1522</v>
      </c>
      <c r="E88" s="171"/>
    </row>
    <row r="89" spans="1:8" hidden="1">
      <c r="A89" s="170" t="s">
        <v>1605</v>
      </c>
      <c r="B89" s="170" t="s">
        <v>1606</v>
      </c>
      <c r="C89" s="170" t="s">
        <v>1593</v>
      </c>
      <c r="D89" s="170" t="s">
        <v>1522</v>
      </c>
      <c r="E89" s="170" t="s">
        <v>1607</v>
      </c>
    </row>
    <row r="90" spans="1:8" hidden="1">
      <c r="A90" s="170" t="s">
        <v>1608</v>
      </c>
      <c r="B90" s="170" t="s">
        <v>1609</v>
      </c>
      <c r="C90" s="170" t="s">
        <v>1448</v>
      </c>
      <c r="D90" s="170" t="s">
        <v>1522</v>
      </c>
      <c r="E90" s="171"/>
    </row>
    <row r="91" spans="1:8" hidden="1">
      <c r="A91" s="170" t="s">
        <v>1610</v>
      </c>
      <c r="B91" s="170" t="s">
        <v>1611</v>
      </c>
      <c r="C91" s="170" t="s">
        <v>1448</v>
      </c>
      <c r="D91" s="170" t="s">
        <v>1522</v>
      </c>
      <c r="E91" s="171"/>
    </row>
    <row r="92" spans="1:8" hidden="1">
      <c r="A92" s="170" t="s">
        <v>76</v>
      </c>
      <c r="B92" s="170" t="s">
        <v>77</v>
      </c>
      <c r="C92" s="170" t="s">
        <v>1448</v>
      </c>
      <c r="D92" s="170" t="s">
        <v>1522</v>
      </c>
      <c r="E92" s="171"/>
    </row>
    <row r="93" spans="1:8">
      <c r="A93" s="170" t="s">
        <v>1612</v>
      </c>
      <c r="B93" s="183" t="s">
        <v>1613</v>
      </c>
      <c r="C93" s="170" t="s">
        <v>1448</v>
      </c>
      <c r="D93" s="170" t="s">
        <v>1588</v>
      </c>
      <c r="E93" s="171"/>
      <c r="H93" t="s">
        <v>246</v>
      </c>
    </row>
    <row r="94" spans="1:8">
      <c r="A94" s="170" t="s">
        <v>1614</v>
      </c>
      <c r="B94" s="183" t="s">
        <v>1615</v>
      </c>
      <c r="C94" s="170" t="s">
        <v>1448</v>
      </c>
      <c r="D94" s="170" t="s">
        <v>1588</v>
      </c>
      <c r="E94" s="171"/>
      <c r="H94" t="s">
        <v>246</v>
      </c>
    </row>
    <row r="95" spans="1:8">
      <c r="A95" s="170" t="s">
        <v>1616</v>
      </c>
      <c r="B95" s="183" t="s">
        <v>1617</v>
      </c>
      <c r="C95" s="170" t="s">
        <v>1448</v>
      </c>
      <c r="D95" s="170" t="s">
        <v>1588</v>
      </c>
      <c r="E95" s="171"/>
    </row>
    <row r="96" spans="1:8">
      <c r="A96" s="170" t="s">
        <v>1618</v>
      </c>
      <c r="B96" s="183" t="s">
        <v>1619</v>
      </c>
      <c r="C96" s="170" t="s">
        <v>1448</v>
      </c>
      <c r="D96" s="170" t="s">
        <v>1588</v>
      </c>
      <c r="E96" s="171"/>
      <c r="H96" t="s">
        <v>246</v>
      </c>
    </row>
    <row r="97" spans="1:8">
      <c r="A97" s="170" t="s">
        <v>1620</v>
      </c>
      <c r="B97" s="183" t="s">
        <v>101</v>
      </c>
      <c r="C97" s="170" t="s">
        <v>1448</v>
      </c>
      <c r="D97" s="170" t="s">
        <v>1588</v>
      </c>
      <c r="E97" s="171"/>
    </row>
    <row r="98" spans="1:8">
      <c r="A98" s="170" t="s">
        <v>1621</v>
      </c>
      <c r="B98" s="170" t="s">
        <v>1622</v>
      </c>
      <c r="C98" s="170" t="s">
        <v>1448</v>
      </c>
      <c r="D98" s="170" t="s">
        <v>1588</v>
      </c>
      <c r="E98" s="171"/>
    </row>
    <row r="99" spans="1:8">
      <c r="A99" s="170" t="s">
        <v>1623</v>
      </c>
      <c r="B99" s="183" t="s">
        <v>1624</v>
      </c>
      <c r="C99" s="170" t="s">
        <v>1448</v>
      </c>
      <c r="D99" s="170" t="s">
        <v>1588</v>
      </c>
      <c r="E99" s="171"/>
      <c r="H99" t="s">
        <v>246</v>
      </c>
    </row>
    <row r="100" spans="1:8">
      <c r="A100" s="170" t="s">
        <v>1625</v>
      </c>
      <c r="B100" s="183" t="s">
        <v>1626</v>
      </c>
      <c r="C100" s="170" t="s">
        <v>1448</v>
      </c>
      <c r="D100" s="170" t="s">
        <v>1588</v>
      </c>
      <c r="E100" s="171"/>
      <c r="H100" t="s">
        <v>246</v>
      </c>
    </row>
    <row r="101" spans="1:8">
      <c r="A101" s="170" t="s">
        <v>1627</v>
      </c>
      <c r="B101" s="183" t="s">
        <v>1628</v>
      </c>
      <c r="C101" s="170" t="s">
        <v>1448</v>
      </c>
      <c r="D101" s="170" t="s">
        <v>1588</v>
      </c>
      <c r="E101" s="171"/>
    </row>
    <row r="102" spans="1:8">
      <c r="A102" s="170" t="s">
        <v>1629</v>
      </c>
      <c r="B102" s="183" t="s">
        <v>1630</v>
      </c>
      <c r="C102" s="170" t="s">
        <v>1448</v>
      </c>
      <c r="D102" s="170" t="s">
        <v>1588</v>
      </c>
      <c r="E102" s="171"/>
      <c r="H102" t="s">
        <v>246</v>
      </c>
    </row>
    <row r="103" spans="1:8">
      <c r="A103" s="170" t="s">
        <v>1631</v>
      </c>
      <c r="B103" s="183" t="s">
        <v>1632</v>
      </c>
      <c r="C103" s="170" t="s">
        <v>1448</v>
      </c>
      <c r="D103" s="170" t="s">
        <v>1588</v>
      </c>
      <c r="E103" s="171"/>
    </row>
    <row r="104" spans="1:8">
      <c r="A104" s="170" t="s">
        <v>1633</v>
      </c>
      <c r="B104" s="183" t="s">
        <v>1634</v>
      </c>
      <c r="C104" s="170" t="s">
        <v>1448</v>
      </c>
      <c r="D104" s="170" t="s">
        <v>1588</v>
      </c>
      <c r="E104" s="171"/>
    </row>
    <row r="105" spans="1:8">
      <c r="A105" s="170" t="s">
        <v>92</v>
      </c>
      <c r="B105" s="170" t="s">
        <v>1635</v>
      </c>
      <c r="C105" s="170" t="s">
        <v>1448</v>
      </c>
      <c r="D105" s="170" t="s">
        <v>1588</v>
      </c>
      <c r="E105" s="171"/>
      <c r="H105" t="s">
        <v>246</v>
      </c>
    </row>
    <row r="106" spans="1:8">
      <c r="A106" s="170" t="s">
        <v>1636</v>
      </c>
      <c r="B106" s="170" t="s">
        <v>1637</v>
      </c>
      <c r="C106" s="170" t="s">
        <v>1448</v>
      </c>
      <c r="D106" s="170" t="s">
        <v>1588</v>
      </c>
      <c r="E106" s="171"/>
    </row>
    <row r="107" spans="1:8">
      <c r="A107" s="170" t="s">
        <v>1638</v>
      </c>
      <c r="B107" s="170" t="s">
        <v>1639</v>
      </c>
      <c r="C107" s="170" t="s">
        <v>1448</v>
      </c>
      <c r="D107" s="170" t="s">
        <v>1588</v>
      </c>
      <c r="E107" s="171"/>
    </row>
    <row r="108" spans="1:8">
      <c r="A108" s="170" t="s">
        <v>52</v>
      </c>
      <c r="B108" s="170" t="s">
        <v>1640</v>
      </c>
      <c r="C108" s="170" t="s">
        <v>1448</v>
      </c>
      <c r="D108" s="170" t="s">
        <v>1588</v>
      </c>
      <c r="E108" s="171"/>
    </row>
    <row r="109" spans="1:8">
      <c r="A109" s="170" t="s">
        <v>95</v>
      </c>
      <c r="B109" s="170" t="s">
        <v>1641</v>
      </c>
      <c r="C109" s="170" t="s">
        <v>1448</v>
      </c>
      <c r="D109" s="170" t="s">
        <v>1588</v>
      </c>
      <c r="E109" s="171"/>
    </row>
    <row r="110" spans="1:8">
      <c r="A110" s="170" t="s">
        <v>1642</v>
      </c>
      <c r="B110" s="170" t="s">
        <v>1643</v>
      </c>
      <c r="C110" s="170" t="s">
        <v>1448</v>
      </c>
      <c r="D110" s="170" t="s">
        <v>1588</v>
      </c>
      <c r="E110" s="171"/>
    </row>
    <row r="111" spans="1:8">
      <c r="A111" s="170" t="s">
        <v>1644</v>
      </c>
      <c r="B111" s="170" t="s">
        <v>1645</v>
      </c>
      <c r="C111" s="170" t="s">
        <v>1448</v>
      </c>
      <c r="D111" s="170" t="s">
        <v>1588</v>
      </c>
      <c r="E111" s="171"/>
    </row>
    <row r="112" spans="1:8" hidden="1">
      <c r="A112" s="170" t="s">
        <v>1646</v>
      </c>
      <c r="B112" s="170" t="s">
        <v>1647</v>
      </c>
      <c r="C112" s="170" t="s">
        <v>1593</v>
      </c>
      <c r="D112" s="170" t="s">
        <v>414</v>
      </c>
      <c r="E112" s="171"/>
    </row>
    <row r="113" spans="1:5">
      <c r="A113" s="170" t="s">
        <v>1648</v>
      </c>
      <c r="B113" s="183" t="s">
        <v>1649</v>
      </c>
      <c r="C113" s="170" t="s">
        <v>1448</v>
      </c>
      <c r="D113" s="170" t="s">
        <v>1588</v>
      </c>
      <c r="E113" s="171"/>
    </row>
    <row r="114" spans="1:5">
      <c r="A114" s="170" t="s">
        <v>1650</v>
      </c>
      <c r="B114" s="183" t="s">
        <v>1651</v>
      </c>
      <c r="C114" s="170" t="s">
        <v>1448</v>
      </c>
      <c r="D114" s="170" t="s">
        <v>1588</v>
      </c>
      <c r="E114" s="171"/>
    </row>
    <row r="115" spans="1:5">
      <c r="A115" s="170" t="s">
        <v>1652</v>
      </c>
      <c r="B115" s="170" t="s">
        <v>1653</v>
      </c>
      <c r="C115" s="170" t="s">
        <v>1448</v>
      </c>
      <c r="D115" s="170" t="s">
        <v>1588</v>
      </c>
      <c r="E115" s="171"/>
    </row>
    <row r="116" spans="1:5" ht="15.75">
      <c r="A116" s="172" t="s">
        <v>1654</v>
      </c>
      <c r="B116" s="183" t="s">
        <v>2395</v>
      </c>
      <c r="C116" s="170" t="s">
        <v>1448</v>
      </c>
      <c r="D116" s="170" t="s">
        <v>1588</v>
      </c>
      <c r="E116" s="171"/>
    </row>
  </sheetData>
  <autoFilter ref="A2:E116">
    <filterColumn colId="3">
      <filters>
        <filter val="Admin/ HR/IT/Ops"/>
        <filter val="HR/Admin/ Ops/ IT"/>
        <filter val="Ops"/>
      </filters>
    </filterColumn>
  </autoFilter>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topLeftCell="A5" workbookViewId="0">
      <selection activeCell="D8" sqref="D8"/>
    </sheetView>
  </sheetViews>
  <sheetFormatPr defaultRowHeight="15"/>
  <cols>
    <col min="1" max="1" width="6.28515625" bestFit="1" customWidth="1"/>
    <col min="4" max="4" width="65.7109375" bestFit="1" customWidth="1"/>
    <col min="5" max="5" width="33.7109375" customWidth="1"/>
    <col min="6" max="6" width="18.5703125" customWidth="1"/>
  </cols>
  <sheetData>
    <row r="1" spans="1:7" ht="19.5" thickBot="1">
      <c r="A1" s="246" t="s">
        <v>168</v>
      </c>
      <c r="B1" s="246"/>
      <c r="C1" s="246"/>
      <c r="D1" s="246"/>
      <c r="E1" s="246"/>
      <c r="F1" s="246"/>
    </row>
    <row r="2" spans="1:7" ht="16.5" thickBot="1">
      <c r="A2" s="247" t="s">
        <v>131</v>
      </c>
      <c r="B2" s="248"/>
      <c r="C2" s="249"/>
      <c r="D2" s="3"/>
      <c r="E2" s="4" t="s">
        <v>132</v>
      </c>
      <c r="F2" s="5"/>
    </row>
    <row r="3" spans="1:7" ht="16.5" thickBot="1">
      <c r="A3" s="247" t="s">
        <v>133</v>
      </c>
      <c r="B3" s="248"/>
      <c r="C3" s="249"/>
      <c r="D3" s="6"/>
      <c r="E3" s="4" t="s">
        <v>134</v>
      </c>
      <c r="F3" s="7"/>
    </row>
    <row r="4" spans="1:7" ht="16.5" thickBot="1">
      <c r="A4" s="247" t="s">
        <v>135</v>
      </c>
      <c r="B4" s="248"/>
      <c r="C4" s="249"/>
      <c r="D4" s="6"/>
      <c r="E4" s="4" t="s">
        <v>136</v>
      </c>
      <c r="F4" s="7"/>
    </row>
    <row r="5" spans="1:7" ht="16.5" thickBot="1">
      <c r="A5" s="8" t="s">
        <v>169</v>
      </c>
      <c r="B5" s="9" t="s">
        <v>170</v>
      </c>
      <c r="C5" s="10" t="s">
        <v>57</v>
      </c>
      <c r="D5" s="11" t="s">
        <v>102</v>
      </c>
      <c r="E5" s="12" t="s">
        <v>6</v>
      </c>
      <c r="F5" s="13"/>
    </row>
    <row r="6" spans="1:7" ht="45">
      <c r="A6" s="253">
        <v>1</v>
      </c>
      <c r="B6" s="250" t="s">
        <v>165</v>
      </c>
      <c r="C6" s="14" t="s">
        <v>17</v>
      </c>
      <c r="D6" s="15" t="s">
        <v>138</v>
      </c>
      <c r="E6" s="16" t="s">
        <v>149</v>
      </c>
      <c r="F6" s="17"/>
      <c r="G6" s="73"/>
    </row>
    <row r="7" spans="1:7" ht="30">
      <c r="A7" s="254"/>
      <c r="B7" s="251"/>
      <c r="C7" s="18" t="s">
        <v>16</v>
      </c>
      <c r="D7" s="19" t="s">
        <v>139</v>
      </c>
      <c r="E7" s="20" t="s">
        <v>137</v>
      </c>
      <c r="F7" s="21"/>
      <c r="G7" s="73"/>
    </row>
    <row r="8" spans="1:7" ht="15.75">
      <c r="A8" s="254"/>
      <c r="B8" s="251"/>
      <c r="C8" s="18" t="s">
        <v>16</v>
      </c>
      <c r="D8" s="19" t="s">
        <v>8</v>
      </c>
      <c r="E8" s="20" t="s">
        <v>103</v>
      </c>
      <c r="F8" s="21"/>
      <c r="G8" s="73"/>
    </row>
    <row r="9" spans="1:7" ht="45">
      <c r="A9" s="254"/>
      <c r="B9" s="251"/>
      <c r="C9" s="18" t="s">
        <v>141</v>
      </c>
      <c r="D9" s="19" t="s">
        <v>142</v>
      </c>
      <c r="E9" s="20" t="s">
        <v>150</v>
      </c>
      <c r="F9" s="21"/>
    </row>
    <row r="10" spans="1:7" ht="30">
      <c r="A10" s="254"/>
      <c r="B10" s="251"/>
      <c r="C10" s="18" t="s">
        <v>141</v>
      </c>
      <c r="D10" s="19" t="s">
        <v>148</v>
      </c>
      <c r="E10" s="20" t="s">
        <v>140</v>
      </c>
      <c r="F10" s="21"/>
    </row>
    <row r="11" spans="1:7" ht="60">
      <c r="A11" s="254"/>
      <c r="B11" s="251"/>
      <c r="C11" s="18" t="s">
        <v>22</v>
      </c>
      <c r="D11" s="19" t="s">
        <v>1</v>
      </c>
      <c r="E11" s="20" t="s">
        <v>151</v>
      </c>
      <c r="F11" s="21"/>
    </row>
    <row r="12" spans="1:7" ht="15.75">
      <c r="A12" s="254"/>
      <c r="B12" s="251"/>
      <c r="C12" s="18" t="s">
        <v>22</v>
      </c>
      <c r="D12" s="19" t="s">
        <v>0</v>
      </c>
      <c r="E12" s="20" t="s">
        <v>146</v>
      </c>
      <c r="F12" s="21"/>
      <c r="G12" s="73"/>
    </row>
    <row r="13" spans="1:7" ht="30">
      <c r="A13" s="254"/>
      <c r="B13" s="251"/>
      <c r="C13" s="18" t="s">
        <v>20</v>
      </c>
      <c r="D13" s="19" t="s">
        <v>143</v>
      </c>
      <c r="E13" s="20" t="s">
        <v>144</v>
      </c>
      <c r="F13" s="21"/>
    </row>
    <row r="14" spans="1:7" ht="45">
      <c r="A14" s="254"/>
      <c r="B14" s="251"/>
      <c r="C14" s="18" t="s">
        <v>18</v>
      </c>
      <c r="D14" s="19" t="s">
        <v>5</v>
      </c>
      <c r="E14" s="20" t="s">
        <v>152</v>
      </c>
      <c r="F14" s="21"/>
      <c r="G14" s="73"/>
    </row>
    <row r="15" spans="1:7" ht="15.75">
      <c r="A15" s="254"/>
      <c r="B15" s="251"/>
      <c r="C15" s="18" t="s">
        <v>153</v>
      </c>
      <c r="D15" s="19" t="s">
        <v>2</v>
      </c>
      <c r="E15" s="20" t="s">
        <v>104</v>
      </c>
      <c r="F15" s="21"/>
    </row>
    <row r="16" spans="1:7" ht="30">
      <c r="A16" s="254"/>
      <c r="B16" s="251"/>
      <c r="C16" s="18" t="s">
        <v>19</v>
      </c>
      <c r="D16" s="19" t="s">
        <v>3</v>
      </c>
      <c r="E16" s="20" t="s">
        <v>105</v>
      </c>
      <c r="F16" s="21"/>
    </row>
    <row r="17" spans="1:7" ht="30">
      <c r="A17" s="254"/>
      <c r="B17" s="251"/>
      <c r="C17" s="18" t="s">
        <v>90</v>
      </c>
      <c r="D17" s="19" t="s">
        <v>91</v>
      </c>
      <c r="E17" s="20" t="s">
        <v>155</v>
      </c>
      <c r="F17" s="21"/>
      <c r="G17" s="73"/>
    </row>
    <row r="18" spans="1:7" ht="15.75">
      <c r="A18" s="254"/>
      <c r="B18" s="251"/>
      <c r="C18" s="18" t="s">
        <v>90</v>
      </c>
      <c r="D18" s="19" t="s">
        <v>91</v>
      </c>
      <c r="E18" s="20" t="s">
        <v>116</v>
      </c>
      <c r="F18" s="21"/>
    </row>
    <row r="19" spans="1:7" ht="15.75">
      <c r="A19" s="254"/>
      <c r="B19" s="251"/>
      <c r="C19" s="18" t="s">
        <v>88</v>
      </c>
      <c r="D19" s="19" t="s">
        <v>89</v>
      </c>
      <c r="E19" s="20" t="s">
        <v>116</v>
      </c>
      <c r="F19" s="21"/>
    </row>
    <row r="20" spans="1:7" ht="45">
      <c r="A20" s="254"/>
      <c r="B20" s="251"/>
      <c r="C20" s="18" t="s">
        <v>25</v>
      </c>
      <c r="D20" s="19" t="s">
        <v>27</v>
      </c>
      <c r="E20" s="20" t="s">
        <v>156</v>
      </c>
      <c r="F20" s="21"/>
    </row>
    <row r="21" spans="1:7" ht="15.75">
      <c r="A21" s="254"/>
      <c r="B21" s="251"/>
      <c r="C21" s="18" t="s">
        <v>29</v>
      </c>
      <c r="D21" s="19" t="s">
        <v>13</v>
      </c>
      <c r="E21" s="20" t="s">
        <v>111</v>
      </c>
      <c r="F21" s="21"/>
    </row>
    <row r="22" spans="1:7" ht="15.75">
      <c r="A22" s="254"/>
      <c r="B22" s="251"/>
      <c r="C22" s="18" t="s">
        <v>32</v>
      </c>
      <c r="D22" s="19" t="s">
        <v>33</v>
      </c>
      <c r="E22" s="20" t="s">
        <v>116</v>
      </c>
      <c r="F22" s="21"/>
    </row>
    <row r="23" spans="1:7" ht="15.75">
      <c r="A23" s="254"/>
      <c r="B23" s="251"/>
      <c r="C23" s="18" t="s">
        <v>34</v>
      </c>
      <c r="D23" s="19" t="s">
        <v>35</v>
      </c>
      <c r="E23" s="20" t="s">
        <v>116</v>
      </c>
      <c r="F23" s="21"/>
    </row>
    <row r="24" spans="1:7" ht="15.75">
      <c r="A24" s="254"/>
      <c r="B24" s="251"/>
      <c r="C24" s="18" t="s">
        <v>34</v>
      </c>
      <c r="D24" s="19" t="s">
        <v>35</v>
      </c>
      <c r="E24" s="20" t="s">
        <v>116</v>
      </c>
      <c r="F24" s="21"/>
    </row>
    <row r="25" spans="1:7" ht="15.75">
      <c r="A25" s="254"/>
      <c r="B25" s="251"/>
      <c r="C25" s="18" t="s">
        <v>80</v>
      </c>
      <c r="D25" s="19" t="s">
        <v>81</v>
      </c>
      <c r="E25" s="20" t="s">
        <v>107</v>
      </c>
      <c r="F25" s="21"/>
    </row>
    <row r="26" spans="1:7" ht="15.75">
      <c r="A26" s="254"/>
      <c r="B26" s="251"/>
      <c r="C26" s="18" t="s">
        <v>80</v>
      </c>
      <c r="D26" s="19" t="s">
        <v>81</v>
      </c>
      <c r="E26" s="20" t="s">
        <v>107</v>
      </c>
      <c r="F26" s="21"/>
    </row>
    <row r="27" spans="1:7" ht="30">
      <c r="A27" s="254"/>
      <c r="B27" s="251"/>
      <c r="C27" s="18" t="s">
        <v>164</v>
      </c>
      <c r="D27" s="19" t="s">
        <v>145</v>
      </c>
      <c r="E27" s="20" t="s">
        <v>147</v>
      </c>
      <c r="F27" s="21"/>
    </row>
    <row r="28" spans="1:7" ht="15.75">
      <c r="A28" s="254"/>
      <c r="B28" s="251"/>
      <c r="C28" s="18" t="s">
        <v>36</v>
      </c>
      <c r="D28" s="19" t="s">
        <v>37</v>
      </c>
      <c r="E28" s="20" t="s">
        <v>120</v>
      </c>
      <c r="F28" s="21"/>
    </row>
    <row r="29" spans="1:7" ht="15.75">
      <c r="A29" s="254"/>
      <c r="B29" s="251"/>
      <c r="C29" s="18" t="s">
        <v>40</v>
      </c>
      <c r="D29" s="19" t="s">
        <v>41</v>
      </c>
      <c r="E29" s="20" t="s">
        <v>111</v>
      </c>
      <c r="F29" s="21"/>
    </row>
    <row r="30" spans="1:7" ht="30">
      <c r="A30" s="254"/>
      <c r="B30" s="251"/>
      <c r="C30" s="18" t="s">
        <v>42</v>
      </c>
      <c r="D30" s="19" t="s">
        <v>43</v>
      </c>
      <c r="E30" s="20" t="s">
        <v>122</v>
      </c>
      <c r="F30" s="21"/>
    </row>
    <row r="31" spans="1:7" ht="15.75">
      <c r="A31" s="254"/>
      <c r="B31" s="251"/>
      <c r="C31" s="18" t="s">
        <v>21</v>
      </c>
      <c r="D31" s="19" t="s">
        <v>4</v>
      </c>
      <c r="E31" s="20" t="s">
        <v>106</v>
      </c>
      <c r="F31" s="21"/>
    </row>
    <row r="32" spans="1:7" ht="30">
      <c r="A32" s="254"/>
      <c r="B32" s="251"/>
      <c r="C32" s="18" t="s">
        <v>21</v>
      </c>
      <c r="D32" s="19" t="s">
        <v>56</v>
      </c>
      <c r="E32" s="20"/>
      <c r="F32" s="21"/>
    </row>
    <row r="33" spans="1:7" ht="15.75">
      <c r="A33" s="254"/>
      <c r="B33" s="251"/>
      <c r="C33" s="18" t="s">
        <v>72</v>
      </c>
      <c r="D33" s="19" t="s">
        <v>73</v>
      </c>
      <c r="E33" s="20" t="s">
        <v>130</v>
      </c>
      <c r="F33" s="21"/>
    </row>
    <row r="34" spans="1:7" ht="15.75">
      <c r="A34" s="254"/>
      <c r="B34" s="251"/>
      <c r="C34" s="18" t="s">
        <v>97</v>
      </c>
      <c r="D34" s="19" t="s">
        <v>98</v>
      </c>
      <c r="E34" s="20" t="s">
        <v>108</v>
      </c>
      <c r="F34" s="21"/>
    </row>
    <row r="35" spans="1:7" ht="30">
      <c r="A35" s="254"/>
      <c r="B35" s="251"/>
      <c r="C35" s="18" t="s">
        <v>97</v>
      </c>
      <c r="D35" s="19" t="s">
        <v>99</v>
      </c>
      <c r="E35" s="20" t="s">
        <v>154</v>
      </c>
      <c r="F35" s="21"/>
    </row>
    <row r="36" spans="1:7" ht="15.75">
      <c r="A36" s="254"/>
      <c r="B36" s="251"/>
      <c r="C36" s="18" t="s">
        <v>97</v>
      </c>
      <c r="D36" s="19" t="s">
        <v>98</v>
      </c>
      <c r="E36" s="20" t="s">
        <v>108</v>
      </c>
      <c r="F36" s="21"/>
    </row>
    <row r="37" spans="1:7" ht="15.75">
      <c r="A37" s="254"/>
      <c r="B37" s="251"/>
      <c r="C37" s="18" t="s">
        <v>92</v>
      </c>
      <c r="D37" s="19" t="s">
        <v>93</v>
      </c>
      <c r="E37" s="20" t="s">
        <v>121</v>
      </c>
      <c r="F37" s="21"/>
    </row>
    <row r="38" spans="1:7" ht="30.75" thickBot="1">
      <c r="A38" s="255"/>
      <c r="B38" s="252"/>
      <c r="C38" s="22" t="s">
        <v>95</v>
      </c>
      <c r="D38" s="23" t="s">
        <v>96</v>
      </c>
      <c r="E38" s="24" t="s">
        <v>118</v>
      </c>
      <c r="F38" s="25"/>
      <c r="G38" s="73"/>
    </row>
    <row r="39" spans="1:7" ht="15.75">
      <c r="A39" s="241">
        <v>2</v>
      </c>
      <c r="B39" s="232" t="s">
        <v>166</v>
      </c>
      <c r="C39" s="14" t="s">
        <v>16</v>
      </c>
      <c r="D39" s="15" t="s">
        <v>8</v>
      </c>
      <c r="E39" s="16" t="s">
        <v>103</v>
      </c>
      <c r="F39" s="17"/>
    </row>
    <row r="40" spans="1:7" ht="15.75">
      <c r="A40" s="242"/>
      <c r="B40" s="233"/>
      <c r="C40" s="18" t="s">
        <v>22</v>
      </c>
      <c r="D40" s="19" t="s">
        <v>0</v>
      </c>
      <c r="E40" s="20" t="s">
        <v>146</v>
      </c>
      <c r="F40" s="21"/>
    </row>
    <row r="41" spans="1:7" ht="30">
      <c r="A41" s="242"/>
      <c r="B41" s="233"/>
      <c r="C41" s="18" t="s">
        <v>141</v>
      </c>
      <c r="D41" s="19" t="s">
        <v>148</v>
      </c>
      <c r="E41" s="20" t="s">
        <v>140</v>
      </c>
      <c r="F41" s="21"/>
    </row>
    <row r="42" spans="1:7" ht="15.75">
      <c r="A42" s="242"/>
      <c r="B42" s="233"/>
      <c r="C42" s="18" t="s">
        <v>90</v>
      </c>
      <c r="D42" s="19" t="s">
        <v>91</v>
      </c>
      <c r="E42" s="20" t="s">
        <v>116</v>
      </c>
      <c r="F42" s="21"/>
    </row>
    <row r="43" spans="1:7" ht="15.75">
      <c r="A43" s="242"/>
      <c r="B43" s="233"/>
      <c r="C43" s="18" t="s">
        <v>88</v>
      </c>
      <c r="D43" s="19" t="s">
        <v>89</v>
      </c>
      <c r="E43" s="20" t="s">
        <v>116</v>
      </c>
      <c r="F43" s="21"/>
    </row>
    <row r="44" spans="1:7" ht="15.75">
      <c r="A44" s="242"/>
      <c r="B44" s="233"/>
      <c r="C44" s="18" t="s">
        <v>24</v>
      </c>
      <c r="D44" s="19" t="s">
        <v>9</v>
      </c>
      <c r="E44" s="20" t="s">
        <v>110</v>
      </c>
      <c r="F44" s="21"/>
    </row>
    <row r="45" spans="1:7" ht="15.75">
      <c r="A45" s="242"/>
      <c r="B45" s="233"/>
      <c r="C45" s="18" t="s">
        <v>23</v>
      </c>
      <c r="D45" s="19" t="s">
        <v>10</v>
      </c>
      <c r="E45" s="20" t="s">
        <v>111</v>
      </c>
      <c r="F45" s="21"/>
    </row>
    <row r="46" spans="1:7" ht="45">
      <c r="A46" s="242"/>
      <c r="B46" s="233"/>
      <c r="C46" s="18" t="s">
        <v>25</v>
      </c>
      <c r="D46" s="19" t="s">
        <v>27</v>
      </c>
      <c r="E46" s="20" t="s">
        <v>156</v>
      </c>
      <c r="F46" s="21"/>
      <c r="G46" s="73"/>
    </row>
    <row r="47" spans="1:7" ht="15.75">
      <c r="A47" s="242"/>
      <c r="B47" s="233"/>
      <c r="C47" s="18" t="s">
        <v>26</v>
      </c>
      <c r="D47" s="19" t="s">
        <v>11</v>
      </c>
      <c r="E47" s="20" t="s">
        <v>112</v>
      </c>
      <c r="F47" s="21"/>
    </row>
    <row r="48" spans="1:7" ht="15.75">
      <c r="A48" s="242"/>
      <c r="B48" s="233"/>
      <c r="C48" s="18" t="s">
        <v>28</v>
      </c>
      <c r="D48" s="19" t="s">
        <v>12</v>
      </c>
      <c r="E48" s="20" t="s">
        <v>113</v>
      </c>
      <c r="F48" s="21"/>
      <c r="G48" s="73"/>
    </row>
    <row r="49" spans="1:7" ht="15.75">
      <c r="A49" s="242"/>
      <c r="B49" s="233"/>
      <c r="C49" s="18" t="s">
        <v>29</v>
      </c>
      <c r="D49" s="19" t="s">
        <v>13</v>
      </c>
      <c r="E49" s="20" t="s">
        <v>111</v>
      </c>
      <c r="F49" s="21"/>
    </row>
    <row r="50" spans="1:7" ht="15.75">
      <c r="A50" s="242"/>
      <c r="B50" s="233"/>
      <c r="C50" s="18" t="s">
        <v>30</v>
      </c>
      <c r="D50" s="19" t="s">
        <v>14</v>
      </c>
      <c r="E50" s="20" t="s">
        <v>114</v>
      </c>
      <c r="F50" s="21"/>
      <c r="G50" s="73" t="s">
        <v>662</v>
      </c>
    </row>
    <row r="51" spans="1:7" ht="30">
      <c r="A51" s="242"/>
      <c r="B51" s="233"/>
      <c r="C51" s="18" t="s">
        <v>31</v>
      </c>
      <c r="D51" s="19" t="s">
        <v>15</v>
      </c>
      <c r="E51" s="20" t="s">
        <v>115</v>
      </c>
      <c r="F51" s="21"/>
    </row>
    <row r="52" spans="1:7" ht="15.75">
      <c r="A52" s="242"/>
      <c r="B52" s="233"/>
      <c r="C52" s="18" t="s">
        <v>32</v>
      </c>
      <c r="D52" s="19" t="s">
        <v>33</v>
      </c>
      <c r="E52" s="20" t="s">
        <v>116</v>
      </c>
      <c r="F52" s="21"/>
    </row>
    <row r="53" spans="1:7" ht="15.75">
      <c r="A53" s="242"/>
      <c r="B53" s="233"/>
      <c r="C53" s="18" t="s">
        <v>34</v>
      </c>
      <c r="D53" s="19" t="s">
        <v>35</v>
      </c>
      <c r="E53" s="20" t="s">
        <v>116</v>
      </c>
      <c r="F53" s="21"/>
      <c r="G53" s="73"/>
    </row>
    <row r="54" spans="1:7" ht="15.75">
      <c r="A54" s="242"/>
      <c r="B54" s="233"/>
      <c r="C54" s="18" t="s">
        <v>79</v>
      </c>
      <c r="D54" s="19" t="s">
        <v>2</v>
      </c>
      <c r="E54" s="20" t="s">
        <v>117</v>
      </c>
      <c r="F54" s="21"/>
    </row>
    <row r="55" spans="1:7" ht="15.75">
      <c r="A55" s="242"/>
      <c r="B55" s="233"/>
      <c r="C55" s="18" t="s">
        <v>80</v>
      </c>
      <c r="D55" s="19" t="s">
        <v>81</v>
      </c>
      <c r="E55" s="20" t="s">
        <v>107</v>
      </c>
      <c r="F55" s="21"/>
    </row>
    <row r="56" spans="1:7" ht="30">
      <c r="A56" s="242"/>
      <c r="B56" s="233"/>
      <c r="C56" s="18" t="s">
        <v>164</v>
      </c>
      <c r="D56" s="19" t="s">
        <v>145</v>
      </c>
      <c r="E56" s="20" t="s">
        <v>147</v>
      </c>
      <c r="F56" s="21"/>
    </row>
    <row r="57" spans="1:7" ht="15.75">
      <c r="A57" s="242"/>
      <c r="B57" s="233"/>
      <c r="C57" s="18" t="s">
        <v>36</v>
      </c>
      <c r="D57" s="19" t="s">
        <v>37</v>
      </c>
      <c r="E57" s="20" t="s">
        <v>120</v>
      </c>
      <c r="F57" s="21"/>
    </row>
    <row r="58" spans="1:7" ht="15.75">
      <c r="A58" s="242"/>
      <c r="B58" s="233"/>
      <c r="C58" s="18" t="s">
        <v>40</v>
      </c>
      <c r="D58" s="19" t="s">
        <v>41</v>
      </c>
      <c r="E58" s="20" t="s">
        <v>111</v>
      </c>
      <c r="F58" s="21"/>
    </row>
    <row r="59" spans="1:7" ht="30">
      <c r="A59" s="242"/>
      <c r="B59" s="233"/>
      <c r="C59" s="18" t="s">
        <v>42</v>
      </c>
      <c r="D59" s="19" t="s">
        <v>43</v>
      </c>
      <c r="E59" s="20" t="s">
        <v>122</v>
      </c>
      <c r="F59" s="21"/>
    </row>
    <row r="60" spans="1:7" ht="30">
      <c r="A60" s="242"/>
      <c r="B60" s="233"/>
      <c r="C60" s="18" t="s">
        <v>21</v>
      </c>
      <c r="D60" s="19" t="s">
        <v>56</v>
      </c>
      <c r="E60" s="20"/>
      <c r="F60" s="21"/>
    </row>
    <row r="61" spans="1:7" ht="15.75">
      <c r="A61" s="242"/>
      <c r="B61" s="233"/>
      <c r="C61" s="18" t="s">
        <v>72</v>
      </c>
      <c r="D61" s="19" t="s">
        <v>73</v>
      </c>
      <c r="E61" s="20" t="s">
        <v>130</v>
      </c>
      <c r="F61" s="21"/>
    </row>
    <row r="62" spans="1:7" ht="15.75">
      <c r="A62" s="242"/>
      <c r="B62" s="233"/>
      <c r="C62" s="18" t="s">
        <v>97</v>
      </c>
      <c r="D62" s="19" t="s">
        <v>98</v>
      </c>
      <c r="E62" s="20" t="s">
        <v>108</v>
      </c>
      <c r="F62" s="21"/>
    </row>
    <row r="63" spans="1:7" ht="15.75">
      <c r="A63" s="242"/>
      <c r="B63" s="233"/>
      <c r="C63" s="18" t="s">
        <v>97</v>
      </c>
      <c r="D63" s="19" t="s">
        <v>99</v>
      </c>
      <c r="E63" s="20" t="s">
        <v>109</v>
      </c>
      <c r="F63" s="21"/>
    </row>
    <row r="64" spans="1:7" ht="15.75">
      <c r="A64" s="242"/>
      <c r="B64" s="233"/>
      <c r="C64" s="18" t="s">
        <v>92</v>
      </c>
      <c r="D64" s="19" t="s">
        <v>93</v>
      </c>
      <c r="E64" s="20" t="s">
        <v>121</v>
      </c>
      <c r="F64" s="21"/>
    </row>
    <row r="65" spans="1:7" ht="30.75" thickBot="1">
      <c r="A65" s="243"/>
      <c r="B65" s="234"/>
      <c r="C65" s="22" t="s">
        <v>95</v>
      </c>
      <c r="D65" s="23" t="s">
        <v>96</v>
      </c>
      <c r="E65" s="24" t="s">
        <v>119</v>
      </c>
      <c r="F65" s="25"/>
    </row>
    <row r="66" spans="1:7" ht="15.75">
      <c r="A66" s="241">
        <v>3</v>
      </c>
      <c r="B66" s="232" t="s">
        <v>167</v>
      </c>
      <c r="C66" s="14" t="s">
        <v>16</v>
      </c>
      <c r="D66" s="15" t="s">
        <v>8</v>
      </c>
      <c r="E66" s="16" t="s">
        <v>103</v>
      </c>
      <c r="F66" s="17"/>
    </row>
    <row r="67" spans="1:7" ht="15.75">
      <c r="A67" s="242"/>
      <c r="B67" s="233"/>
      <c r="C67" s="18" t="s">
        <v>22</v>
      </c>
      <c r="D67" s="19" t="s">
        <v>0</v>
      </c>
      <c r="E67" s="20" t="s">
        <v>146</v>
      </c>
      <c r="F67" s="21"/>
    </row>
    <row r="68" spans="1:7" ht="30">
      <c r="A68" s="242"/>
      <c r="B68" s="233"/>
      <c r="C68" s="18" t="s">
        <v>141</v>
      </c>
      <c r="D68" s="19" t="s">
        <v>148</v>
      </c>
      <c r="E68" s="20" t="s">
        <v>140</v>
      </c>
      <c r="F68" s="21"/>
    </row>
    <row r="69" spans="1:7" ht="30">
      <c r="A69" s="242"/>
      <c r="B69" s="233"/>
      <c r="C69" s="18" t="s">
        <v>90</v>
      </c>
      <c r="D69" s="19" t="s">
        <v>91</v>
      </c>
      <c r="E69" s="20" t="s">
        <v>344</v>
      </c>
      <c r="F69" s="21"/>
    </row>
    <row r="70" spans="1:7" ht="15.75">
      <c r="A70" s="242"/>
      <c r="B70" s="233"/>
      <c r="C70" s="18" t="s">
        <v>88</v>
      </c>
      <c r="D70" s="19" t="s">
        <v>89</v>
      </c>
      <c r="E70" s="20" t="s">
        <v>116</v>
      </c>
      <c r="F70" s="21"/>
    </row>
    <row r="71" spans="1:7" ht="45">
      <c r="A71" s="242"/>
      <c r="B71" s="233"/>
      <c r="C71" s="18" t="s">
        <v>25</v>
      </c>
      <c r="D71" s="19" t="s">
        <v>27</v>
      </c>
      <c r="E71" s="20" t="s">
        <v>156</v>
      </c>
      <c r="F71" s="21"/>
    </row>
    <row r="72" spans="1:7" ht="15.75">
      <c r="A72" s="242"/>
      <c r="B72" s="233"/>
      <c r="C72" s="18" t="s">
        <v>29</v>
      </c>
      <c r="D72" s="19" t="s">
        <v>13</v>
      </c>
      <c r="E72" s="20" t="s">
        <v>111</v>
      </c>
      <c r="F72" s="21"/>
    </row>
    <row r="73" spans="1:7" ht="15.75">
      <c r="A73" s="242"/>
      <c r="B73" s="233"/>
      <c r="C73" s="18" t="s">
        <v>32</v>
      </c>
      <c r="D73" s="19" t="s">
        <v>33</v>
      </c>
      <c r="E73" s="20" t="s">
        <v>116</v>
      </c>
      <c r="F73" s="21"/>
    </row>
    <row r="74" spans="1:7" ht="15.75">
      <c r="A74" s="242"/>
      <c r="B74" s="233"/>
      <c r="C74" s="18" t="s">
        <v>34</v>
      </c>
      <c r="D74" s="19" t="s">
        <v>35</v>
      </c>
      <c r="E74" s="20" t="s">
        <v>116</v>
      </c>
      <c r="F74" s="21"/>
    </row>
    <row r="75" spans="1:7" ht="15.75">
      <c r="A75" s="242"/>
      <c r="B75" s="233"/>
      <c r="C75" s="18" t="s">
        <v>79</v>
      </c>
      <c r="D75" s="19" t="s">
        <v>2</v>
      </c>
      <c r="E75" s="20" t="s">
        <v>117</v>
      </c>
      <c r="F75" s="21"/>
    </row>
    <row r="76" spans="1:7" ht="15.75">
      <c r="A76" s="242"/>
      <c r="B76" s="233"/>
      <c r="C76" s="18" t="s">
        <v>80</v>
      </c>
      <c r="D76" s="19" t="s">
        <v>81</v>
      </c>
      <c r="E76" s="20" t="s">
        <v>107</v>
      </c>
      <c r="F76" s="21"/>
    </row>
    <row r="77" spans="1:7" ht="15.75">
      <c r="A77" s="242"/>
      <c r="B77" s="233"/>
      <c r="C77" s="18">
        <v>9.1</v>
      </c>
      <c r="D77" s="19" t="s">
        <v>339</v>
      </c>
      <c r="E77" s="20" t="s">
        <v>130</v>
      </c>
      <c r="F77" s="21"/>
      <c r="G77" t="s">
        <v>355</v>
      </c>
    </row>
    <row r="78" spans="1:7" ht="15.75">
      <c r="A78" s="242"/>
      <c r="B78" s="233"/>
      <c r="C78" s="18" t="s">
        <v>314</v>
      </c>
      <c r="D78" s="19" t="s">
        <v>342</v>
      </c>
      <c r="E78" s="20" t="s">
        <v>345</v>
      </c>
      <c r="F78" s="21"/>
    </row>
    <row r="79" spans="1:7" ht="15.75">
      <c r="A79" s="242"/>
      <c r="B79" s="233"/>
      <c r="C79" s="18" t="s">
        <v>346</v>
      </c>
      <c r="D79" s="19" t="s">
        <v>343</v>
      </c>
      <c r="E79" s="20" t="s">
        <v>345</v>
      </c>
      <c r="F79" s="21"/>
    </row>
    <row r="80" spans="1:7" ht="30">
      <c r="A80" s="242"/>
      <c r="B80" s="233"/>
      <c r="C80" s="18" t="s">
        <v>353</v>
      </c>
      <c r="D80" s="19" t="s">
        <v>356</v>
      </c>
      <c r="E80" s="20" t="s">
        <v>354</v>
      </c>
      <c r="F80" s="21"/>
    </row>
    <row r="81" spans="1:7" ht="30">
      <c r="A81" s="242"/>
      <c r="B81" s="233"/>
      <c r="C81" s="18" t="s">
        <v>164</v>
      </c>
      <c r="D81" s="19" t="s">
        <v>145</v>
      </c>
      <c r="E81" s="20" t="s">
        <v>147</v>
      </c>
      <c r="F81" s="21"/>
    </row>
    <row r="82" spans="1:7" ht="15.75">
      <c r="A82" s="242"/>
      <c r="B82" s="233"/>
      <c r="C82" s="18" t="s">
        <v>36</v>
      </c>
      <c r="D82" s="19" t="s">
        <v>37</v>
      </c>
      <c r="E82" s="20" t="s">
        <v>120</v>
      </c>
      <c r="F82" s="21"/>
      <c r="G82" s="73"/>
    </row>
    <row r="83" spans="1:7" ht="15.75">
      <c r="A83" s="242"/>
      <c r="B83" s="233"/>
      <c r="C83" s="18" t="s">
        <v>38</v>
      </c>
      <c r="D83" s="19" t="s">
        <v>333</v>
      </c>
      <c r="E83" s="20" t="s">
        <v>121</v>
      </c>
      <c r="F83" s="21"/>
    </row>
    <row r="84" spans="1:7" ht="15.75">
      <c r="A84" s="242"/>
      <c r="B84" s="233"/>
      <c r="C84" s="18" t="s">
        <v>39</v>
      </c>
      <c r="D84" s="19" t="s">
        <v>351</v>
      </c>
      <c r="E84" s="20" t="s">
        <v>352</v>
      </c>
      <c r="F84" s="21"/>
    </row>
    <row r="85" spans="1:7" ht="15.75">
      <c r="A85" s="242"/>
      <c r="B85" s="233"/>
      <c r="C85" s="18" t="s">
        <v>40</v>
      </c>
      <c r="D85" s="19" t="s">
        <v>41</v>
      </c>
      <c r="E85" s="20" t="s">
        <v>111</v>
      </c>
      <c r="F85" s="21"/>
    </row>
    <row r="86" spans="1:7" ht="30">
      <c r="A86" s="242"/>
      <c r="B86" s="233"/>
      <c r="C86" s="18" t="s">
        <v>42</v>
      </c>
      <c r="D86" s="19" t="s">
        <v>43</v>
      </c>
      <c r="E86" s="20" t="s">
        <v>122</v>
      </c>
      <c r="F86" s="21"/>
      <c r="G86" s="73"/>
    </row>
    <row r="87" spans="1:7" ht="15.75">
      <c r="A87" s="242"/>
      <c r="B87" s="233"/>
      <c r="C87" s="18" t="s">
        <v>44</v>
      </c>
      <c r="D87" s="19" t="s">
        <v>347</v>
      </c>
      <c r="E87" s="20" t="s">
        <v>348</v>
      </c>
      <c r="F87" s="21"/>
    </row>
    <row r="88" spans="1:7" ht="30">
      <c r="A88" s="242"/>
      <c r="B88" s="233"/>
      <c r="C88" s="18" t="s">
        <v>45</v>
      </c>
      <c r="D88" s="19" t="s">
        <v>350</v>
      </c>
      <c r="E88" s="20" t="s">
        <v>349</v>
      </c>
      <c r="F88" s="21"/>
    </row>
    <row r="89" spans="1:7" ht="15.75">
      <c r="A89" s="242"/>
      <c r="B89" s="233"/>
      <c r="C89" s="18" t="s">
        <v>46</v>
      </c>
      <c r="D89" s="19" t="s">
        <v>47</v>
      </c>
      <c r="E89" s="20" t="s">
        <v>157</v>
      </c>
      <c r="F89" s="21"/>
    </row>
    <row r="90" spans="1:7" ht="15.75">
      <c r="A90" s="242"/>
      <c r="B90" s="233"/>
      <c r="C90" s="18" t="s">
        <v>48</v>
      </c>
      <c r="D90" s="19" t="s">
        <v>49</v>
      </c>
      <c r="E90" s="20" t="s">
        <v>158</v>
      </c>
      <c r="F90" s="21"/>
    </row>
    <row r="91" spans="1:7" ht="15.75">
      <c r="A91" s="242"/>
      <c r="B91" s="233"/>
      <c r="C91" s="18" t="s">
        <v>53</v>
      </c>
      <c r="D91" s="19" t="s">
        <v>58</v>
      </c>
      <c r="E91" s="20" t="s">
        <v>123</v>
      </c>
      <c r="F91" s="21"/>
    </row>
    <row r="92" spans="1:7" ht="15.75">
      <c r="A92" s="242"/>
      <c r="B92" s="233"/>
      <c r="C92" s="18" t="s">
        <v>54</v>
      </c>
      <c r="D92" s="19" t="s">
        <v>55</v>
      </c>
      <c r="E92" s="20" t="s">
        <v>159</v>
      </c>
      <c r="F92" s="21"/>
    </row>
    <row r="93" spans="1:7" ht="30">
      <c r="A93" s="242"/>
      <c r="B93" s="233"/>
      <c r="C93" s="18" t="s">
        <v>21</v>
      </c>
      <c r="D93" s="19" t="s">
        <v>56</v>
      </c>
      <c r="E93" s="20"/>
      <c r="F93" s="21"/>
      <c r="G93" s="73"/>
    </row>
    <row r="94" spans="1:7" ht="15.75">
      <c r="A94" s="242"/>
      <c r="B94" s="233"/>
      <c r="C94" s="18" t="s">
        <v>72</v>
      </c>
      <c r="D94" s="19" t="s">
        <v>73</v>
      </c>
      <c r="E94" s="20" t="s">
        <v>130</v>
      </c>
      <c r="F94" s="21"/>
    </row>
    <row r="95" spans="1:7" ht="15.75">
      <c r="A95" s="242"/>
      <c r="B95" s="233"/>
      <c r="C95" s="18" t="s">
        <v>97</v>
      </c>
      <c r="D95" s="19" t="s">
        <v>99</v>
      </c>
      <c r="E95" s="20" t="s">
        <v>109</v>
      </c>
      <c r="F95" s="21"/>
    </row>
    <row r="96" spans="1:7" ht="15.75">
      <c r="A96" s="242"/>
      <c r="B96" s="233"/>
      <c r="C96" s="18" t="s">
        <v>100</v>
      </c>
      <c r="D96" s="19" t="s">
        <v>101</v>
      </c>
      <c r="E96" s="20" t="s">
        <v>107</v>
      </c>
      <c r="F96" s="21"/>
    </row>
    <row r="97" spans="1:6" ht="30">
      <c r="A97" s="242"/>
      <c r="B97" s="233"/>
      <c r="C97" s="18" t="s">
        <v>50</v>
      </c>
      <c r="D97" s="19" t="s">
        <v>51</v>
      </c>
      <c r="E97" s="20" t="s">
        <v>124</v>
      </c>
      <c r="F97" s="21"/>
    </row>
    <row r="98" spans="1:6" ht="15.75">
      <c r="A98" s="242"/>
      <c r="B98" s="233"/>
      <c r="C98" s="18" t="s">
        <v>92</v>
      </c>
      <c r="D98" s="19" t="s">
        <v>93</v>
      </c>
      <c r="E98" s="20" t="s">
        <v>121</v>
      </c>
      <c r="F98" s="21"/>
    </row>
    <row r="99" spans="1:6" ht="15.75">
      <c r="A99" s="242"/>
      <c r="B99" s="233"/>
      <c r="C99" s="18" t="s">
        <v>52</v>
      </c>
      <c r="D99" s="19" t="s">
        <v>94</v>
      </c>
      <c r="E99" s="20" t="s">
        <v>125</v>
      </c>
      <c r="F99" s="21"/>
    </row>
    <row r="100" spans="1:6" ht="30.75" thickBot="1">
      <c r="A100" s="243"/>
      <c r="B100" s="234"/>
      <c r="C100" s="22" t="s">
        <v>95</v>
      </c>
      <c r="D100" s="23" t="s">
        <v>96</v>
      </c>
      <c r="E100" s="24" t="s">
        <v>119</v>
      </c>
      <c r="F100" s="25"/>
    </row>
    <row r="101" spans="1:6" ht="15.75">
      <c r="A101" s="241">
        <v>4</v>
      </c>
      <c r="B101" s="232" t="s">
        <v>59</v>
      </c>
      <c r="C101" s="14" t="s">
        <v>16</v>
      </c>
      <c r="D101" s="15" t="s">
        <v>8</v>
      </c>
      <c r="E101" s="16" t="s">
        <v>103</v>
      </c>
      <c r="F101" s="17"/>
    </row>
    <row r="102" spans="1:6" ht="15.75">
      <c r="A102" s="242"/>
      <c r="B102" s="233"/>
      <c r="C102" s="18" t="s">
        <v>22</v>
      </c>
      <c r="D102" s="19" t="s">
        <v>0</v>
      </c>
      <c r="E102" s="20" t="s">
        <v>146</v>
      </c>
      <c r="F102" s="21"/>
    </row>
    <row r="103" spans="1:6" ht="30">
      <c r="A103" s="242"/>
      <c r="B103" s="233"/>
      <c r="C103" s="18" t="s">
        <v>141</v>
      </c>
      <c r="D103" s="19" t="s">
        <v>148</v>
      </c>
      <c r="E103" s="20" t="s">
        <v>140</v>
      </c>
      <c r="F103" s="21"/>
    </row>
    <row r="104" spans="1:6" ht="15.75">
      <c r="A104" s="242"/>
      <c r="B104" s="233"/>
      <c r="C104" s="18" t="s">
        <v>90</v>
      </c>
      <c r="D104" s="19" t="s">
        <v>91</v>
      </c>
      <c r="E104" s="20" t="s">
        <v>116</v>
      </c>
      <c r="F104" s="21"/>
    </row>
    <row r="105" spans="1:6" ht="15.75">
      <c r="A105" s="242"/>
      <c r="B105" s="233"/>
      <c r="C105" s="18" t="s">
        <v>88</v>
      </c>
      <c r="D105" s="19" t="s">
        <v>89</v>
      </c>
      <c r="E105" s="20" t="s">
        <v>116</v>
      </c>
      <c r="F105" s="21"/>
    </row>
    <row r="106" spans="1:6" ht="45">
      <c r="A106" s="242"/>
      <c r="B106" s="233"/>
      <c r="C106" s="18" t="s">
        <v>25</v>
      </c>
      <c r="D106" s="19" t="s">
        <v>27</v>
      </c>
      <c r="E106" s="20" t="s">
        <v>156</v>
      </c>
      <c r="F106" s="21"/>
    </row>
    <row r="107" spans="1:6" ht="15.75">
      <c r="A107" s="242"/>
      <c r="B107" s="233"/>
      <c r="C107" s="18" t="s">
        <v>29</v>
      </c>
      <c r="D107" s="19" t="s">
        <v>13</v>
      </c>
      <c r="E107" s="20" t="s">
        <v>111</v>
      </c>
      <c r="F107" s="21"/>
    </row>
    <row r="108" spans="1:6" ht="15.75">
      <c r="A108" s="242"/>
      <c r="B108" s="233"/>
      <c r="C108" s="18" t="s">
        <v>32</v>
      </c>
      <c r="D108" s="19" t="s">
        <v>33</v>
      </c>
      <c r="E108" s="20" t="s">
        <v>116</v>
      </c>
      <c r="F108" s="21"/>
    </row>
    <row r="109" spans="1:6" ht="15.75">
      <c r="A109" s="242"/>
      <c r="B109" s="233"/>
      <c r="C109" s="18" t="s">
        <v>34</v>
      </c>
      <c r="D109" s="19" t="s">
        <v>35</v>
      </c>
      <c r="E109" s="20" t="s">
        <v>116</v>
      </c>
      <c r="F109" s="21"/>
    </row>
    <row r="110" spans="1:6" ht="15.75">
      <c r="A110" s="242"/>
      <c r="B110" s="233"/>
      <c r="C110" s="18" t="s">
        <v>79</v>
      </c>
      <c r="D110" s="19" t="s">
        <v>2</v>
      </c>
      <c r="E110" s="20" t="s">
        <v>117</v>
      </c>
      <c r="F110" s="21"/>
    </row>
    <row r="111" spans="1:6" ht="15.75">
      <c r="A111" s="242"/>
      <c r="B111" s="233"/>
      <c r="C111" s="18" t="s">
        <v>80</v>
      </c>
      <c r="D111" s="19" t="s">
        <v>81</v>
      </c>
      <c r="E111" s="20" t="s">
        <v>107</v>
      </c>
      <c r="F111" s="21"/>
    </row>
    <row r="112" spans="1:6" ht="30">
      <c r="A112" s="242"/>
      <c r="B112" s="233"/>
      <c r="C112" s="18" t="s">
        <v>164</v>
      </c>
      <c r="D112" s="19" t="s">
        <v>145</v>
      </c>
      <c r="E112" s="20" t="s">
        <v>147</v>
      </c>
      <c r="F112" s="21"/>
    </row>
    <row r="113" spans="1:6" ht="15.75">
      <c r="A113" s="242"/>
      <c r="B113" s="233"/>
      <c r="C113" s="18" t="s">
        <v>36</v>
      </c>
      <c r="D113" s="19" t="s">
        <v>37</v>
      </c>
      <c r="E113" s="20" t="s">
        <v>120</v>
      </c>
      <c r="F113" s="21"/>
    </row>
    <row r="114" spans="1:6" ht="15.75">
      <c r="A114" s="242"/>
      <c r="B114" s="233"/>
      <c r="C114" s="18" t="s">
        <v>40</v>
      </c>
      <c r="D114" s="19" t="s">
        <v>41</v>
      </c>
      <c r="E114" s="20" t="s">
        <v>111</v>
      </c>
      <c r="F114" s="21"/>
    </row>
    <row r="115" spans="1:6" ht="30">
      <c r="A115" s="242"/>
      <c r="B115" s="233"/>
      <c r="C115" s="18" t="s">
        <v>42</v>
      </c>
      <c r="D115" s="19" t="s">
        <v>43</v>
      </c>
      <c r="E115" s="20" t="s">
        <v>122</v>
      </c>
      <c r="F115" s="21"/>
    </row>
    <row r="116" spans="1:6" ht="30">
      <c r="A116" s="242"/>
      <c r="B116" s="233"/>
      <c r="C116" s="18" t="s">
        <v>21</v>
      </c>
      <c r="D116" s="19" t="s">
        <v>56</v>
      </c>
      <c r="E116" s="20"/>
      <c r="F116" s="21"/>
    </row>
    <row r="117" spans="1:6" ht="30">
      <c r="A117" s="242"/>
      <c r="B117" s="233"/>
      <c r="C117" s="18" t="s">
        <v>60</v>
      </c>
      <c r="D117" s="19" t="s">
        <v>61</v>
      </c>
      <c r="E117" s="20" t="s">
        <v>127</v>
      </c>
      <c r="F117" s="21"/>
    </row>
    <row r="118" spans="1:6" ht="15.75">
      <c r="A118" s="242"/>
      <c r="B118" s="233"/>
      <c r="C118" s="18" t="s">
        <v>62</v>
      </c>
      <c r="D118" s="19" t="s">
        <v>71</v>
      </c>
      <c r="E118" s="20" t="s">
        <v>128</v>
      </c>
      <c r="F118" s="21"/>
    </row>
    <row r="119" spans="1:6" ht="30">
      <c r="A119" s="242"/>
      <c r="B119" s="233"/>
      <c r="C119" s="18" t="s">
        <v>63</v>
      </c>
      <c r="D119" s="19" t="s">
        <v>64</v>
      </c>
      <c r="E119" s="20" t="s">
        <v>129</v>
      </c>
      <c r="F119" s="21"/>
    </row>
    <row r="120" spans="1:6" ht="15.75">
      <c r="A120" s="242"/>
      <c r="B120" s="233"/>
      <c r="C120" s="18" t="s">
        <v>65</v>
      </c>
      <c r="D120" s="19" t="s">
        <v>66</v>
      </c>
      <c r="E120" s="20" t="s">
        <v>7</v>
      </c>
      <c r="F120" s="21"/>
    </row>
    <row r="121" spans="1:6" ht="15.75">
      <c r="A121" s="242"/>
      <c r="B121" s="233"/>
      <c r="C121" s="18" t="s">
        <v>67</v>
      </c>
      <c r="D121" s="19" t="s">
        <v>68</v>
      </c>
      <c r="E121" s="20" t="s">
        <v>7</v>
      </c>
      <c r="F121" s="21"/>
    </row>
    <row r="122" spans="1:6" ht="15.75">
      <c r="A122" s="242"/>
      <c r="B122" s="233"/>
      <c r="C122" s="18" t="s">
        <v>69</v>
      </c>
      <c r="D122" s="19" t="s">
        <v>70</v>
      </c>
      <c r="E122" s="20" t="s">
        <v>126</v>
      </c>
      <c r="F122" s="21"/>
    </row>
    <row r="123" spans="1:6" ht="15.75">
      <c r="A123" s="242"/>
      <c r="B123" s="233"/>
      <c r="C123" s="18" t="s">
        <v>72</v>
      </c>
      <c r="D123" s="19" t="s">
        <v>73</v>
      </c>
      <c r="E123" s="20" t="s">
        <v>130</v>
      </c>
      <c r="F123" s="21"/>
    </row>
    <row r="124" spans="1:6" ht="15.75">
      <c r="A124" s="242"/>
      <c r="B124" s="233"/>
      <c r="C124" s="18" t="s">
        <v>97</v>
      </c>
      <c r="D124" s="19" t="s">
        <v>98</v>
      </c>
      <c r="E124" s="20" t="s">
        <v>108</v>
      </c>
      <c r="F124" s="21"/>
    </row>
    <row r="125" spans="1:6" ht="16.5" thickBot="1">
      <c r="A125" s="243"/>
      <c r="B125" s="234"/>
      <c r="C125" s="22" t="s">
        <v>92</v>
      </c>
      <c r="D125" s="23" t="s">
        <v>93</v>
      </c>
      <c r="E125" s="24" t="s">
        <v>121</v>
      </c>
      <c r="F125" s="25"/>
    </row>
    <row r="126" spans="1:6" ht="15.75">
      <c r="A126" s="241">
        <v>5</v>
      </c>
      <c r="B126" s="232" t="s">
        <v>78</v>
      </c>
      <c r="C126" s="14" t="s">
        <v>82</v>
      </c>
      <c r="D126" s="15" t="s">
        <v>83</v>
      </c>
      <c r="E126" s="16" t="s">
        <v>129</v>
      </c>
      <c r="F126" s="17"/>
    </row>
    <row r="127" spans="1:6" ht="15.75">
      <c r="A127" s="244"/>
      <c r="B127" s="235"/>
      <c r="C127" s="18" t="s">
        <v>314</v>
      </c>
      <c r="D127" s="19" t="s">
        <v>340</v>
      </c>
      <c r="E127" s="20" t="s">
        <v>130</v>
      </c>
      <c r="F127" s="60"/>
    </row>
    <row r="128" spans="1:6" ht="15.75">
      <c r="A128" s="244"/>
      <c r="B128" s="235"/>
      <c r="C128" s="59">
        <v>9.1</v>
      </c>
      <c r="D128" s="19" t="s">
        <v>341</v>
      </c>
      <c r="E128" s="20" t="s">
        <v>130</v>
      </c>
      <c r="F128" s="60"/>
    </row>
    <row r="129" spans="1:7" ht="15.75">
      <c r="A129" s="242"/>
      <c r="B129" s="233"/>
      <c r="C129" s="18" t="s">
        <v>84</v>
      </c>
      <c r="D129" s="19" t="s">
        <v>85</v>
      </c>
      <c r="E129" s="20" t="s">
        <v>129</v>
      </c>
      <c r="F129" s="21"/>
      <c r="G129" s="73"/>
    </row>
    <row r="130" spans="1:7" ht="30">
      <c r="A130" s="242"/>
      <c r="B130" s="233"/>
      <c r="C130" s="18" t="s">
        <v>86</v>
      </c>
      <c r="D130" s="19" t="s">
        <v>87</v>
      </c>
      <c r="E130" s="20" t="s">
        <v>160</v>
      </c>
      <c r="F130" s="21"/>
    </row>
    <row r="131" spans="1:7" ht="15.75">
      <c r="A131" s="242"/>
      <c r="B131" s="233"/>
      <c r="C131" s="18" t="s">
        <v>16</v>
      </c>
      <c r="D131" s="19" t="s">
        <v>8</v>
      </c>
      <c r="E131" s="20" t="s">
        <v>103</v>
      </c>
      <c r="F131" s="21"/>
    </row>
    <row r="132" spans="1:7" ht="15.75">
      <c r="A132" s="242"/>
      <c r="B132" s="233"/>
      <c r="C132" s="18" t="s">
        <v>22</v>
      </c>
      <c r="D132" s="19" t="s">
        <v>0</v>
      </c>
      <c r="E132" s="20" t="s">
        <v>146</v>
      </c>
      <c r="F132" s="21"/>
    </row>
    <row r="133" spans="1:7" ht="30">
      <c r="A133" s="242"/>
      <c r="B133" s="233"/>
      <c r="C133" s="18" t="s">
        <v>141</v>
      </c>
      <c r="D133" s="19" t="s">
        <v>148</v>
      </c>
      <c r="E133" s="20" t="s">
        <v>140</v>
      </c>
      <c r="F133" s="21"/>
    </row>
    <row r="134" spans="1:7" ht="15.75">
      <c r="A134" s="242"/>
      <c r="B134" s="233"/>
      <c r="C134" s="18" t="s">
        <v>90</v>
      </c>
      <c r="D134" s="19" t="s">
        <v>91</v>
      </c>
      <c r="E134" s="20" t="s">
        <v>116</v>
      </c>
      <c r="F134" s="21"/>
      <c r="G134" s="73"/>
    </row>
    <row r="135" spans="1:7" ht="15.75">
      <c r="A135" s="242"/>
      <c r="B135" s="233"/>
      <c r="C135" s="18" t="s">
        <v>88</v>
      </c>
      <c r="D135" s="19" t="s">
        <v>89</v>
      </c>
      <c r="E135" s="20" t="s">
        <v>116</v>
      </c>
      <c r="F135" s="21" t="s">
        <v>365</v>
      </c>
    </row>
    <row r="136" spans="1:7" ht="45">
      <c r="A136" s="242"/>
      <c r="B136" s="233"/>
      <c r="C136" s="18" t="s">
        <v>25</v>
      </c>
      <c r="D136" s="19" t="s">
        <v>27</v>
      </c>
      <c r="E136" s="20" t="s">
        <v>156</v>
      </c>
      <c r="F136" s="21"/>
    </row>
    <row r="137" spans="1:7" ht="15.75">
      <c r="A137" s="242"/>
      <c r="B137" s="233"/>
      <c r="C137" s="18" t="s">
        <v>29</v>
      </c>
      <c r="D137" s="19" t="s">
        <v>13</v>
      </c>
      <c r="E137" s="20" t="s">
        <v>111</v>
      </c>
      <c r="F137" s="21"/>
    </row>
    <row r="138" spans="1:7" ht="15.75">
      <c r="A138" s="242"/>
      <c r="B138" s="233"/>
      <c r="C138" s="18" t="s">
        <v>32</v>
      </c>
      <c r="D138" s="19" t="s">
        <v>33</v>
      </c>
      <c r="E138" s="20" t="s">
        <v>116</v>
      </c>
      <c r="F138" s="21"/>
    </row>
    <row r="139" spans="1:7" ht="15.75">
      <c r="A139" s="242"/>
      <c r="B139" s="233"/>
      <c r="C139" s="18" t="s">
        <v>34</v>
      </c>
      <c r="D139" s="19" t="s">
        <v>35</v>
      </c>
      <c r="E139" s="20" t="s">
        <v>116</v>
      </c>
      <c r="F139" s="21"/>
    </row>
    <row r="140" spans="1:7" ht="15.75">
      <c r="A140" s="242"/>
      <c r="B140" s="233"/>
      <c r="C140" s="18" t="s">
        <v>79</v>
      </c>
      <c r="D140" s="19" t="s">
        <v>2</v>
      </c>
      <c r="E140" s="20" t="s">
        <v>161</v>
      </c>
      <c r="F140" s="21"/>
      <c r="G140" s="73"/>
    </row>
    <row r="141" spans="1:7" ht="15.75">
      <c r="A141" s="242"/>
      <c r="B141" s="233"/>
      <c r="C141" s="18" t="s">
        <v>80</v>
      </c>
      <c r="D141" s="19" t="s">
        <v>81</v>
      </c>
      <c r="E141" s="20" t="s">
        <v>107</v>
      </c>
      <c r="F141" s="21"/>
      <c r="G141" s="73"/>
    </row>
    <row r="142" spans="1:7" ht="30">
      <c r="A142" s="242"/>
      <c r="B142" s="233"/>
      <c r="C142" s="18" t="s">
        <v>164</v>
      </c>
      <c r="D142" s="19" t="s">
        <v>145</v>
      </c>
      <c r="E142" s="20" t="s">
        <v>147</v>
      </c>
      <c r="F142" s="21"/>
    </row>
    <row r="143" spans="1:7" ht="15.75">
      <c r="A143" s="242"/>
      <c r="B143" s="233"/>
      <c r="C143" s="18" t="s">
        <v>36</v>
      </c>
      <c r="D143" s="19" t="s">
        <v>37</v>
      </c>
      <c r="E143" s="20" t="s">
        <v>120</v>
      </c>
      <c r="F143" s="21"/>
    </row>
    <row r="144" spans="1:7" ht="15.75">
      <c r="A144" s="242"/>
      <c r="B144" s="233"/>
      <c r="C144" s="18" t="s">
        <v>40</v>
      </c>
      <c r="D144" s="19" t="s">
        <v>41</v>
      </c>
      <c r="E144" s="20" t="s">
        <v>111</v>
      </c>
      <c r="F144" s="21"/>
    </row>
    <row r="145" spans="1:6" ht="30">
      <c r="A145" s="242"/>
      <c r="B145" s="233"/>
      <c r="C145" s="18" t="s">
        <v>42</v>
      </c>
      <c r="D145" s="19" t="s">
        <v>43</v>
      </c>
      <c r="E145" s="20" t="s">
        <v>122</v>
      </c>
      <c r="F145" s="21"/>
    </row>
    <row r="146" spans="1:6" ht="30">
      <c r="A146" s="242"/>
      <c r="B146" s="233"/>
      <c r="C146" s="18" t="s">
        <v>21</v>
      </c>
      <c r="D146" s="19" t="s">
        <v>56</v>
      </c>
      <c r="E146" s="20"/>
      <c r="F146" s="21"/>
    </row>
    <row r="147" spans="1:6" ht="15.75">
      <c r="A147" s="242"/>
      <c r="B147" s="233"/>
      <c r="C147" s="18" t="s">
        <v>74</v>
      </c>
      <c r="D147" s="19" t="s">
        <v>75</v>
      </c>
      <c r="E147" s="20" t="s">
        <v>126</v>
      </c>
      <c r="F147" s="21"/>
    </row>
    <row r="148" spans="1:6" ht="15.75">
      <c r="A148" s="242"/>
      <c r="B148" s="233"/>
      <c r="C148" s="18" t="s">
        <v>76</v>
      </c>
      <c r="D148" s="19" t="s">
        <v>77</v>
      </c>
      <c r="E148" s="20" t="s">
        <v>162</v>
      </c>
      <c r="F148" s="21"/>
    </row>
    <row r="149" spans="1:6" ht="15.75">
      <c r="A149" s="242"/>
      <c r="B149" s="233"/>
      <c r="C149" s="18" t="s">
        <v>72</v>
      </c>
      <c r="D149" s="19" t="s">
        <v>73</v>
      </c>
      <c r="E149" s="20" t="s">
        <v>130</v>
      </c>
      <c r="F149" s="21"/>
    </row>
    <row r="150" spans="1:6" ht="15.75">
      <c r="A150" s="242"/>
      <c r="B150" s="233"/>
      <c r="C150" s="18" t="s">
        <v>97</v>
      </c>
      <c r="D150" s="19" t="s">
        <v>98</v>
      </c>
      <c r="E150" s="20" t="s">
        <v>163</v>
      </c>
      <c r="F150" s="21"/>
    </row>
    <row r="151" spans="1:6" ht="15.75">
      <c r="A151" s="242"/>
      <c r="B151" s="233"/>
      <c r="C151" s="18" t="s">
        <v>97</v>
      </c>
      <c r="D151" s="19" t="s">
        <v>99</v>
      </c>
      <c r="E151" s="20" t="s">
        <v>109</v>
      </c>
      <c r="F151" s="21"/>
    </row>
    <row r="152" spans="1:6" ht="15.75">
      <c r="A152" s="242"/>
      <c r="B152" s="233"/>
      <c r="C152" s="18" t="s">
        <v>100</v>
      </c>
      <c r="D152" s="19" t="s">
        <v>101</v>
      </c>
      <c r="E152" s="20" t="s">
        <v>107</v>
      </c>
      <c r="F152" s="21"/>
    </row>
    <row r="153" spans="1:6" ht="16.5" thickBot="1">
      <c r="A153" s="245"/>
      <c r="B153" s="236"/>
      <c r="C153" s="50" t="s">
        <v>92</v>
      </c>
      <c r="D153" s="51" t="s">
        <v>93</v>
      </c>
      <c r="E153" s="52" t="s">
        <v>121</v>
      </c>
      <c r="F153" s="53"/>
    </row>
    <row r="154" spans="1:6">
      <c r="A154" s="228">
        <v>6</v>
      </c>
      <c r="B154" s="237" t="s">
        <v>332</v>
      </c>
      <c r="C154" s="14" t="s">
        <v>306</v>
      </c>
      <c r="D154" s="15" t="s">
        <v>307</v>
      </c>
      <c r="E154" s="16" t="s">
        <v>308</v>
      </c>
      <c r="F154" s="54"/>
    </row>
    <row r="155" spans="1:6">
      <c r="A155" s="229"/>
      <c r="B155" s="238"/>
      <c r="C155" s="18" t="s">
        <v>309</v>
      </c>
      <c r="D155" s="19" t="s">
        <v>310</v>
      </c>
      <c r="E155" s="20" t="s">
        <v>311</v>
      </c>
      <c r="F155" s="55"/>
    </row>
    <row r="156" spans="1:6">
      <c r="A156" s="229"/>
      <c r="B156" s="238"/>
      <c r="C156" s="18" t="s">
        <v>82</v>
      </c>
      <c r="D156" s="19" t="s">
        <v>83</v>
      </c>
      <c r="E156" s="20" t="s">
        <v>312</v>
      </c>
      <c r="F156" s="55"/>
    </row>
    <row r="157" spans="1:6">
      <c r="A157" s="229"/>
      <c r="B157" s="238"/>
      <c r="C157" s="18" t="s">
        <v>84</v>
      </c>
      <c r="D157" s="19" t="s">
        <v>313</v>
      </c>
      <c r="E157" s="20" t="s">
        <v>312</v>
      </c>
      <c r="F157" s="55"/>
    </row>
    <row r="158" spans="1:6" ht="30">
      <c r="A158" s="229"/>
      <c r="B158" s="238"/>
      <c r="C158" s="18" t="s">
        <v>314</v>
      </c>
      <c r="D158" s="19" t="s">
        <v>315</v>
      </c>
      <c r="E158" s="20" t="s">
        <v>336</v>
      </c>
      <c r="F158" s="55"/>
    </row>
    <row r="159" spans="1:6">
      <c r="A159" s="229"/>
      <c r="B159" s="238"/>
      <c r="C159" s="18" t="s">
        <v>16</v>
      </c>
      <c r="D159" s="19" t="s">
        <v>8</v>
      </c>
      <c r="E159" s="20" t="s">
        <v>103</v>
      </c>
      <c r="F159" s="55"/>
    </row>
    <row r="160" spans="1:6">
      <c r="A160" s="229"/>
      <c r="B160" s="238"/>
      <c r="C160" s="18" t="s">
        <v>317</v>
      </c>
      <c r="D160" s="19" t="s">
        <v>316</v>
      </c>
      <c r="E160" s="20" t="s">
        <v>318</v>
      </c>
      <c r="F160" s="55"/>
    </row>
    <row r="161" spans="1:6">
      <c r="A161" s="229"/>
      <c r="B161" s="238"/>
      <c r="C161" s="18" t="s">
        <v>320</v>
      </c>
      <c r="D161" s="19" t="s">
        <v>319</v>
      </c>
      <c r="E161" s="20" t="s">
        <v>321</v>
      </c>
      <c r="F161" s="55"/>
    </row>
    <row r="162" spans="1:6">
      <c r="A162" s="229"/>
      <c r="B162" s="238"/>
      <c r="C162" s="18">
        <v>9.1</v>
      </c>
      <c r="D162" s="57" t="s">
        <v>334</v>
      </c>
      <c r="E162" s="58" t="s">
        <v>335</v>
      </c>
      <c r="F162" s="55"/>
    </row>
    <row r="163" spans="1:6">
      <c r="A163" s="229"/>
      <c r="B163" s="238"/>
      <c r="C163" s="18" t="s">
        <v>34</v>
      </c>
      <c r="D163" s="19" t="s">
        <v>35</v>
      </c>
      <c r="E163" s="20" t="s">
        <v>116</v>
      </c>
      <c r="F163" s="55"/>
    </row>
    <row r="164" spans="1:6">
      <c r="A164" s="229"/>
      <c r="B164" s="238"/>
      <c r="C164" s="18" t="s">
        <v>38</v>
      </c>
      <c r="D164" s="57" t="s">
        <v>337</v>
      </c>
      <c r="E164" s="58" t="s">
        <v>130</v>
      </c>
      <c r="F164" s="55"/>
    </row>
    <row r="165" spans="1:6">
      <c r="A165" s="229"/>
      <c r="B165" s="238"/>
      <c r="C165" s="18" t="s">
        <v>44</v>
      </c>
      <c r="D165" s="19" t="s">
        <v>322</v>
      </c>
      <c r="E165" s="20" t="s">
        <v>323</v>
      </c>
      <c r="F165" s="55"/>
    </row>
    <row r="166" spans="1:6">
      <c r="A166" s="229"/>
      <c r="B166" s="238"/>
      <c r="C166" s="18" t="s">
        <v>324</v>
      </c>
      <c r="D166" s="19" t="s">
        <v>325</v>
      </c>
      <c r="E166" s="20" t="s">
        <v>326</v>
      </c>
      <c r="F166" s="55"/>
    </row>
    <row r="167" spans="1:6">
      <c r="A167" s="229"/>
      <c r="B167" s="238"/>
      <c r="C167" s="18" t="s">
        <v>327</v>
      </c>
      <c r="D167" s="19" t="s">
        <v>328</v>
      </c>
      <c r="E167" s="20" t="s">
        <v>329</v>
      </c>
      <c r="F167" s="55"/>
    </row>
    <row r="168" spans="1:6">
      <c r="A168" s="230"/>
      <c r="B168" s="239"/>
      <c r="C168" s="18" t="s">
        <v>95</v>
      </c>
      <c r="D168" s="57" t="s">
        <v>338</v>
      </c>
      <c r="E168" s="58" t="s">
        <v>130</v>
      </c>
      <c r="F168" s="61"/>
    </row>
    <row r="169" spans="1:6" ht="30.75" thickBot="1">
      <c r="A169" s="231"/>
      <c r="B169" s="240"/>
      <c r="C169" s="18" t="s">
        <v>330</v>
      </c>
      <c r="D169" s="23" t="s">
        <v>331</v>
      </c>
      <c r="E169" s="24" t="s">
        <v>357</v>
      </c>
      <c r="F169" s="56"/>
    </row>
  </sheetData>
  <mergeCells count="16">
    <mergeCell ref="A1:F1"/>
    <mergeCell ref="A2:C2"/>
    <mergeCell ref="A3:C3"/>
    <mergeCell ref="A4:C4"/>
    <mergeCell ref="B6:B38"/>
    <mergeCell ref="A6:A38"/>
    <mergeCell ref="A154:A169"/>
    <mergeCell ref="B39:B65"/>
    <mergeCell ref="B66:B100"/>
    <mergeCell ref="B101:B125"/>
    <mergeCell ref="B126:B153"/>
    <mergeCell ref="B154:B169"/>
    <mergeCell ref="A39:A65"/>
    <mergeCell ref="A66:A100"/>
    <mergeCell ref="A101:A125"/>
    <mergeCell ref="A126:A1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Version</vt:lpstr>
      <vt:lpstr>Audit Plan</vt:lpstr>
      <vt:lpstr>mis ISMS Verticals</vt:lpstr>
      <vt:lpstr>MIS</vt:lpstr>
      <vt:lpstr>Traker Q1 &amp; Q2</vt:lpstr>
      <vt:lpstr>Observations Q1 &amp; Q2</vt:lpstr>
      <vt:lpstr>Observations Q3 &amp; Q4</vt:lpstr>
      <vt:lpstr>Checklist New</vt:lpstr>
      <vt:lpstr>Checklist OLD</vt:lpstr>
      <vt:lpstr>Policies</vt:lpstr>
      <vt:lpstr>Travel plan</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Sawant</dc:creator>
  <cp:lastModifiedBy>user</cp:lastModifiedBy>
  <cp:lastPrinted>2018-06-18T06:22:15Z</cp:lastPrinted>
  <dcterms:created xsi:type="dcterms:W3CDTF">2018-06-15T10:40:35Z</dcterms:created>
  <dcterms:modified xsi:type="dcterms:W3CDTF">2023-09-26T15:11:22Z</dcterms:modified>
</cp:coreProperties>
</file>