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itamin_d_biofortification\objective_3\website_1\excel_data\processing\test\Thermal_parameters.xlsx 2024-02-27 06-50-27\"/>
    </mc:Choice>
  </mc:AlternateContent>
  <xr:revisionPtr revIDLastSave="0" documentId="8_{16B8B67D-0B4F-4F2D-AF33-ECE09044519F}" xr6:coauthVersionLast="47" xr6:coauthVersionMax="47" xr10:uidLastSave="{00000000-0000-0000-0000-000000000000}"/>
  <bookViews>
    <workbookView xWindow="-108" yWindow="-14508" windowWidth="23256" windowHeight="13896" xr2:uid="{C72D8C44-9B0B-4E49-ACD1-CC496FD56BD4}"/>
  </bookViews>
  <sheets>
    <sheet name="CYP5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" i="1" l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G46" i="1"/>
  <c r="C46" i="1"/>
  <c r="G45" i="1"/>
  <c r="C45" i="1"/>
  <c r="G44" i="1"/>
  <c r="C44" i="1"/>
  <c r="G43" i="1"/>
  <c r="C43" i="1"/>
  <c r="G42" i="1"/>
  <c r="C42" i="1"/>
  <c r="G41" i="1"/>
  <c r="C41" i="1"/>
  <c r="G40" i="1"/>
  <c r="C40" i="1"/>
  <c r="G39" i="1"/>
  <c r="C39" i="1"/>
  <c r="G38" i="1"/>
  <c r="C38" i="1"/>
  <c r="G37" i="1"/>
  <c r="C37" i="1"/>
  <c r="G36" i="1"/>
  <c r="C36" i="1"/>
  <c r="G35" i="1"/>
  <c r="C35" i="1"/>
  <c r="G34" i="1"/>
  <c r="C34" i="1"/>
  <c r="G33" i="1"/>
  <c r="C33" i="1"/>
  <c r="G32" i="1"/>
  <c r="C32" i="1"/>
  <c r="G31" i="1"/>
  <c r="C31" i="1"/>
  <c r="G30" i="1"/>
  <c r="C30" i="1"/>
  <c r="G29" i="1"/>
  <c r="C29" i="1"/>
  <c r="G28" i="1"/>
  <c r="C28" i="1"/>
  <c r="G27" i="1"/>
  <c r="C27" i="1"/>
  <c r="G26" i="1"/>
  <c r="C26" i="1"/>
  <c r="G25" i="1"/>
  <c r="C25" i="1"/>
  <c r="G24" i="1"/>
  <c r="C24" i="1"/>
  <c r="G23" i="1"/>
  <c r="C23" i="1"/>
  <c r="G22" i="1"/>
  <c r="C22" i="1"/>
  <c r="G21" i="1"/>
  <c r="C21" i="1"/>
  <c r="G20" i="1"/>
  <c r="C20" i="1"/>
  <c r="G19" i="1"/>
  <c r="C19" i="1"/>
  <c r="G18" i="1"/>
  <c r="C18" i="1"/>
  <c r="G17" i="1"/>
  <c r="C17" i="1"/>
  <c r="G16" i="1"/>
  <c r="C16" i="1"/>
  <c r="G15" i="1"/>
  <c r="C15" i="1"/>
  <c r="G14" i="1"/>
  <c r="C14" i="1"/>
  <c r="G13" i="1"/>
  <c r="C13" i="1"/>
  <c r="G12" i="1"/>
  <c r="C12" i="1"/>
  <c r="G11" i="1"/>
  <c r="C11" i="1"/>
  <c r="G10" i="1"/>
  <c r="C10" i="1"/>
  <c r="G9" i="1"/>
  <c r="C9" i="1"/>
  <c r="G8" i="1"/>
  <c r="C8" i="1"/>
  <c r="G7" i="1"/>
  <c r="C7" i="1"/>
  <c r="G6" i="1"/>
  <c r="C6" i="1"/>
  <c r="G5" i="1"/>
  <c r="C5" i="1"/>
</calcChain>
</file>

<file path=xl/sharedStrings.xml><?xml version="1.0" encoding="utf-8"?>
<sst xmlns="http://schemas.openxmlformats.org/spreadsheetml/2006/main" count="203" uniqueCount="184">
  <si>
    <t>GenInfo Identifier</t>
  </si>
  <si>
    <t>acession_id</t>
  </si>
  <si>
    <t>organism</t>
  </si>
  <si>
    <t>local_id</t>
  </si>
  <si>
    <t>Sequence</t>
  </si>
  <si>
    <t>amino acid residue length</t>
  </si>
  <si>
    <t>average pLDDT score for modelled structure</t>
  </si>
  <si>
    <t>Thermal parameter predicted by ScooP</t>
  </si>
  <si>
    <t>No. salt_bridge</t>
  </si>
  <si>
    <t xml:space="preserve">
Δ Hm</t>
  </si>
  <si>
    <t xml:space="preserve">
Δ Cp</t>
  </si>
  <si>
    <t>Tm</t>
  </si>
  <si>
    <t xml:space="preserve">
Δ Gr</t>
  </si>
  <si>
    <t xml:space="preserve">Temprature range </t>
  </si>
  <si>
    <t>Prototheca wickerhamii</t>
  </si>
  <si>
    <t>CYP51_49</t>
  </si>
  <si>
    <t>MVVAPLAPLWALPLPALLGVLSLLVLCLALFVRATANLRRGDAPPVDEGVPFVGGLLKFSKGPWFLMESLYAKHGEVFTVPLAHKRMTFLLGPQASPHFFNATDDKMSQTEVYNFNVPTFGPGVVFDVDQRVRTEQFRFVADALRTSKLKTYVPAFRQEAEAFFARWGDTGVVNLMDAFGELIILTASRTLLGREVRESMFREVADLFHDLDDGMRPLSVLFPYLPTAYHRRRDVARRRLQDIFKRVIAARRASGAKEDDVLQALIDARYRKVYDGRATTDEEITGLLIALLFAGQHTSSVTSTWTGLYMMAGDQRYFKVVEEEQRRVVAEHGDALDFDVLNGMDRLHLAIMEALRLQPPLVLLMRYAKEPFEVVTSDGKAFTVPKGDIVATSPSFSHRLKNVFRDPNDFQPERFEAPRDEDKAVPFSYIGFGGGRHGCMGSQFAYLQIKTIWSVLLRNFTFELVDPFPEPDWASMVIGPKPCRVRYTRRKTPLA</t>
  </si>
  <si>
    <t>CYP51_50</t>
  </si>
  <si>
    <t>MVVAPLAPLWALPLPALLGVLSLLVLCLALFVRATANLRRGDAPPVDEGVPFVGGLLKFSKGPWFLMESLYAKHGEVFTVPLAHKRMTFLLGPQASPHFFNATDDKMSQTEVYNFNVPTFGPGVVFDVDQRVRTEQFRFVADALRTSKLKTYVPAFRQEAEAFFARWGDTGVVNLMDAFGELIILTASRTLLGREVRESMFREVADLFHDLDDGMRPLSVLFPYLPTAYHRRRDVARQRLQDIFKRVIAARRASGVKEDDVLQALIDARYRKVYDGRATTDEEITGLLIALLFAGQHTSSVTSTWTGLYMMSGDQRYFKVVEEEQRRVVAEHGDALDFDVLNGMDRLHLAIMEALRLQPPLVLLMRYAKEPFEVVTSDGKAFTVPKGDIVATSPSFSHRLKNVFRDPNDFQPERFEAPRDEDKAVPFSYIGFGGGRHGCMGSQFAYLQIKTIWSVLLRNFTFELVDPFPEPDWASMVIGPKPCRVRYTRRKTPLA</t>
  </si>
  <si>
    <t>Prototheca miyajii</t>
  </si>
  <si>
    <t>CYP51_46</t>
  </si>
  <si>
    <t>MVAAAVASLAALPASTLIGGAVLLLVVPAVFVRATANLRRGNGPPVDEGIPFVGGLLAFSKGPWYLMQTMYKKHGEVFTVPLAHRRMTFLIGPHASPHFFNATDDKMSQTEVYNFNVPTFGPGVVFDVDQRVRSEQFRFVADALKSSKLKTYVPAFHKEAEEYFSQWGETGVVNLAQEFGQLIILTASRTLLGREVRESMFQRVADLFHDLDDGMRPLSVLFPYLPTAYHKKRDAARKELSQIFRKIVAARRASGVKEDDVLQALIDSRYRKVYDGRATTDEEITGLLIALLFAGQHTSSMVSTWTGLYLASGDQRYYRAAEEEQRRVMAKHGDRLDFDVLNELDQLHVCIQEALRLQPPLVLLMRYAKEPFTVTTSDGKSYVVPRGDMVATSPSFSHRLQHVFSRADAFEPERFLPPREEDKAVPFSYIGFGGGRHGCMGSQFAYLQIKTIWSVLLRDFTFELLDPFPEPDWDSMVIGPKPCRVRYTRCKLAL</t>
  </si>
  <si>
    <t>Polytomella parva</t>
  </si>
  <si>
    <t>CYP51_44</t>
  </si>
  <si>
    <t>MGYFDELTLQTAALHAVILLLTACIGRIIYNNLPSKRPPIFEGIPYVGGLIKFASGPWNLVQDGYKNFGEIFTVPVAHKRVTFLIGPDVAPHFFKAAEDEMSQSEVYDFNIPTFGPGVVFDVELKVRVEQFRFFTEALKKDRLKKYVPLFVEEAESYFSKWGDSGVVDFKEEFSRLITLTASRTLLGREVREQMFERVSELLHELDEGMVPLSVFFPYLPIPPHQKRDRARKELSSVFSKIIRARRASGAREEDVLQQFIDARYQNVYNGRALTEEEITGLLIAVLFAGQHTSSITTSWTGIFMNAYKKNGWDPAVTEQKAILAKHGNELSFDILQDMEVLQRCIMEALRMHPPLLLLMRYARAPFNVTTSSGKDYVVPKGDVVVVSPNFSHMLPHLFERPESYEPDRFTAPRDEDKKKTFTYIGFGGGRHACIGANFAYLQIKTIWSVLMRNFEFELLDPVPEADYDSMVIGPKPCRIKYTRRKTPLTA</t>
  </si>
  <si>
    <t>Zea mays</t>
  </si>
  <si>
    <t>CYP51_67</t>
  </si>
  <si>
    <t>MEDHHHHTATIAHTWLAAMAIAVLPILSVLILAATKQMGRTVFAPPKRREPPVAEGAPLLGVLPAILTRSLQGVICDQYLKLGSVFTLSSLGVKVTFLVGPEVSAHFFHAAESEISIGDVYKVTVPIFGKGVGYDVDNDTRNEQHRFFADTLRPAKLRSHARLMVREVEEYFARWGQSGTVDLKQQVEDVLLLIASRCLLGKEVRDHMHDEVSSLLRELIGGLHLVSLFFPYLPTPAHRRRDRARARLEEIFSGIARLRKSSCSSGRGAGDDGDRDHDMLQGLLDSRYRDGRGTTEAEVTGLLVALLFAGHHTSATVTTWTAARLLRHTEWLHAATEEQRLLQRNDQNDAAAIDYDVLLRMDVLHRSVKEALRLHPVTPMILRRARRPFTVRTQDGSEYEVPEGRMLASPLVVNNLLQGIYRDPDVFDPDRFAAWREEDRVGGDLAYTSFGAGKHACMGEGYAYLQIKVILSHLLRNFELRLLSPFPETENMISMRPKGEVMVSYRRRSLLQ</t>
  </si>
  <si>
    <t>CYP51_47</t>
  </si>
  <si>
    <t>MVVAPLAPLWALPLPALLGVFSLLALCLALFVRATANLRRGDAPPVDEGVPFVGGLLKFSKGPWFLMESLYAKHGEVFTVPLAHKRMTFLLGPQASPHFFNATDDKMSQTEVYNFNVPTFGPGVVFDVDQRVRTEQFRFVADALRTSKLKTYVPAFRQEAEAFFARWGDTGVVNLMDAFGELIILTASRTLLGREVRESMFREVADLFHDLDDGMRPLSVLFPYLPTAYHKRRDVARRRLQDIFKRVIAARRASGAKEDDVLQTLIDARYRKVYDGRATTDEEITGLLIALLFAGQHTSSVTSTWTGLYMMAGDQRYFKVVEEEQRRVIAQHGDALDFDVLNGMDRLHLAIMEALRLQPPLVLLMRYAKEPFEVVTSDGKAFTVPKGDIVATSPSFSHRLKNVFRDPNDFQPERFEAPRDEDKAVPFSYIGFGGGRHGCMGSQFAYLQIKTIWSVLLRNFTFELVDPFPEPDWASMVIGPKPCRVRYTRRKTPLA</t>
  </si>
  <si>
    <t>Dunaliella salina</t>
  </si>
  <si>
    <t>CYP51_20</t>
  </si>
  <si>
    <t>MAEPVKTGADLGPFLPSDPQQQLVLITFLTVLCVLFGRYLANTVGNGETPPVFEGLPFIGGLLKFTRDKPMKLMQDGYTKFGEAFTVPVVNKRITFLIGPDVAPHFFKAPDDEMSQTEVYSFNVPTFGPGVVYDVDQKVRTEQFRWFTEALKKERMKMYVPQFVMEAEQYFANWGDEGVVDFKEEFSNLITKTAARTLLGREVREQCLEEVTDLLHDLDEGMLPVSVMFPYLPIPAHFKRDKARKRLRDIFGRIIRARRASGHREEDCLQQFIDARYQKVNGGRESNEEEITGLLIAVLFAGQHTSSITTSWTGLRMVADKGNSYAKAKEEQRQIMSKHGQDLDMEVLGSMEVLHRNITEALRMNPPLVLLLRYAKQPFTATTSTGKQYLIPKGDVVAASPNFSHLLPQVFSEPDRYDPERFAPPREEDKVKPFSFIGFGGGRHGCLGSNFAYLQIKTIWSVLLRNFDFELLDPVPEPDYNSMVIGPKKCRVKYMRKKLA</t>
  </si>
  <si>
    <t>Prototheca cutis</t>
  </si>
  <si>
    <t>CYP51_45</t>
  </si>
  <si>
    <t>MVAAAVAGLAALPVPTLIGGAVLLLVALAVFVRATANIRRGNAPLVDEGIPFVGGLLAFSKGPWYLMKTMYAKHGEVFTVPLAHKRMTFLIGPDVSPHFFNATDDKMSQTEVYNFNVPTFGPGVVFDVDQRVRSEQFRFVADALRSTKLKTYVPAFHQEAADYFGKWGQTGEVNFASEFGELIILTASRTLLGREVRESMFRRVADLFHDLDDGMRPLSVLFPYLPTAYHKRRDVARIELSSIFRKIIAARRASGTQEDDVLQTLIDSRYRKVYDGRATTDEEITGLLIALLFAGQHTSSITSTWTGLYMAAGDQRWFKAAEEEQRRIMAKYGDRLDFEVLTEMEVLHGCIQEALRLQPPLVLLMRYAKEPFEVTTSDGATYTIPAGDIIAASPSFSHRLERVFHNANSFEPDRFEAPRDEDKKKPFSYIGFGGGRHGCMGSQFAYLQIKSIWSVLIRNSTFELLDPFPEPDWESMVIGPKPCRVRYTRRKLTI</t>
  </si>
  <si>
    <t>Tetraselmis sp. GSL018</t>
  </si>
  <si>
    <t>CYP51_59</t>
  </si>
  <si>
    <t>MEGVWSLLSQDNYLAIAAYALLTVVGLILLPEILLRLGVLGGRPPLFEGIPFVGGCLKFAKGPVALVEEGHKRCGEVFTVPVFHWRITFLIGPDASPHFYKGSDEDVSQKEVYEFNVPTFGKGVVFDVDHKTRNEQFRFFAEALKSTKLKTYTELFREEAEKFFDRWGESGEVNLKEQLSELIVLTASRTLLGREVRENMFAQVKDLFHDLDLGMQPISVIFPYLPIPAHQRRDRSRAELAKIFSKIIQDRRKNGTQEPDVLQTFIDARYKDGRAMTDDEITGMLIAVLFAGQHTSSITSTWTGLYMIDNPEVGLKPALEEQRAIVAKYGERLDMEVLNKMDVLHRNMTEALRLQPPLVMLLRKSHKAFDVTTSSGRTYTIPKGHVLATSPAYQHRLPSVFRDPAKYDPDRFAPGREEDKRSFSFIGFGGGRHGCMGSNFAYLQIKTIWSVLLRNFEFELIDPFPEPDYESMVVGPKPCRVRYTRRNLC</t>
  </si>
  <si>
    <t>Klebsormidium nitens</t>
  </si>
  <si>
    <t>CYP51_35</t>
  </si>
  <si>
    <t>MADVRASLEGLLGQIPGSAFVLASVIVVLLSVLVVVSLATKRNGKAPPTLSTIPIIGGVLKFMDGPLKLIKEGYEKHGDVFTVNVFHKRITFLIGPEVSNHFFKAAEAELSQQEVYQYSVPTFGKGVVFDVDYSVRQEQFRMFAESLRSSRLRDYVKMMVMEAETFFGKWGDEGEVDLKEELSKLIIMTASRTLLGREVREQMFEQVSDLFHVLDLGMLPISVIMPRLPIPAHLRRDQARKQLRDVFRSIINNRRATGVRENDALQAFIDARYKNPDRPTTDDEITGLLIAALFAGQHTSSITSTWTGFYLHAGEKKFLPNVVREQQRVLAKHGEKLDYDILQEMDYLHRAIKEVLRLQPPLIMLLRYVHKDFSVTNRKGESHVVPKGHIVATSPSFAHRLPHVYKRVDEFDPDRFGPGREEDKAYGAFSYIGFGGGRHGCMGETFAYMQIKTIWSILLRNFELENVSPFPEPDLESMVVGPKGECRVRYKRRKLTPA</t>
  </si>
  <si>
    <t>CYP51_48</t>
  </si>
  <si>
    <t>MVVAPLAPLWALPLPALLGVFSLLALCLALFVRATANLRRGDAPPVDEGVPFVGGLLKFSKGPWFLMESLYAKHGEVFTVPLAHKRMTFLLGPQASPHFFNATDDKMSQTEVYNFNVPTFGPGVVFDVDQRVRTEQFRFVADALRTSKLKTYVPAFRQEAEAFFARWGDSGVVNLMDAFGELIILTASRTLLGREVRESMFREVADLFHDLDDGMRPLSVLFPYLPTAYHKRRDVARRRLQDIFKRVIAARRASGAKEDDVLQTLIDARYRKVYDGRATTDEEITGLLIALLFAGQHTSSVTSTWTGLYMMAGDQRYFKVVEEEQRRVIAQHGDALDFDVLNGMDRLHLAIMEALRLQPPLVLLMRYAKEPFEVVTSDGKAFTVPKGDIVATSPSFSHRLKNVFRDPNDFQPERFEAPRDEDKAVPFSYIGFGGGRHGCMGSQFAYLQIKTIWSMLLRNFTFELVDPFPEPDWASMVIGPKPCRVRYTRRKTPLA</t>
  </si>
  <si>
    <t>Scenedesmus sp. PABB004</t>
  </si>
  <si>
    <t>CYP51_53</t>
  </si>
  <si>
    <t>MEALLAQLGAGAFSPLQLAALAGLAALLAAIVARVASAAFPGDKPPVFEGVPFVGGLLKFVGGPWRLMEEGYATLGEAFTVPVAHKRVTFLIGPDVSPHFFKATDDELSQTEVYDFNVPTFGRGVVYDVDQKTRTEQFRFFTEALKKDRLAKYVPQFVAEAEAYFAKWGDSGVVDLKDEFSCLVALTAARTLLGREIREQLFDEVADLLHDLDDGMRPISVFFPYLPTSFHRKRDAARTKLGKIFAKVIQARRASSVKEEDVLQQFCDARYQNVCGGRQLTEDEITGLLIAVLFAGQHTSSITSAWTGYEMIATRARGPGNPYDAAVEEQRACLAKHGPGLSMDILAELEALHLNIQEALRMHPPLLLVMRYVKQPFRLTTSTGKTYSIPVGDILAASPNFSHMLPTVFADPSRYDPARFLPPREEDKAKPFSYLGFGGGRHACIGQNFAYLQIKSIWSVMLRNFDFESVDPVPAPDYDSMVIGPKPARVRFTRRKL</t>
  </si>
  <si>
    <t>Arabidopsis thaliana x Arabidopsis arenosa</t>
  </si>
  <si>
    <t>CYP51_4</t>
  </si>
  <si>
    <t>MDWDYYTLLKTSVAIIIVFVVAKLITSSKSKKKTSVVPLPPVLKAWPPFIGSLIRFMKGPIVLLREEYPKLGSVFTVKLLHKNITFLIGPEVSSHFFNAYESELSQKEIYKFNVPTFGPGVVFDVDYPVRMEQFRFFSSALKVNKLRGYVDQMTKETEDYFSKWGESGEVDLKAELERLITLTASRCLLGREVRDQLFDDVAPLFHDLDKGMQPISVIFPKLPIPAHNCRDRARGKIAKIFSNIIATRKRSGDKSENDMLQCFIDSKYKDGRETTESEVTGLLIAGLFAGQHTSSITATWTGAYLIQNKHWWSAALDEQKKLIGKHGDKIDYDVLSEMDFLFRSAKEALRLHPPKILLLRTVHSDFTVTTPEGKQYEIPKGHIVATSPAFANRLPHVYKDPENFDPDRFSKEREEDKAAGSCSYISLGAGRHECPGGSFAFLQIKAVWCHLLRNFELELVSPFPEINWNALVVGAKGNVMVRYKRRPLS</t>
  </si>
  <si>
    <t>Genlisea aurea</t>
  </si>
  <si>
    <t>CYP51_22</t>
  </si>
  <si>
    <t>MESDLLPTPISNKILSVGLLLLATLAAARLISALIFPRSNRRSPPTVRSLPLVGGLLRFMKGPVVMLREEYPKLGSVFTLKLLNKNITFFIGPEVSSHFFKAPESDLSQQEVYQFNVPTFGPGVVFDVDYSVRQEQFRFFTEALRVTKLKGYVDQMVMETEEYFSKWGESGEVDLKYELEHLIILTASRCLLGEEVRNNLFEDVSALFHDLDNGMLPISVIFPYLPIPAHRRRDRARKKLAQIFANIIASRKQRTAGEEQPKNNDLLQCFIDSKYKDGRPTTEAEITGLLIAALFAGQHTSSITSTWSGAYLLANPKHMSAVLEEQKKSAEKHGARIDYDVLSEMEVLYRCIKEALRLHPPLIMLLRSSHSDFTVKTREGAEYDIPKGHIVATSPAFANRLPHIYRDPDTYDPDRFAPGREEDKAAGPFSYISFGGGRHGCLGEPFAYLQIKSIWSHLLRNFEMELVSPFPEIDWNAMVVGVKGSVMVRYKRRSLV</t>
  </si>
  <si>
    <t>Apostasia shenzhenica</t>
  </si>
  <si>
    <t>CYP51_2</t>
  </si>
  <si>
    <t>MAAMDLWERNKYLPAGILLLATVVFLKLVWGLAALRSRRRLPPAVKAFPLVGGLIRFMKGPIMMVREEYAKLGSVFTLNLLNRRITFFIGPEVSSHFFKAPESDLSQQEVYQFNVPTFGRGVVFDVDYCVRQEQFRFFTEALRVNKLRSYVDQMILEAEVSECMLLNAYLQVDHHQLVDCCFISIPLVLLDILNSNTINYILQDYFSKWGESGTVDLKYELEHLIILTASRCLLGREVRDKLFDDVSALFHDLDNGMRPISVIFPYLPIPAHRRRDRARLRIAEIFASIIKSRKCSGSSEDDMLQCFIDSKYKNGRSTTESEITGLLIAALFAGQHTSSITSTWTGAYLLKYNEYLSAAIDEQKKLMKKHGEVLDHDILSEMEVLYRCIKEALRLHPPLIILLRQSHSDFTVKTRDGAEYEIPKGHIVATSPAFANRLPYIYKDPDSYDPGRFAPGREEDKAAGPFSYISFGGGRHGCLGEPFAYLQIKAIWSHLLRNFEFELVSPFPEIDWNAMVVGVKGQVMVRYKRRKLLVE</t>
  </si>
  <si>
    <t>Nothapodytes nimmoniana</t>
  </si>
  <si>
    <t>CYP51_37</t>
  </si>
  <si>
    <t>MVAMESDSKFLNVGFLIVATFVVAKLISVLLIPKPQRRLPPVVKAWPVVGGLVRFLKGPVVMLREEYPKLGSVFTCKLLNKKITFLIGPEVSAHFFKAEESDLSQQEVYRFNVPTFGPGVVFDVDYSVRKEQFKFFTESLKTTKLKGYVDRMVKEAEDYFSKWGDSGEVDLKYELEHLIILTASRCLLGEEVRNKLFDDVSALFHDLDNGMLPISVLSPYLPIPAHRRRDKARKRLAEIFANIISSRRQTGKTKDDMLQCFMDSKYKDGRQTTESEVTGLLIAALFAGQHTSSITSTWTGAYLLHYKKYMSAVLDEQKNLMQKHGSKVDHDILSEMVVLRRCIKEALRLHPPLIMLMRSSHSDFSVKTREGKEYDIPKGHIVATSPAFANRLQYIYKDPDTFDPDRFAPERDEDKVAGAFSYISFGGGRHGCLGEPFAYLQITAIWSHLLRNFELELISPFPEIDWNAMVVGVKGKVMVRYKHRELPIN</t>
  </si>
  <si>
    <t>Oryza sativa Japonica Group</t>
  </si>
  <si>
    <t>CYP51_29</t>
  </si>
  <si>
    <t>MMDLADPNHRLIAGAALLVATLAFIKLLLSSAGGGKKRLPPTIPAAPLVGGLLRFMRGPIPMIREEYARLGSVFTVPILSRKITFLIGPEVSAHFFKGNEAEMSQQEVYKFNVPTFGPGVVFDVDYSVRQEQFRFFTEALRANKLRSYVDQMVVEAEEYFSKWGESGTVDLKYELEHLIILTASRCLLGREVREKLFDDVSSLFHDLDNGMQPVSVIFPYLPIPAHRRRDRARQRLKEIFATIIKSRKASGRAEEDMLQCFIDSKYKSGRSTTEGEITGLLIAALFAGQHTSSITSTWTGAYMLRFKQYFAAAEEEQKEVMKRHGDKIDHDILAEMDVLYRCIKEALRLHPPLIMLLRQSHNDFSVTTKDGKEFDIPKGHIVATSPAFANRLPHIFKNPDSYDPDRYAPGREEDKAAGAFSYISFGGGRHGCLGEPFAYLQIKAIWTHLLRNFEFELVSPFPETNWKAMVVGIKDEVMVNFKRRKLVVDN</t>
  </si>
  <si>
    <t>Cucurbita argyrosperma subsp. argyrosperma</t>
  </si>
  <si>
    <t>CYP51_18</t>
  </si>
  <si>
    <t>MEPDNKFLNVGLLVVATLLLAKVISAVLNSRSNKRAPPTVKGFPLVGGLVRFLKGPIVMLRKEYPELGAVFTLNLLHKKITFLIGPEVSAHFFKASESDLSQQEVYQFNVPTFGPGVVFDVDYSIRQEQFRFFTEALRVAKLKGYVDQMVTEAEDFFSKWGDSGEVDLKYELEHLIILTASRCLLGSEVRDKLFADVSALFHDLDNGMLPISVMFPYLPIPAHRRRDRARSKLADIFAKIIASRKSSGSSENDMLQCFIDSKYKDGRPTTDSEVTGLLIAALFAGQHTSSITSTWTGAYLLRHKEYMSAVLEEQQRLMGKHGDKIDHDILSEMDNLYRCIKEALRLHPPLIMLMRSSHTDFSVTTREGKEYDIPKGHIIATSPAFANRLPHVYKDPDRYDPDRFAPGRDEDKAAGPFSYISFGGGRHGCLGEPFAYLQIKAIWSQLLRNFELELISPFPEIDWNAMVVGVKGKVMVRYKRRKLSVN</t>
  </si>
  <si>
    <t>Dendrobium catenatum</t>
  </si>
  <si>
    <t>CYP51_19</t>
  </si>
  <si>
    <t>MNLGENNACVIAGVLFLVSIVFLKLVWGFVAPNSRKRLPPVVKTFPLIGGLIRFLNGPVVMVREEYAKLGSVFTLNLLHRRITFFIGPDVSSHFFKAPESDLSQQEVYQFNVPTFGPGVVFDVDYSVRQEQFRFFTEALRVNKLRSYVDQMVLEAEDYFSKWGDSGTVDLKYELEHLIILTASRCLLGREVRDKLFDDVSALFHDLDNGMRPISVIFPYLPIPAHRQRDRARFRISEIFATIIKSRKCSGITEDDMLQCFIDSKYKNGRPTTEVEITGLLIAALFAGQHTSSITSTWTGAYLLKYNQYLSAALDEQKRLMKKYGDKVDHDILSEMDVLYRCIKEALRLHPPLIMLLRQSHSEFTVKTKEGIEYVIPKGHIVATSPAFANRLPSIYKDPDTYDPDRFSPGREEDKVAGAFSYISFGGGRHGCLGEPFAYLQIKAIWSHLLRNFDFELISPFPEIDWNAMVVGVKGEVMVRYKRRKLVVEE</t>
  </si>
  <si>
    <t>Fragaria vesca</t>
  </si>
  <si>
    <t>CYP51_66</t>
  </si>
  <si>
    <t>MDVDTKLLDGALPVVAALVLAVLIGVTILRRRSGHRLPPTVKALPLIGGLMRFLKGPIVMIREEYPKLGSVFTLNLFHKKITFLIGPEVSAHFFKAPESDLSQQEVYQFNVPTFGPGVVFDVDYTVRQEQFRFFTEALRVNKLKGYVDQMVTEAEDYFSKWGDSGEVDLKYELEHLIILTASRCLLGREVRDKLFDDVSSLFHELDNGMLPISVIAPYLPIPAHRRRDQARKKLTAIFANIINSRRCAKVSENDMLQYFIESKYKNGRKTTDSEITGLLIAALFAGQHTSSITSTWTGAYLLRNKQYLSAVSDEQKRLMAKHGKKIDHDILSEMDTLYRCIKEALRLHPPLIMLLRHSHSDFSVQTRDGKEYDIPKGHIVATSPAFANRLPHIFTNPDSYDPDRFAVGREEDKAAGAFSYISFGGGRHGCLGEPFAYLQIKAIWSHLLRNFEMELISPFPETDWNAMVVGVKGKVMVRYKRRELSAN</t>
  </si>
  <si>
    <t>Nymphaea thermarum</t>
  </si>
  <si>
    <t>CYP51_39</t>
  </si>
  <si>
    <t>MELKDSNYYYVGFLVLATVVVAKLLSSLFFSGSKKRTPPAVQAFPLIGGLLKFMKGPIIMIREEYNRLGNVFTVNLLNKKVTFLIGPEVSAHFFKAPETDLSQQEVYQFNVPTFGPGVVFDVDYSVRQEQFRFFTEALRVTKLKSYVDQMVTEAEEYFSKWGNEGVVDIKYELEHLIILTASRCLLGREVRDKLFDDVSALFHDLDNGMLPISVILPYLPIPAHRRRDRARKRLAEIFANIISARKSAGKSENDMLQSFIDSKYKDGRPTTDSEITGLLIAALFAGQHTSSITSTWTGAYLLRYKQYLSAVVDEQKSLMKKHGEKIDHDILSEMDVLYRCIKEALRLHPPLIMLLRSSHCDFSVTTRDGKEYDIPKGHIVATSPAFANRLPYIYQDPDRYDPDRFAIGREEDKVAGAFSYISFGGGRHGCLGEPFAYLQIKAIWSHLLRNFELELVSPFPEIDWNAMVVGVKGQVMVRYKRRRLSID</t>
  </si>
  <si>
    <t>Arachis hypogaea</t>
  </si>
  <si>
    <t>CYP51_41</t>
  </si>
  <si>
    <t>MDIDVSKFFNTCLLFVATIVVAKLISAFIVPKSRKRLPPIVKGLPFIGGLPRFLKGPIFMLREEYPKLGGVFTLKMFHKNITFLIGPEVSAHFFKAPESELSQQEVYQFNVPTFGPGVVFDVDYSVRQEQFRFFTEALRVNKLKSYVDQMVTEAQDYFSKWGESGEVDLKYELEHLIILTASRCLLGREVRDKLFDDVSALFHDLDNGMQPISVLFPYLPIPAHRRRDQARKKLAEIFARIIASRKSTGKSEDDMLQCFIDSKYKDGRPTTEAEVTGLLIAALFAGQHTSSITSTWTGAYLLSNSKYLSAVVDEQKILMEKHGDRVDHDVLAEMDVLYRCIKEALRLHPPLIMLLRSSHTDFSVTTREGKEYDIPKGHIVATSPAFANRLPHIFKDPDTYDPDRFTVGREEDKVAGAFSYISFGGGRHGCLGEPFAYLQIKAIWSHLLRNFELELVSPFPEIDWNAMVVGVKGKVMVRYKRRELSVSH</t>
  </si>
  <si>
    <t>Selaginella moellendorffii</t>
  </si>
  <si>
    <t>CYP51_54</t>
  </si>
  <si>
    <t>MEADRSTVAAALLLLVGTTCCLWLLSWWRSSSGGSRSRNRLPPVVDSVPIVGGLLKFVKGPIVMLRQEYQRLGSVFTVNIVTRKITFLIGPDVSSHFYKAQESELSQKEVYQFNVPTFGPGVVFDVDYSVRMEQFRFFTEALKVSRLKTYVDYMVEEAQLFFSKWGDEGEVDLKEELERLIILTASRCLLGSEVRNQLFEDVSNLFHDLDNGMQPISVLFPYLPIPAHRRRDRARKELASVFAKIIGNRKSSGRSETDMLQVFIDSKYRATGRSTTEDEITGLLIAALFAGQHTSSITSTWTGAYLLTYKNYWDSAVEEQRNVMAKVGDKLDYDIVSEMDVLHRCMKEALRLHPPLIMLMRYCHKDFSVTTRDGVEYNIPAGHIVATSPAFANRLPHVFKDPDSFDPERFAPGREEDKAVPFSYTSFGGGRHGCLGETFGYMQVKTVWSILLRNFEMELVSPFPEIDWNAMVVGPKGKVMVRYKRKLLA</t>
  </si>
  <si>
    <t>Cocos nucifera</t>
  </si>
  <si>
    <t>CYP51_14</t>
  </si>
  <si>
    <t>MMDLMENNKFLSAGLLFLATIVFVKLVCSALAPRSKKQLPPTVKALPVIGGLLRFMKGPIVMIREEYKKLGSVFTVNVLNRRITFFIGPEVSAHFFKAPEVELSQQEVYQFNVPTFGPGVVFDVDYSIRQEQFRFFTEALRVTKLRSYVDQMVTEAEDYFSKWGESGMVDLKYELEHLIILTASRCLLGREVRDKLFDDVSALFHDLDNGMRPISVIFPYLPIPAHRRRDRARARIAEIFSTIINSRKRSGQSEDDMLQCFIDSKYKNGRPTTEGEITGLLIAALFAGQHTSSITSTWTGAYLHRHKEYLSAALEEQKDILRRHGNKIDHDILSEMDVLYRCIKEALRLHPPLIMLLRYSHSDFTVKTTEGKEYGIPRGHIVATSPAFANRLPHIYKDPDRYDPDRFAPGREEDKAAGPFSYISFGGGRHGCLGEPFAYLQIKAIWSHLLRNFEFELISPFPENDWNAMVVGVKGEVMVRYKRRKLSVEN</t>
  </si>
  <si>
    <t>Geum rivale</t>
  </si>
  <si>
    <t>CYP51_23</t>
  </si>
  <si>
    <t>MQISNPMMGSDGGAIPIVATVPLAVLIAVILIRRRSGYRLPPTVSAFPVVGGLMRFLNGPIVMIREEYPKLGSVFTLNLFHKRITFLIGPEVSAHFFKAPESELSQQEVYQFNVPTFGPGVVFDVDYTVRQEQFRFFTEALRVNKPKGYVDQMVTEAEDYFSKWGESGEVDLKYELEHLIILTASRCLLGREVRDKLFDDVSALFHDLDNGMLPISVIAPYLPIAAHRRRDQARKKLSSIFANIINSRKRAAESENDMLQCFIDSKYKNGRSTTESEVTGLLIAALFAGQHTSSITSTWTGAYLLQNKKYLAAVPEEQQRLMEKHGKKIDHDILSEMDTLYRCIKEALRLHPPLIMLLRQSHADFSVQTRDGKEYDIPKGHIVATSPAFANRLPHIFKNPDSYDPDRFAVGREEDKASGAFSYISFGGGRHGCLGEPFAYLQIKAIWSHLLRNFELELVSPFPETDWNAMVVGVKGNVMVRYKRRELSA</t>
  </si>
  <si>
    <t>Hevea brasiliensis</t>
  </si>
  <si>
    <t>CYP51_51</t>
  </si>
  <si>
    <t>MDSDNKLLNMGVLIVATLIVAKLISAFVMPRSRKRLPPVVSGWPVVGGLFRFLKGPIVMLREEYPKLGSVFTVNLAHWKITFLIGPEVSAHFFKAPEADLSQQEVYQFNVPTFGPGVVFDVDYTVRQEQFRFFTESLRVNKLKGYVDQMVMEAEDYFSNWGDSGEVDLKYELEHLIILTASRCLLGREVRDKLFDDISTLFHDLDNGMLPISVLFPYLPIPAHRRRDRARKRLAEIFASIIASRKLAGRSENDMLQCFIDSKYKDGRPTSESEITGLLIAALFAGQHTSSITSTWTGAYLLRYKEYLSAVLEEQKTLMRKHGNKVDHDILSEMDVLYRCIKEALRLHPPLIMLLRSSHSDFSVTTREGKEYDIPKGHIVATSPAFANRLSHIYKDPDRYDPDRFAVGREEDKAAGAFSYISFGGGRHGCLGEPFAYLQIKAIWSHLLRNFELELVSPFPEIDWNAMVVGVKGKVMVRYKRRELSVA</t>
  </si>
  <si>
    <t>Hibiscus syriacus</t>
  </si>
  <si>
    <t>CYP51_27</t>
  </si>
  <si>
    <t>MEVNDKLLNMGILIVATLVVAKLISFLIMPRSRKRLPPVVKTWPLIGGLLRFMKGPVVMLREEYPKLGSVFTLNLCNKKITFLIGPEVSAHFFKASESDLSQQEVYQFNVPTFGPGVVFDVDYTIRQEQFRFFTEALRVNKLKGYVDQMVTEAEDYFLKWGDSGEVDLKYELEHLIILTASRCLLGREVRDKLFDDVSALFHDLDNGMLPISVIFPYLPIPAHRRRDRARKKLADIFANIIASRKCAGKSENDMLQCFIESKYKDGRPTTEAEVTGLLIAALFAGQHTSSITSTWTGAYLLRHKEFLSAVLEEQNQLMQKHGSKVDHDILSEMDTLYRCIKEALRLHPPLIMLLRSSHSDFSVKTRDGKEYDIPKGHIVATSPAFANRLPHIYKDPDTYDPDRFSVGREEDKAAGAFSYISFGGGRHGCLGEPFAYLQIKAIWSHLLRNFELELVSPFPEIDWNAMVVGVKGKVMVRYKRRQLSVD</t>
  </si>
  <si>
    <t>Fritillaria cirrhosa</t>
  </si>
  <si>
    <t>CYP51_21</t>
  </si>
  <si>
    <t>MDLKENKFVAAGLLFAATIVFVKLVSALLSNRSNNRLPPTIKALPVIGGLLRFMKGPIVMIREEYKKLGSVFTVNVLNRRITFFVGPEVSAHFFKAPESDLSQQEVYQFNVPTFGPGVVFDVDYAVRQEQFRFFTEALRVTKLKSYVDQMVVEAEDYFSKWGESGTVDLKYELEHLIILTASRCLLGREVRDKLFDDVSALFHDLDNGMRPISVIFPYLPIPCHRRRDRARARIAEIFHTIINSRKVSGRAEDDMLQCFIDSKYKNGRPTTEGEITGLLIAALFAGQHTSSITSTWTGAYLLRYKQFLSDAVEEQKNLMRKHGDKVDHDILSEMDVLFRCIKEALRLHPPLIMLLRQSHSDFTVKTREGIEYDIPKGHIVATSPAFANRLPHIFKDPDTYDPDRYAVGREEDKAAGAFSYISFGGGRHGCLGEPFAYLQIKAIWSHLLRNFEFELVSPFPENDWNAMVVGVKGEVMVKYKRRQLLVGE</t>
  </si>
  <si>
    <t>Gossypium hirsutum</t>
  </si>
  <si>
    <t>CYP51_17</t>
  </si>
  <si>
    <t>MEVNDKLLNTGILIVATLVVAKLISFLIMPRSKKRVPPAVKTWPVIGGLLRFMKGPIVMLREEYPKLGSVFTLNLFNKKITFLIGPEVSSHFFKASESDLSQQEVYQFNVPTFGPGVVFDVDYTIRQEQFRFFTEALRVNKLKGYVDQMVTEAEDYFSKWGDSGEVDLKYELEHLIILTASRCLLGQEVRNKLFDDVSALFHDLDNGMLPISVIFPYLPIPAHRRRDRARKKLAGIFANIIASRKSAGKSENDMLQCFIESKYKDGRPTTEAEVTGLLIAALFAGQHTSSITSTWTGAYLLRHKEFLSAVIEEQKQIMQKHGSKVDHDILSEMDTLYRCIKEALRLHPPLIMLLRSSHSDFSVKTRDGKEYDIPKGHIVATSPAFANRLPYIYKDPDTYDPDRFSVGREEDKVAGAFSYISFGGGRHGCLGEPFAYLQIKAIWSHLLRNFELELVSPFPEIDWNAMVVGVKGKVMVRYKRRQLSVN</t>
  </si>
  <si>
    <t>Populus alba</t>
  </si>
  <si>
    <t>CYP51_65</t>
  </si>
  <si>
    <t>MTGDTDNKFLNVGLLIIATLLVAKLISALIMPRSQKRLPPVMKGWPLIGGLIRFLKGPIVMLREEYPKLGSVFTVNLVNRKITFLIGPEVSAHFFKALEVDLSQQEVYQFNVPTFGPGVVFDVEYSVRQEQFRFFTEALRVNKLKGYVDQMVVEAEAYFSKWGDSGVVDLKYELEHLIILTASRCLLGREVRDKLFDDVSALFHDLDNGMLPVSVLFPYLPIPAHRRRDRARKKLAEIFANIINSRKLASKSENDMLQCFIDSKYKDGRPTTESEITGLLIAALFAGQHTSSITSTWTGAYLLRHNEYLSAVLEEQKNLMKKHGNKVDHDILSEMDVLYRCIKEALRLHPPLIMLLRSSHSDFSVTTRDGKEYDIPKGHIVATSPAFANRLPHVFKDPDSYDPDRFAYGREEDKAAGAFSYISFGGGRHGCLGEPFAYLQIKAIWSHLLRNFELELISPFPEIDWNAMVVGVKDKVMVRYKRRELSVN</t>
  </si>
  <si>
    <t>Scenedesmus sp. NREL 46B-D3</t>
  </si>
  <si>
    <t>CYP51_52</t>
  </si>
  <si>
    <t>MEQPLLTMTGAAGSFSPFQLAGLLGVFGILSMFVMRVFSSQFPGSKPPVFEGAPFVGGLIKFAGGPWKLMEEGYAKLGDAFTVPVAHKRVTFLIGPDVAPHFFKATDEELSQTEVYNFNVPTFGKGVVYDVDQKTRTEQFRFFTEALKKDRLAKYVPQFVAEAESYFSRWGESGVVDLKDEFSRLVALTAARTLLGREIREQLFDEVADLLHDLDDGMRPISVFFPYLPTSYHKKRDQARVKLGRIFAKVIQARRASGTKEEDVLQQFCDARYQNVCGGRQLTEDEITGLLIAVLFAGQHTSSITSAWTGYEMVSSKTRGPQSPYHAAVAEQQAVVKKHGGSINFDVLGEMEALHLNIQEALRMHPPLLLVMRYVKQPFSVTTSQGRTYNIPVGDILAASPNFAHMLPTVFKDPEVFEPARFLPPREEDRAKPFSYVGFGGGRHACIGQNFAYLQIKSIWSVMLRNFDFEMLGPVPAPDYDSMVIGPKPARIRYTRRKLAA</t>
  </si>
  <si>
    <t>Triticum aestivum</t>
  </si>
  <si>
    <t>CYP51_9</t>
  </si>
  <si>
    <t>MDLLADAQPQWLLAGAALLLATVAFLRILLGSGGGGKRPPPTIPGAPVVGGLLRFLRGPIPLIRAEYARLGPVFTVPILTRRITFLIGPDVSAHFFKSNESDMSQQEVYRFNVPTFGPGVVFDVDYQVRQEQFRFFTEALRANKLRSYVDQMVAEAEEYFSKWGESGTVDLKYELEHLIILTASRCLLGREVREKLFDDVSALFHDLDNGMLPISVIFPYLPIPAHRRRDQARTRLAEIFATIIKSRKASGQSEEDMLQCFIDSKYKNGRQTTESEVTGLLIAALFAGQHTSSITSTWTGAYLLKFQQYFAEAVEEQKEVMKRHGDKIDHDILAEMDVLYRCIKEALRLHPPLIMLLRQSHSDFSVTTREGKEFDIPKGHIVATSPAFANRLPHIFKNPDSYDPDRFAAGREEDKVAGAFSYISFGGGRHGCLGEPFAYLQIKAIWTHLLRNFEFELVSPFPENDWNAMVVGIKGEVMVNYKRRKLIVDN</t>
  </si>
  <si>
    <t>Vigna angularis</t>
  </si>
  <si>
    <t>CYP51_1</t>
  </si>
  <si>
    <t>MEIDSRFLSTGLLLVATILVAKLISAFIVPKSRKRVPPVVKGWPLIGGLVRFLKGPIFMLREEYPKLGGVFTLKLFHKNITFLIGPEVSAHFFKAPETDLSQQEVYQFNVPTFGPGVVFDVDYSVRQEQFRFFTEALRVNKLKSYVNQMVAEAEDYFSKWGPSGEVDLKYELEHLIILTASRCLLGREVRDKLFDDVSALFHDLDNGMLPISVLFPYLPIPAHKRRDQARTKLANIFATIIASRKSASKSEDDMLQCFIDSKYKDGRPTTEAEVTGLLIAALFAGQHTSSITSTWTGAYLLCNNKYLSAVQEEQKQLMEKHGDRVDHDVLAEMDVLYRCIKEALRLHPPLIMLLRSSHSDFSVTTREGKEYDIPKGHIIATSPAFANRLGHIFKDPDRYDPDRFSVGREEDKVAGAFSYISFGGGRHGCLGEPFAYLQIKAIWTHLLRNFELELVSPFPEIDWNAMVVGVKGKVMVRYKRKVLSVNQ</t>
  </si>
  <si>
    <t>CYP51_13</t>
  </si>
  <si>
    <t>MDLKENNKFLGAGVLFVATIVFVKLFCSALVRRSRKRLPPTVKALPVIGGLLRFMKGPIVMIREEYKKLGSVFTVNVLNRRITFFIGPDVSAHFFKAPEAELSQQEVYQFNVPTFGPGVVFDVDYSVRQEQFRFFTEALRVTKLRSYVDQMVMEAEDYFSKWGESGTVDLKYELEHLIILTASRCLLGREVRDKLFDDVSALFHDLDNGMRPISVIFPYLPIPAHRRRDRARARIADIFSTIINSRKRSGRSEDDLLQCFIDSRYKDGRPTTEGEITGLLIAALFAGQHTSSITSTWTGAYLLRHKEYLSAALEEQKDILRRHGDKINHDILSEMDMLYRCIKEALRLHPPLIMLLRYSHSDFLVKTKEGKEYDIPKGHIVATSPAFANRLPHIYKDPDSYDPDRFAPGREEDKAAGAFSYISFGGGRHGCLGEPFAYLQIKAIWSHLLRNFEFELISPFPENDWNAMVVGVKGEVMVRYKRRKLSIDN</t>
  </si>
  <si>
    <t>CYP51_38</t>
  </si>
  <si>
    <t>MTAFPIALARRVKKQILRQASRLHLQARVHILSPAARFDRPAARATVSSLLALRRLVLVEDLHLSSIVSCVMDLKETNYYNVGALVLVTVVMAKLISALLFSGSKKKIPPTVKAFPVLGGLLRFMKGPIVMIREEYRRLGSVFTVNLLHKRVTFLIGPEVSAHFFKAVETDLSQQEVYQFNVPTFGPGVVFDVDYSVRQEQFRFFTEALRVTKLKGYVEQMVVETEDYFSKWGKEGTVDLKYELEHLIILTASRCLLGREVRDKLFDDVSALFHDLDNGMQPISVIMPYLPIPAHRRRDRARKRLADIFASIISARKVSGRSENDMLQSFIDSKYKDGRPTTDGEISGLLIAALFAGQHTSSITSTWTGAYLLRHKEYLAAVEDEQKEMMKKHGDLINHDILSEMDVLYRCIKEALRLHPPLIMLLRCSHSDFSVTTREGKDYDIPKGSIVATSPSFANRLPHIYKDPDSYDPDRFAPGREEDKVTGAFSYISFGGGRHGCLGEPFAYLQIKTIWSHLLRNFEFELLSPFPETDWNAMVVGVKGNVMVKYKRRQLSVN</t>
  </si>
  <si>
    <t>Solanum lycopersicum</t>
  </si>
  <si>
    <t>CYP51_62</t>
  </si>
  <si>
    <t>MELGDNKILNVGLLLVATLLVAKLISALIMPRSKKRLPPVVKAWPIVGGLIRFLKGPVVMLRQEYPKLGSVFTLNLLNKNITFFIGPEVSAHFFKAPETDLSQQEVYQFNVPTFGPGVVFDVDYTIRQEQFRFFTEALRVTKLKGYVDQMVTEAEEYFSKWGESGEVDLKYELEHLIILTASRCLLGEEVRNKLFDDVSALFHDLDNGMLPISVIFPYLPIPAHRRRDNARKKLAEIFANIINSRKRTGKAENDMLQCFIDSKYKDGRPTTEGEITGLLIAALFAGQHTSSITSTWTGSYLLTNDKYMSAVVDEQKNLMKKHGNKVDHDILSEMEVLYRCIKEALRLHPPLIMLLRSSHSEFSVTTREGKEYDIPKGHIVATSPAFANRLPHIFKNPDTYDPDRFGPGREEDKAAGAFSYISFGGGRHGCLGEPFAYLQIKAIWSHLLRNFEFELISPFPEIDWNAMVVGVKGEVMVKYKRRKLSVE</t>
  </si>
  <si>
    <t>Tetrabaena socialis</t>
  </si>
  <si>
    <t>CYP51_58</t>
  </si>
  <si>
    <t>MADLSAELFALVGKLSIGQLVLASFGVLILTLVVGRLLFNSLPSKRPPVFEGIPYIGGFLKFSKGPWKLMEDGYAKYGDVFTVPVAHKRCTFLIGPDVSPHFFKAGDDEMSQSEVYNFNIPTFGPGVVYDVDQKVRTEQFRMFTEALTKNRLMAYVPQFVKEAEDYFAKWGNEGIVDFKDEFSKLVTLTAARTLLGREVRENLFEKVSDLLHGLDEGMVPLSVFFPNAPIAVHKKRDRCRKELADIFAKVIRARRASGRREEDVLQQFVDAKYQNVNGGRSLTEEEITGLLIAVLFAGQHTSSITTAWTGIFMVANKDEVVMASPNFSHMLPHVFPEPTRYDPDRFAPPRLEQNKPYGFIGFGAGRHACIGQNFAYLQIKSIWSMLLRNFDFELLDPVPAADFDSMVIGPKACRVKYTRRALA</t>
  </si>
  <si>
    <t>CYP51_6</t>
  </si>
  <si>
    <t>RPPPTIPGAPVVGGLLRFLRGPIPLIRAEYARLGPVFTVPILTRRITFLIGPDVSAHFFKSNESDMSQQEVYRFNVPTFGPGVVFDVDYQVRQEQFRFFTEALRANKLRSYVDQMVAEAEEYFSKWGESGTVDLKYELEHLIILTASRCLLGREVREKLFDDVSALFHDLDNGMLPISVIFPYLPIPAHRRRDQARTRLAEIFATIIKSRKASGQSEEDMLQCFIDSKYKNGRQTTESEVTGLLIAALFAGQHTSSITSTWTGAYLLKFQQYFAEAVEEQKEVMKRHGDKIDHDILAEMDVLYRCIKEALRLHPPLIMLLRQSHSDFSVTTREGKEFDIPKGHIVATSPAFANRLPHIFKNPDSYDPDRFAAGREEDKVAGAFSYISFGGGRHGCLGEPFAYLQIKAIWTHLLRNFEFELVSPFPENDWNAMVVGIKGEVMVNYKRRKLIVDN</t>
  </si>
  <si>
    <t>Glycine soja</t>
  </si>
  <si>
    <t>CYP51_25</t>
  </si>
  <si>
    <t>MEVDSRFLNTGLLLVATILVVKLISAFIVPKSRKRVPPIVKGWPLIGGLIRFLKGPIFMLRDEYPKLGSVFTLKLFHKNITFLIGPEVSAHFFKASETDLSQQEVYQFNVPTFGPGVVFDVDYSVRQEQFRFFTEALRANKLKGYVNQMVAEAEDYFSKWGPSGEVDLKYELEHLIILTASRCLLGREVRDKLFDDVSALFHDLDNGMLPISVLFPYLPIPAHKRRDQARKKLAEIFASIITSRKSASKSEEDMLQCFIDSKYKDGRSTTEAEVTGLLIAALFAGQHTSSITSTWTGAYLLSNNQYLSAVQEEQKMLIEKHGDRVDHDVLAEMDVLYRCIKEALRLHPPLIMLMRSSHTDFSVTTREGKEYDIPKGHIIATSPAFANRLGHVFKDPDRYDPDRFAVGREEDKVAGAFSYISFGGGRHGCLGEPFAYLQIKAIWTHLLRNFELELVSPFPEIDWNAMVVGVKGKVMVRYKRKELSVNQ</t>
  </si>
  <si>
    <t>CYP51_26</t>
  </si>
  <si>
    <t>MKADDKFLNMGILIVATLVVAKLISFLIMPGSKKRVPPVVKTWPVIGGLLRFMKGPIVMLREEYPKLGNVFTLNLFNKKITFLIGPEVSATFFKASESDLSQQEVYQFNVPTFGPGVVFDVDYMVRQEQFRFFTEALRVNKLKGYVAQMVTEAEEYFSKWGDNGEVDLKYELEHLVILTASRCLLGREVRDKLFDDVSALFHDLDNGMLPISVIFPYLPIPAHRRRDRARKKLAEIFANIVSSRKSAGKSENDMLQCFIESKYKDGRPTTEAEVTGLLIAALFAGQHTSSITSTWTGAYLLRHKEFLSAVVEEQKQLMQKYGSKVDHDILSEMDTLYRCIKEALRVHPPLIMLLRSSHTDFSVKTRDGKEYDIPKGHIVARSPAFANRLPYIYKDPDTYDPDRFRVGREEDKAAGAFSYISFGGGRHGCLGEPFAYLQIKAIWSHLLMNFELELVSPFPEIDWNAMVVGVKGKVMVRYKRRQLSVN</t>
  </si>
  <si>
    <t>Phtheirospermum japonicum</t>
  </si>
  <si>
    <t>CYP51_43</t>
  </si>
  <si>
    <t>METLEPTSPNSKILNVGLLLVATLFAAKLISALIMPRSNKRLPPTVSAWPVLGGLIRFMKGPVVMLREEYPKLGGVFTLKLLNKNITFLIGPEVSAHFFKASESDLSQQEVYQFNVPTFGPGVVFDVDYTIRQEQFRFFTEALRVNKLKGYVDQMVTEAEDYFSKWGDSGEVDLKHELEQLIILTASRCLLGQEVRNKLFADVSALFHDLDNGMLPISVIFPYLPIPAHRRRDQARKKLADIFADIISSRKQAGKAENDLLQCFIDSKYKDGRQTTEAEVTGLLIAALFAGQHTSSITSTWTGAYLLANPKYMSAVIDEQRSVVKKHGNEVNYDVLSEMEVLYRCVKEALRLHPPLIMLLRSSHSDFSVTTKDGKEYDIPKGHIVATSPAFANRLPHIYKDPDSYDPDRFGPGREEDKAAGAFSYISFGGGRHGCLGEPFAYLQIKAIWSHLLRNFEMELVSPFPEIDWNAMVVGVKGNVMVRYKRRAVPLN</t>
  </si>
  <si>
    <t>Senna tora</t>
  </si>
  <si>
    <t>CYP51_55</t>
  </si>
  <si>
    <t>MEVDGKFLNTGLLIVATIVVAKLISALIIPKSRKRLPPAVKSWPLVGGLFRFLKGPILMLRAEYPKLGSVFTLNLFHKKITFLIGPEVSAHFFKAPESDLSQQEVYQFNVPTFGPGVVFDVDYSIRQEQFRFFTEALRVNKLKGYVDQMVTEAEDYFSKWGSSGEVDLKYELEHLIILTASRCLLGREVRDKLFDDVSALFHDLDNGMLPISVLFPYLPIPAHRRRDQARKKLSEIFASIITSRKSTGKSENDMLQCFIDSKYKDGRPTTESEVTGLLIAALFAGQHTSSITSTWTGAYLLCNKQYLSAVMEEQKELMGKHGDRVDHDILAEMDVLYRCIKEALRLHPPLIMLLRSSHSDFSVKTREGIEYDIPKGHIVATSPAFANRLPHIFKDPDSYDPDRFAVGREEDKAAGAFSYISFGGGRHGCLGEPFAYLQIKAIWTHLLRNFELELVSPFPEIDWNAMVVGVKGKVMVRYKRRELKVDQ</t>
  </si>
  <si>
    <t>Solanum chacoense</t>
  </si>
  <si>
    <t>CYP51_12</t>
  </si>
  <si>
    <t>MELGDNKILNVGLLLVATLLVAKLISALIMPRSKKRLPPVIKALPIVGGLIRFLKGPIVMLRQEYPKLGSVFTLNLLNKNITFFIGPEVSAHFFKAPETDLSQQEVYQFNVPTFGPGVVFDVDYTIRQEQFRFFTEALRVTKLKGYVDQMVTEAEEYFSKWGESGEVDLKYELEHLIILTASRCLLGEEVRNKLFDDVSALFHDLDNGMLPISVIFPYLPIPAHRRRDNARKKLAEIFANIINSRKRTGKAENDMLQCFIDSKYKDGRPTTEGEITGLLIAALFAGQHTSSITSTWTGSYLLTNNKYMSAVVDEQKNLMKKHGNKVDHDILSEMDVLYRCIKEALRLHPPLIMLLRSSHSDFSVTTREGKEYDIPKGHIVATSPAFANRLPHIFKNPESYDPDRFGPGREEDKAAGAFSYISFGGGRHGCLGEPFAYLQIKAIWSHLLRNFEFELISPFPEIDWNAMVVGVKGEVMVKYKRRKLSAE</t>
  </si>
  <si>
    <t>Sorghum bicolor</t>
  </si>
  <si>
    <t>CYP51_56</t>
  </si>
  <si>
    <t>MDLADIPQQQRLMAGLALVVATVIFLKLLLSFRSGGGKKRLPPTIPGAPVVGGLVKFMRGPIPMIREQYAALGSVFTVPIITRRITFLIGPEVSAHFFKGNEAEMSQQEVYRFNVPTFGPGVVFDVDYSVRQEQFRFFTEALRANKLRSYVDQMVAEAEEYFSKWGESGTVDLKYELEHLIILTASRCLLGREVREKLFDDVSALFHDLDNGIQPISVLFPYLPIPAHKRRDKARARLAEIFATIIKSRKASGQSEEDMLQCFIDSKYKNGRPTTEGEVTGLLIAALFAGQHTSSITSTWTGAYMLRFKQYFAEAVEEQKDVMKRHGDKIDHDILAEMDVLYRCIKEALRLHPPLIMLLRQSHSDFTVTTKEGKEYDIPKGHIVATSPSFANRLPHIYKNPDSYDPDRFGPGREEDKAAGAFSYISFGGGRHGCLGEPFAYLQIKAIWTHLLRNFEFELVSPFPENDWNAMVVGIKGEVMVNYKRRKLVVDN</t>
  </si>
  <si>
    <t>Tripterygium wilfordii</t>
  </si>
  <si>
    <t>CYP51_64</t>
  </si>
  <si>
    <t>MVELVITEAESLTMDTDNKLLNAALLIVATLVVAKLLSALLIPRSKKRLPPAVQGWPLIGSLVQFLKGPIIMLRDEYPKLGSVFTVTLVNRKITFFIGPEVSAHFFKAPESDLSQQEVYQFNVPTFGPGVVFDVDYSIRQEQFRFFTEALRVNKLKCYVDQMVVEAEDYFSKWGDSGVVDIKYELEHLIILTASRCLLGQEVRDKLFDDVSALFHDLDNGMLPISVLFPYLPIPAHRRRDQARKKLADIFAKIIASRKQAGKSENDMLQCFIDSKYKDGRPTTDSEVTGLLIAALFAGQHTSSITSVWTGAYLLRYKGYLSAVLEEQKTLMEKHGNKVDHDILSEMDVLYRCIKEALRLHPPLIMLLRSSHSDFSVTTREGKEYDIPKGHIVATSPAFANRLPHIFKDPDTYDPDRFTAGREEDKAAGAFSYISFGGGRHGCLGEPFAYLQIKAIWSHLLRNFELELESPFPEIDWNAMVVGVKGKVMVRYKRRALSVN</t>
  </si>
  <si>
    <t>Arabidopsis suecica</t>
  </si>
  <si>
    <t>CYP51_3</t>
  </si>
  <si>
    <t>MELDSENKLLKTGLVIVATLVIAKLIFSFFTSDSKKKRLPPTLKAWPPLVGSLIKFLKGPIIMLREEYPKLGSVFTVNLVHKKITFLIGPEVSAHFFKASESDLSQQEVYQFNVPTFGPGVVFDVDYSVRQEQFRFFTEALRVNKLKGYVDMMVTEAEDYFSKWGESGEVDIKVELERLIILTASRCLLGREVRDQLFDDVSALFHDLDNGMLPISVLFPYLPIPAHRRRDRAREKLSEIFAKIIGSRKRSGKTENDMLQCFIESKYKDGRQTTESEVTGLLIAALFAGQHTSSITSTWTGAYLMRYKEYFSAALDEQKNLIAKHGDKIDHDILSEMDVLYRCIKEALRLHPPLIMLMRASHSDFSVTARDGKTYDIPKGHIVATSPAFANRLPHIFKDPDTYDPERFSPGREEDKAAGAFSYIAFGGGRHGCLGEPFAYLQIKAIWSHLLRNFELELVSPFPEIDWNAMVVGVKGNVMVRYKRRQLS</t>
  </si>
  <si>
    <t>CYP51_24</t>
  </si>
  <si>
    <t>MEIDGRFLNTGLLLVATILVAKLISAFIVPKSRKRVPPIVKGWPLIGGLIRFLKGPIFMLREEYPKLGSVFTLKLFHKNITFLVGPEVSAYFFKASETDLSQQEVYQFNVPSFGPGVVFDVDYSVRQEQFRFFTEALRVNKLKGYVNQMVAEAEDYFSKWGPSGEVDLKYELEHLIILTASRCLLGREVRDKLFDDVSALFHDLDNGMLPISVLFPYLPIPAHKRRDQARKKLAEIFASIITSRKSASKSEEDMLQCFIDSKYKDGRSTTEAEVTGLLIAALFAGQHTSSITSTWTGAYLLSDNQCLSAVQEEQKMLIEKHGDRVDHDVLAEMDVLYRCIKEALRLHPPLIMLMRSSHTDFSVTTREGKEYDIPKGHIIATSPAFANRLGHVFKDPDRYDPDRFAVGREEDKVAGAFSYISFGGGRHGCLGEPFAYLQIKAIWTHLLRNFELELVSPFPEIDWNAMVVGVKGKVMVRYKRKELSVNQ</t>
  </si>
  <si>
    <t>CYP51_34</t>
  </si>
  <si>
    <t>MDLNAWFAGNPNLPPALLGSCLLALLAALLFAVSLRSSRAEKGEIRTLQWYKTGFPLLGPPAEFQKAPEELLLKARKQLGNVFGLNLLAKRFVFVLGPDAHRWFFNADDGTSASELSFEKAIEALTRHLFGAGLYRFTAWNEKARKLIITGLASAPRLAYYTTVIQSHVERSLAGWAQKGTLDLFRECSRVTMGMMIACLLGDDVNERFPELADLYYEYERMAALPAVAQFLWFPSAVARRFKRIKGRIVEILETVIRERYADLEGHSGRQDYLQFVLNDTPGFPEAMSLHFLTILFAAHINTVSTMAWTIAHIASDEALQRAVRSEVRSEGDPFRAAARAPELAAAGIAIAANKGELPLLDKCMRETHRLYGALFFVREVQRPTSFDGIPLPKGTTVAFSPFVMHRDESVYEKASTFNPHRFSKPALEELTTKRQYVPFGSGRHACQGQRLVTIVLRLVWTTLFREYDVSVEINELPAPEYAGALGIPQPKSPVFARVRRREGA</t>
  </si>
  <si>
    <t>Azadirachta indica</t>
  </si>
  <si>
    <t>CYP51_5</t>
  </si>
  <si>
    <t>MEESSKFYNVGLLVVATIVVAKLISALIRPRSSKRLPPVIKGFPVIGGLVRFLNGPIVMIREEYSKLGSVFTVNLFNRKITFLIGPEVSAHFFKAPESDMSQQEVYQFNVPTFGPGVVFDVDYSIRQEQFRFFTEALRVTKLKGYVDQMVSEAEDYFSKWGDSGEVDLKYELEHLIILTASRCLLGREVRDKLFDDVSALFHDLDNGMLPISVLFPYLPIPAHHRRDRARKKIAGIFTAIIASRKSTGKSENDMLQCFIDSKYKDGRPTTESEVTGLLIAALFAGQHTSSITSTWTGAYLLKNKNYMSAVLEEQKNLMEKHGKKVDHDILAEMDVLYRCIKEALRLHPPLIVLMRTSHSDFTVTTREGKEYDIPKGHIVGTSPAFANRLPHIYQNPDTYDPDRFAPGREEDKAAGPFSYISFGGGRHGCLGEPFAYLQIKAIWSHLLRNFELELISPFPEIDWNAMVVGVKGKVMVRYKRRELSVN</t>
  </si>
  <si>
    <t>CYP51_61</t>
  </si>
  <si>
    <t>MELGDNKILNVGLLLVATLLVAKLISALIMPRSKKRLPPVVKAWPIVGGLIRFLKGPVVMLRQEYPKLGSVFTLNLLNKNITFFIGPEVSAHFFKAPETDLSQQEVYQFNVPTFGPGVVFDVDYTIRQEQFRFFTEALRVTKLKGYVDQMVTEAEEYFSKWGESGEVDLKYELEHLIILTASRCLLGEEVRNKLFDDVSALFHDLDNGMLPISVIFPYLPIPAHRRRDNARKKLAEIFANIINSRKRTGKAENDMLQCFIDSKYKDGRPTTEGEITGLLIAALFAGQHTSSITSTWTGSYLLTNDKYMSAVVDEQKNLMKKHGNKVDHDILSEMEVLYRCIKEALRLHPPLIMLLRSSHSEFSVTTREGKEYDISKGHIVATSPAFANRLPHIFKNPDTYDPDRFGPGREEDKAAGAFSYISFGGGRHGCLGEPFAYLQIKAIWSHLLRNFEFELISPFPEIDWNAMVVGVKGEVMVKYKRRKLSVE</t>
  </si>
  <si>
    <t>Petunia x hybrida</t>
  </si>
  <si>
    <t>CYP51_42</t>
  </si>
  <si>
    <t>MELAGDNKIMNVGLLLVATLVVAKLISALIMPRSKKRLPPSVKAWPVLGGLFRFLKGPVVMLREEYPKLGSVFTLNLLNKKITFFIGPEVSAHFFKAPETDLSQQEVYQFNVPTFGPGVVFDVDYTIRQEQFRFFTESLRVTKLKGYVDQMVMEAEEYFSKWGDSGEVDLKYELEHLIILTASRCLLGEEVRNKLFEDVSALFHDLDNGMLPISVIFPYLSIPAHRRRDNARKKLAQIFANIIASRKRTGKAESDMLQCFIDSKYKDGRPTTESEITGLLIAALFAGQHTSSITSTWTGAYLLCNNKYMSAVVDEQKNLMKKHGNKVDHDILSEMEVLYRCIKEALRLHPPLIMLLRSSHSDFTVKTREGKEYDIPKGHIVATSPAFANRLPHIYKNPDTYDPDRFAPGREEDKTAGAFSYISFGGGRHGCLGEPFAYLQIKAIWSHLLRNFEFELISPFPEIDWNAMVVGVKGEVMVKYKRRKLSTDWSSR</t>
  </si>
  <si>
    <t>CYP51_8</t>
  </si>
  <si>
    <t>MEMASSAKWFAVALVFITVILLRVIRGRRMAAAPASEKPPPPVVNGFALLGLLPRLLTMDLRTKINCLHDKYGSVFTVSPFGLTNVTFLIGPEVQSHFFQGLESEINHGNLLEFLVPMFGQEIGQGVDAATRTEQSRFYLDALKQSKLRRHLDPMLQEVESYFGKWGLEGVVDLKHEFEELLMLISSRCLLGKEVREKMFDEFYKLFRDVENGVNMISVFFPYIPIPANRRRDKARLKLIELLSGTVRSRKSSPSVEEDVLQRLIDSKYKDGRSTTETEVTGMIIALIFGGKHTSSLASTWTGACLLTHPKFLAAASQEQKEIMMKYKDKIEYDALLEMNTLHNCIKEALRLNPPTTMLVRKALKHFTVRTRQGQEYGIPKGHTLASPIIQNNYLPYIYKDPEVYDPDRFGPVRQEDIVGGKFSYTSFGGGRHFCSGDAYAYMQVKVIWSHLLNNFDLKLLSPYPKTDWSKLIPEPQGNMMVSYKRRQLLG</t>
  </si>
  <si>
    <t>CYP51_36</t>
  </si>
  <si>
    <t>MSSAPSIPGKRGYLPQACETGGDFWGLLTQVSAPGCLLVMMASLGALLVLSAYFVAQGILSRTRRCEKDPKERRPQAVPVYTCGVPLFGPALRFLFAPDKVLRDANSKHKSAFALLLPFKSRLIFITGPQATRWFFNAAGAHGSTSRDHDLDLADAIADLIPPYMFGTKVMDHAPYSKYVAHGLGMHARLRAYVAALGGHVDRRLASWAQADVIDLFRESSRLVMSLMIRLVFGEDVEARFPELGDLYFDFDTLATNPAVMLVPWCVSPLGRRFQHARDQIEAIITTVVTERLAERNGKERKAERMDVLQYLIEARAEQRDPEPLVKVLMIVLFAGHANTVGNLSWTIANVVANDDLKREVCAEVRSPGHPFNRTAAAGGDLVAAGLSTAENRNELSLLEKCMREVNRFYSTLYLVRKVRKACCIEGHSLPKGAIVAVSPLLTHFDEATFEAPNTFNPHRFTKSKLETLIADGTYIAFGRGRHQCPGKRLVHTVLHLIWATLFREYDVKMENETVPGPNYVGAIGAPTPSQVIRLVVRKRSESH</t>
  </si>
  <si>
    <t>Nicotiana tabacum</t>
  </si>
  <si>
    <t>CYP51_15</t>
  </si>
  <si>
    <t>MELGDNKILNAGLLLVATLVVAKLISALIMPRSKKRLPPVIKSWPILGGLLRFLKGPVVMLREEYPKLGSVFTLNLLNKNITFFVGPEVSAHFFKAPETDLSQQEVYQFNVPTFGPGVVFDVDYTIRQEQFRFFTESLRVNKLKGYVDQMVMEAEEYFSKWGDSGEVDLKYELEHLIILTASRCLLGEEVRNKLFEDVSALFHDLDNGMLPISVIFPYLPIPAHRRRDNARKKLAEIFANIIDSRKRTGKAESDMLQCFIDSKYKDGRATTESEITGLLIAALFAGQHTSSITSTWAGAYLLCNNKYMSAVVDEQKNLMKKHGNKVDHDILSEMEVLYRCIKEALRLHPPLIMLLRSSHSDFTVKTREGKEYDIPKGHIVATSPAFANRLPHVYKNPDTYDPDRFAPGRDEDKVAGAFSYISFGGGRHGCLGEPFAYLQIKAIWSHLLRNFEFELISPFPEIDWNAMVVGVKGKVMVKYKRRKLSTE</t>
  </si>
  <si>
    <t>CYP51_16</t>
  </si>
  <si>
    <t>MELGDYKILNVGLLLVVTLVVAKLISALIMPRSKKRLPPVIKSWPILGGLLRFLKGPVVMLREEYPKLGSVFTLNLLNKNITFFIGPEVSAHFFKAPETDLSQQEVYQFNVPTFGPGVVFDVDYTIRQEQFRFFTEALRVNKLKGYVDHMVMEAEEYFSKWGDSGEMDLKYELEHLIILTASRCLLGEEVRNKLFEDVSALFHDLDNGMLPISVIFPYLPIPAHRRRDNARKKLAEIFANIIDSRKRTGKAESDMLQCFIDSKYKDGRATTDSEITGLLIAALFAGQHTSSITSTWTGAYLLCNNKYMSAVVDEQKNLMKKHGNKVDHDILSEMEVLYRCIKEVLRLHPPLIMLLRSSHSDFTVKTREGKEYDIPKGHIVATSPAFANRLPHVYKNPDTYDPDRFTPGRDEDKVAGAFSYISFGGGRHGCLGEPFAYLQIKAIWSHLLRNFEFELISPFPEIDWNAMVVGVKGKVMVKYKRRKLSNE</t>
  </si>
  <si>
    <t>Olea europaea subsp. europaea</t>
  </si>
  <si>
    <t>CYP51_40</t>
  </si>
  <si>
    <t>METESTNNNKIWNVGLLLVATLLAAKLISALIIPRSKKRLPPVVNSLPVLGGLLRFLKGPVVMLREEYPKLGSVFTLKLLNKNITFLIGPEVSAHFFKAPESDLSQQEVYQFNVPTFGPGVVFDVDYSVRQEQFRFFTEALRVNKLKGYVDQMVTEAEEYFSKWGNSGEVDLKCELEHLIILTASRCLLGEEVRNKLFDDVSALFHDLDNGMLPISVIFPYLPIPAHRRRDQSRKKLAQIFTNIIASRKQTGKTENDMLQCFIDSKYKDGRQTTESEVTGLLIAALFAGQHTSSITSTWTGAYLLCNPTYMSAVLKEQKNLTQKHGNKVDHDILSEMEVLHRCIKEALRLHPPLIMLLRSSHSDFSVKTHEGIEYDIPKGHIVATSPAFANRLPQIYKNPDKYDPDRFAPGRDEDKVAGAFSYISFGGGRHGCLGEPFAYLQIKAIWSHLVRKFELELISPFPEIDWNAMVVGVKGKVMVRYKRRELSPN</t>
  </si>
  <si>
    <t>Carex littledalei</t>
  </si>
  <si>
    <t>CYP51_10</t>
  </si>
  <si>
    <t>MVYILLTALFLILATFFFTKLLKSNLNLGLYNSRREPTLPPVEKAWPLVGAIYMLIKDPLNLIKKNYQKHGSVFTIKVLGQNVTMLIGPEVSSHFYTAPESELSLAVLLDKLVVSMFGQNVAYGGPAEIRRQQFQFLKKGLSPQKLRYYVGQTLEEAQDYLSKWQDCGTVDLMHELQCLITLTCARCMFGYNVRENLSEDVSSLICELGGGLSPISILWPNFPIPAHYRRDRAKAKLNDIFSNIINSRKSSLWSEEDLLQTLIESVYTDGKYNTNEQVVGIATAILFASKHSAGMTAVWTAAYLLQSKAYFSKVLEEQKELLHRHGSKIDFDILGEMDVLHRCIKEAIRLGSTAIITARYCRKAFTVTTKEGKEYMVPKGHIVATPPTIANRLDYVYKDPERYDPDRYLSIEEKEMASRPFSNVSFGGGRHLCPGEAFAYINLKTIWSYLLRNFELELASSFPEGKWNGKEKLLVRYKRRKLSI</t>
  </si>
  <si>
    <t>CYP51_33</t>
  </si>
  <si>
    <t>MEPLLQIPSLPIPLLVALLITPLCALLLKNWLSHTSPPRPASEQPPRKLKWYRSGLPIIGPAIEFQKAPNVLLLKARRELGDVFGLNLLAKRFVFVTGPEAHRWFFNGDDGTSSCELAFEKAVQELTSHLFGNIMFVTPGWPERARKVTVTGLGTLQRLTYYTGIIQDEVDRSLAAWAQLGAVDLFRECSRLAMTLQIRCLLGDDVSEGFPELKDLYYDFEHLAALPEVAQFGWFPSATARRFARIRKRMFAILETVVNERFDRPDEHKGRRDYAQFVVENCPDYRQIVPAHLLSLMFAGHVNTAGTMGWNIAHIASDEALRRAVCAKVRSEGDPFARGADVSSMTSAGIAIAANRAELPLVDKCGRETNRLYGILILVRAVLKDTAFDGIALPKGTTVAFSPYVCHRDPLVYTDVNKFDPKRYSKAGLEELNTNRHYVPFGAGRHACQGQRFVTIILRIIWTTLFRDFEPLIENLALPEPEYYGALGTPLPKAPVKLRLRKRTEESS</t>
  </si>
  <si>
    <t>CYP51_11</t>
  </si>
  <si>
    <t>MVYILLTALFLILATFSFPKLLENNSILGLYNSKRSLNLPPVVKAWPLVGAIYMLVKDPVNLIKKNYQKYGSVFTIKVLGRNVTMLIGPEVSRHFYTAPDSELSQEELFKFTVPMFGPSVAYGVSTEKLTTTIPVPNERVETTDAADYFSKWQDCGTIDLMHELQHLITLTTTRCLLGNDVRGNLSEDVSSLIRDLAGGVLPISFLFPYLPIPAHNRRDRARGKLNHIFSNIINSRKSSLQSEEDLLQTLMESTYIDGESNTNEQVTGISMAILFAGQHNTGNAAVWTGAYLLQNKSYFSKVLEEQKELLHRHGSKIDFDILGEMDVLYRCIKEAIRIGSPPIITPRYCQKTFTVTTKEGKEYTIPKGHVVATSPAMANRLDYVLKDPDRYDPDRYLSVEEEEIASRPYSYISFGGGRHPCPGEAFTYIKLKTVWSYLIRNFELDLVSSFPEGNWNGKEKILVCYKRRHLSI</t>
  </si>
  <si>
    <t>CYP51_31</t>
  </si>
  <si>
    <t>MELTSSSAMWLAMAILAITAALTKIALGGGRRRCLSESSDLTCKTPPPPPVVNCIALLGLLPALFRGDVPATMQQLYAKFGSVFTVSVAGLLKATFLVGPEVSAHFFQGLESEVSHGDLFEFTVPMFGKEVGHGVDNATRIEQGRFFAEALKPVRLRIHVDPMVQEVEDYFAKWGQHGTVDLKHELEQLLLLISGRCLLGKEVMGTKFDEVCNLFRDIEGGVNLMSVFFPYTPLIPSNRRRDMARERLHAIFSDIVRSRKQQQGDQEEVNDKDVLQSFIDSRYKADGRATTEAEVAGLITGVLFAAKHTSTHTSVWTGARLLTHEKFLAAAVDEQDQIVRKHGIINGRIVTDHYGFLMEMHMLHICIKETLRLHPPAPMIVRTALRQFTVRTREGHEYCVPAGHTMASPIVISNRVPYIYKDAHLYDPDRFGPRREEDKVGGKFSYTSFGGGRNSCVGENYAYMQIKAIWSHLLRNFELKLLSPFPKTDWSKLVPEPQGKVMVSYKRRQLLPTS</t>
  </si>
  <si>
    <t>CYP51_28</t>
  </si>
  <si>
    <t>MDHIFSTNAWLTIALVFIITLAAKVVRSSVTLPAEKTSKPRPPPEAKGAPLVGIIPAVLRRGLQAVIREQHRALGSVFTLRSLGLAVTFLVGPECSDHFFHAPELEIAIDGLYEVTVPIFGKEVGYDIDLDTRNEQHRFFAKMLRPAKLRGHVLPMVCEIEEYFGKWGECGVVDLMQEVDHVLMLIASRCLLGKEVRENMFDEVASLFHELMGGMHLISMFFPYLPTPGHRRRDKARAKLGEIFSQIVKTRKMSGRVEDDMLQDLIDSTYGDGRATTDTEVTGLLVALLFAGHHTSSTVAVWTALRLLTHPEHLRAVRAEQERLVAAAEQQRSHHGGGGGGGIDYGVLLQMDVLHRCIKEALRLHPVTPMILRRARRGFTVRDKEGGEYSVPAGRLLASPLVVNTLLPNIYKDPHVFDPDRFAAGRAEDKAVAGARDLAYLSFGAGKHACMGEGYAYQQIKVILSHLVSNFELKLESPFPETEDMLSMRPKGKAIVSYKRRTLS</t>
  </si>
  <si>
    <t>CYP51_30</t>
  </si>
  <si>
    <t>MDLTITSLVAACLSMAVLFVATKMIQQRPRTLCLYEKENKEEELLLPPVMSVVSVLTAYLPTLIAKGLPAVIHDLHSRLVTLLVTAHFFQASESEIRQSNIYKVTVPVFGRGVLYDVDLATRSRQISFCTDSIKPINLRGHVDSMVHEVEGYFAQWGEDGVVDIKYEMGNLILLIANRCLLGKQFGESKLEQVSTLLHELFDNGFHLISLFFPYLPTPQHRRRDKARAMLGEMIHEAVRSRRNSGVAEDDVLQKFLDSKYINGRCMTENEIAGLLICMMFAAQHTSSSTSTWTGACLLSHGHRSYLAAAIQEQKRIIQQHGDRINWGILLQMTTLTHCIKEALRLHPPANLLIRHASKSFSVQTRQGHRYQIPKGHTLATCTTVGNRLPYIYKDPNVYDPSRFGPGREEDKVGGKFSYTPFSAGRHVCLGEDFAYMQIKVIWSHLLRNFDLELISPFPEEEWEKFIPGPKGKVMVTYKRRRLL</t>
  </si>
  <si>
    <t>CYP51_32</t>
  </si>
  <si>
    <t>MDHVTSSTIARGAMSWVAATVALLLTTAVILTALQKRKISSPAAAAPPVVRGAGLVRFARAMARDGPLEAIREQQAKLGSVFTAIAPFGLFKVTFLIGPEVSSHFYLAPESEMGQGSIYRFTVPLFGPEVGYAVDPDTRAEQMRLFWDVLKPRSIEARVGAMAEEVQNYFSRWGEQGTVDLKKELEQVLMLIASRCLLGREVRESMVDEVYELFRDLDNGLHLISTMLPYLPTPAHRRRDRARQRLGEIFTEVIRSRRNSGTADNGDDVLQRLIDGRYKDERDLTDVEVVGLLVALVFAGKHSSSSVSTWTGINLLSHPNHLVAVIAEQDRLMASRARTDDDHDRVNYDTVQEMTTLHRCIKEALRLHPPAVAMFRQARKHFTVQTKEGKEYTIPGGHTVMSTILVNHHMPNVYKDPHVFDPSRFARGRGEDKAAGPFSFLAFGAGRHSCAGESFAYTQIKVIWSHLLRNFELKMVSPFPETSWRMVTPEPKGTVMISYRRRNLT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</si>
</sst>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202124"/>
      <name val="Arial"/>
      <family val="2"/>
      <charset val="1"/>
    </font>
    <font>
      <u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31D3-2E6E-4E79-BA5A-C3DBE573333E}">
  <sheetPr codeName="Sheet12"/>
  <dimension ref="B3:O67"/>
  <sheetViews>
    <sheetView tabSelected="1" workbookViewId="0">
      <selection activeCell="I3" sqref="I3:N4"/>
    </sheetView>
  </sheetViews>
  <sheetFormatPr defaultRowHeight="14.4" x14ac:dyDescent="0.3"/>
  <cols>
    <col min="2" max="2" width="16" bestFit="1" customWidth="1"/>
    <col min="3" max="3" width="15" bestFit="1" customWidth="1"/>
    <col min="4" max="4" width="38.44140625" bestFit="1" customWidth="1"/>
  </cols>
  <sheetData>
    <row r="3" spans="2:15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3" t="s">
        <v>7</v>
      </c>
      <c r="J3" s="3"/>
      <c r="K3" s="3"/>
      <c r="L3" s="3"/>
      <c r="M3" s="3"/>
      <c r="N3" s="3"/>
      <c r="O3" s="4" t="s">
        <v>8</v>
      </c>
    </row>
    <row r="4" spans="2:15" ht="28.2" x14ac:dyDescent="0.3">
      <c r="B4" s="1"/>
      <c r="C4" s="1"/>
      <c r="D4" s="1"/>
      <c r="E4" s="1"/>
      <c r="F4" s="1"/>
      <c r="G4" s="2"/>
      <c r="H4" s="2"/>
      <c r="I4" s="5" t="s">
        <v>9</v>
      </c>
      <c r="J4" s="5" t="s">
        <v>10</v>
      </c>
      <c r="K4" s="6" t="s">
        <v>11</v>
      </c>
      <c r="L4" s="5" t="s">
        <v>12</v>
      </c>
      <c r="M4" s="3" t="s">
        <v>13</v>
      </c>
      <c r="N4" s="3"/>
      <c r="O4" s="7"/>
    </row>
    <row r="5" spans="2:15" x14ac:dyDescent="0.3">
      <c r="B5" s="8">
        <v>1949449038</v>
      </c>
      <c r="C5" s="9" t="str">
        <f>HYPERLINK("https://www.ncbi.nlm.nih.gov/protein/QQD79794.1", "QQD79794.1")</f>
        <v>QQD79794.1</v>
      </c>
      <c r="D5" s="10" t="s">
        <v>14</v>
      </c>
      <c r="E5" s="8" t="s">
        <v>15</v>
      </c>
      <c r="F5" s="8" t="s">
        <v>16</v>
      </c>
      <c r="G5" s="8">
        <f t="shared" ref="G5:G64" si="0">LEN(F5)</f>
        <v>495</v>
      </c>
      <c r="H5" s="8">
        <v>90.762299999999996</v>
      </c>
      <c r="I5" s="8">
        <v>-96.6</v>
      </c>
      <c r="J5" s="8">
        <v>-2.16</v>
      </c>
      <c r="K5" s="8">
        <v>71.5</v>
      </c>
      <c r="L5" s="8">
        <v>-5.9</v>
      </c>
      <c r="M5" s="8">
        <v>-17.3</v>
      </c>
      <c r="N5" s="8">
        <v>86.54</v>
      </c>
      <c r="O5" s="8">
        <v>70</v>
      </c>
    </row>
    <row r="6" spans="2:15" x14ac:dyDescent="0.3">
      <c r="B6" s="8">
        <v>1953443340</v>
      </c>
      <c r="C6" s="9" t="str">
        <f>HYPERLINK("https://www.ncbi.nlm.nih.gov/protein/QQL14525.1", "QQL14525.1")</f>
        <v>QQL14525.1</v>
      </c>
      <c r="D6" s="10" t="s">
        <v>14</v>
      </c>
      <c r="E6" s="8" t="s">
        <v>17</v>
      </c>
      <c r="F6" s="8" t="s">
        <v>18</v>
      </c>
      <c r="G6" s="8">
        <f t="shared" si="0"/>
        <v>495</v>
      </c>
      <c r="H6" s="8">
        <v>91.096100000000007</v>
      </c>
      <c r="I6" s="8">
        <v>-108</v>
      </c>
      <c r="J6" s="8">
        <v>-2.66</v>
      </c>
      <c r="K6" s="8">
        <v>71.8</v>
      </c>
      <c r="L6" s="8">
        <v>-5.8</v>
      </c>
      <c r="M6" s="8">
        <v>-9.76</v>
      </c>
      <c r="N6" s="8">
        <v>86.81</v>
      </c>
      <c r="O6" s="8">
        <v>70</v>
      </c>
    </row>
    <row r="7" spans="2:15" x14ac:dyDescent="0.3">
      <c r="B7" s="8">
        <v>1949449171</v>
      </c>
      <c r="C7" s="9" t="str">
        <f>HYPERLINK("https://www.ncbi.nlm.nih.gov/protein/QQD79796.1", "QQD79796.1")</f>
        <v>QQD79796.1</v>
      </c>
      <c r="D7" s="10" t="s">
        <v>19</v>
      </c>
      <c r="E7" s="8" t="s">
        <v>20</v>
      </c>
      <c r="F7" s="8" t="s">
        <v>21</v>
      </c>
      <c r="G7" s="8">
        <f t="shared" si="0"/>
        <v>494</v>
      </c>
      <c r="H7" s="8">
        <v>91.436000000000007</v>
      </c>
      <c r="I7" s="8">
        <v>-111.2</v>
      </c>
      <c r="J7" s="8">
        <v>-2.97</v>
      </c>
      <c r="K7" s="8">
        <v>67.3</v>
      </c>
      <c r="L7" s="8">
        <v>-5.7</v>
      </c>
      <c r="M7" s="8">
        <v>-8.6300000000000008</v>
      </c>
      <c r="N7" s="8">
        <v>82.31</v>
      </c>
      <c r="O7" s="8">
        <v>67</v>
      </c>
    </row>
    <row r="8" spans="2:15" x14ac:dyDescent="0.3">
      <c r="B8" s="8">
        <v>1861356080</v>
      </c>
      <c r="C8" s="9" t="str">
        <f>HYPERLINK("https://www.ncbi.nlm.nih.gov/protein/QKY15112.1", "QKY15112.1")</f>
        <v>QKY15112.1</v>
      </c>
      <c r="D8" s="10" t="s">
        <v>22</v>
      </c>
      <c r="E8" s="8" t="s">
        <v>23</v>
      </c>
      <c r="F8" s="8" t="s">
        <v>24</v>
      </c>
      <c r="G8" s="8">
        <f t="shared" si="0"/>
        <v>490</v>
      </c>
      <c r="H8" s="8">
        <v>91.979799999999997</v>
      </c>
      <c r="I8" s="8">
        <v>-90.7</v>
      </c>
      <c r="J8" s="8">
        <v>-2.4300000000000002</v>
      </c>
      <c r="K8" s="8">
        <v>69.099999999999994</v>
      </c>
      <c r="L8" s="8">
        <v>-4.5</v>
      </c>
      <c r="M8" s="8">
        <v>-6.52</v>
      </c>
      <c r="N8" s="8">
        <v>84.09</v>
      </c>
      <c r="O8" s="8">
        <v>66</v>
      </c>
    </row>
    <row r="9" spans="2:15" x14ac:dyDescent="0.3">
      <c r="B9" s="8">
        <v>226510319</v>
      </c>
      <c r="C9" s="9" t="str">
        <f>HYPERLINK("https://www.ncbi.nlm.nih.gov/protein/NP_001141172.1", "NP_001141172.1")</f>
        <v>NP_001141172.1</v>
      </c>
      <c r="D9" s="10" t="s">
        <v>25</v>
      </c>
      <c r="E9" s="8" t="s">
        <v>26</v>
      </c>
      <c r="F9" s="8" t="s">
        <v>27</v>
      </c>
      <c r="G9" s="8">
        <f t="shared" si="0"/>
        <v>512</v>
      </c>
      <c r="H9" s="8">
        <v>83.810199999999995</v>
      </c>
      <c r="I9" s="8">
        <v>-48.3</v>
      </c>
      <c r="J9" s="8">
        <v>-1.31</v>
      </c>
      <c r="K9" s="8">
        <v>68.7</v>
      </c>
      <c r="L9" s="8">
        <v>-2.4</v>
      </c>
      <c r="M9" s="8">
        <v>-6.28</v>
      </c>
      <c r="N9" s="8">
        <v>83.67</v>
      </c>
      <c r="O9" s="8">
        <v>64</v>
      </c>
    </row>
    <row r="10" spans="2:15" x14ac:dyDescent="0.3">
      <c r="B10" s="8">
        <v>1949449002</v>
      </c>
      <c r="C10" s="9" t="str">
        <f>HYPERLINK("https://www.ncbi.nlm.nih.gov/protein/QQD79791.1", "QQD79791.1")</f>
        <v>QQD79791.1</v>
      </c>
      <c r="D10" s="10" t="s">
        <v>14</v>
      </c>
      <c r="E10" s="8" t="s">
        <v>28</v>
      </c>
      <c r="F10" s="8" t="s">
        <v>29</v>
      </c>
      <c r="G10" s="8">
        <f t="shared" si="0"/>
        <v>495</v>
      </c>
      <c r="H10" s="8">
        <v>90.886600000000001</v>
      </c>
      <c r="I10" s="8">
        <v>-106.9</v>
      </c>
      <c r="J10" s="8">
        <v>-2.5499999999999998</v>
      </c>
      <c r="K10" s="8">
        <v>74.400000000000006</v>
      </c>
      <c r="L10" s="8">
        <v>-5.8</v>
      </c>
      <c r="M10" s="8">
        <v>-9.7200000000000006</v>
      </c>
      <c r="N10" s="8">
        <v>89.42</v>
      </c>
      <c r="O10" s="8">
        <v>63</v>
      </c>
    </row>
    <row r="11" spans="2:15" x14ac:dyDescent="0.3">
      <c r="B11" s="8">
        <v>1870042212</v>
      </c>
      <c r="C11" s="9" t="str">
        <f>HYPERLINK("https://www.ncbi.nlm.nih.gov/protein/KAF5835426.1", "KAF5835426.1")</f>
        <v>KAF5835426.1</v>
      </c>
      <c r="D11" s="10" t="s">
        <v>30</v>
      </c>
      <c r="E11" s="8" t="s">
        <v>31</v>
      </c>
      <c r="F11" s="8" t="s">
        <v>32</v>
      </c>
      <c r="G11" s="8">
        <f t="shared" si="0"/>
        <v>500</v>
      </c>
      <c r="H11" s="8">
        <v>88.954700000000003</v>
      </c>
      <c r="I11" s="8">
        <v>-112.9</v>
      </c>
      <c r="J11" s="8">
        <v>-2.37</v>
      </c>
      <c r="K11" s="8">
        <v>70.3</v>
      </c>
      <c r="L11" s="8">
        <v>-7.5</v>
      </c>
      <c r="M11" s="8">
        <v>-23.54</v>
      </c>
      <c r="N11" s="8">
        <v>85.34</v>
      </c>
      <c r="O11" s="8">
        <v>62</v>
      </c>
    </row>
    <row r="12" spans="2:15" x14ac:dyDescent="0.3">
      <c r="B12" s="8">
        <v>1949449107</v>
      </c>
      <c r="C12" s="9" t="str">
        <f>HYPERLINK("https://www.ncbi.nlm.nih.gov/protein/QQD79795.1", "QQD79795.1")</f>
        <v>QQD79795.1</v>
      </c>
      <c r="D12" s="10" t="s">
        <v>33</v>
      </c>
      <c r="E12" s="8" t="s">
        <v>34</v>
      </c>
      <c r="F12" s="8" t="s">
        <v>35</v>
      </c>
      <c r="G12" s="8">
        <f t="shared" si="0"/>
        <v>494</v>
      </c>
      <c r="H12" s="8">
        <v>91.012600000000006</v>
      </c>
      <c r="I12" s="8">
        <v>-138.6</v>
      </c>
      <c r="J12" s="8">
        <v>-3.03</v>
      </c>
      <c r="K12" s="8">
        <v>67.2</v>
      </c>
      <c r="L12" s="8">
        <v>-8.9</v>
      </c>
      <c r="M12" s="8">
        <v>-23.48</v>
      </c>
      <c r="N12" s="8">
        <v>82.16</v>
      </c>
      <c r="O12" s="8">
        <v>62</v>
      </c>
    </row>
    <row r="13" spans="2:15" x14ac:dyDescent="0.3">
      <c r="B13" s="8">
        <v>654173368</v>
      </c>
      <c r="C13" s="9" t="str">
        <f>HYPERLINK("https://www.ncbi.nlm.nih.gov/protein/JAC78154.1", "JAC78154.1")</f>
        <v>JAC78154.1</v>
      </c>
      <c r="D13" s="10" t="s">
        <v>36</v>
      </c>
      <c r="E13" s="8" t="s">
        <v>37</v>
      </c>
      <c r="F13" s="8" t="s">
        <v>38</v>
      </c>
      <c r="G13" s="8">
        <f t="shared" si="0"/>
        <v>489</v>
      </c>
      <c r="H13" s="8">
        <v>89.888800000000003</v>
      </c>
      <c r="I13" s="8">
        <v>-112.4</v>
      </c>
      <c r="J13" s="8">
        <v>-2.34</v>
      </c>
      <c r="K13" s="8">
        <v>66.2</v>
      </c>
      <c r="L13" s="8">
        <v>-7.6</v>
      </c>
      <c r="M13" s="8">
        <v>-28.54</v>
      </c>
      <c r="N13" s="8">
        <v>81.180000000000007</v>
      </c>
      <c r="O13" s="8">
        <v>62</v>
      </c>
    </row>
    <row r="14" spans="2:15" x14ac:dyDescent="0.3">
      <c r="B14" s="8">
        <v>971516448</v>
      </c>
      <c r="C14" s="9" t="str">
        <f>HYPERLINK("https://www.ncbi.nlm.nih.gov/protein/GAQ81767.1", "GAQ81767.1")</f>
        <v>GAQ81767.1</v>
      </c>
      <c r="D14" s="10" t="s">
        <v>39</v>
      </c>
      <c r="E14" s="8" t="s">
        <v>40</v>
      </c>
      <c r="F14" s="8" t="s">
        <v>41</v>
      </c>
      <c r="G14" s="8">
        <f t="shared" si="0"/>
        <v>498</v>
      </c>
      <c r="H14" s="8">
        <v>89.592200000000005</v>
      </c>
      <c r="I14" s="8">
        <v>-93.8</v>
      </c>
      <c r="J14" s="8">
        <v>-0.46</v>
      </c>
      <c r="K14" s="8">
        <v>63.7</v>
      </c>
      <c r="L14" s="8">
        <v>-9.6999999999999993</v>
      </c>
      <c r="M14" s="8">
        <v>-245.76</v>
      </c>
      <c r="N14" s="8">
        <v>78.680000000000007</v>
      </c>
      <c r="O14" s="8">
        <v>59</v>
      </c>
    </row>
    <row r="15" spans="2:15" x14ac:dyDescent="0.3">
      <c r="B15" s="8">
        <v>1949449030</v>
      </c>
      <c r="C15" s="9" t="str">
        <f>HYPERLINK("https://www.ncbi.nlm.nih.gov/protein/QQD79793.1", "QQD79793.1")</f>
        <v>QQD79793.1</v>
      </c>
      <c r="D15" s="10" t="s">
        <v>14</v>
      </c>
      <c r="E15" s="8" t="s">
        <v>42</v>
      </c>
      <c r="F15" s="8" t="s">
        <v>43</v>
      </c>
      <c r="G15" s="8">
        <f t="shared" si="0"/>
        <v>495</v>
      </c>
      <c r="H15" s="8">
        <v>90.5625</v>
      </c>
      <c r="I15" s="8">
        <v>-104</v>
      </c>
      <c r="J15" s="8">
        <v>-2</v>
      </c>
      <c r="K15" s="8">
        <v>70.099999999999994</v>
      </c>
      <c r="L15" s="8">
        <v>-7.5</v>
      </c>
      <c r="M15" s="8">
        <v>-31.61</v>
      </c>
      <c r="N15" s="8">
        <v>85.1</v>
      </c>
      <c r="O15" s="8">
        <v>59</v>
      </c>
    </row>
    <row r="16" spans="2:15" x14ac:dyDescent="0.3">
      <c r="B16" s="8">
        <v>1918025749</v>
      </c>
      <c r="C16" s="9" t="str">
        <f>HYPERLINK("https://www.ncbi.nlm.nih.gov/protein/KAF8071078.1", "KAF8071078.1")</f>
        <v>KAF8071078.1</v>
      </c>
      <c r="D16" s="10" t="s">
        <v>44</v>
      </c>
      <c r="E16" s="8" t="s">
        <v>45</v>
      </c>
      <c r="F16" s="8" t="s">
        <v>46</v>
      </c>
      <c r="G16" s="8">
        <f t="shared" si="0"/>
        <v>497</v>
      </c>
      <c r="H16" s="8">
        <v>91.941100000000006</v>
      </c>
      <c r="I16" s="8">
        <v>-146.19999999999999</v>
      </c>
      <c r="J16" s="8">
        <v>-3.47</v>
      </c>
      <c r="K16" s="8">
        <v>66</v>
      </c>
      <c r="L16" s="8">
        <v>-8.6999999999999993</v>
      </c>
      <c r="M16" s="8">
        <v>-18.170000000000002</v>
      </c>
      <c r="N16" s="8">
        <v>81.03</v>
      </c>
      <c r="O16" s="8">
        <v>59</v>
      </c>
    </row>
    <row r="17" spans="2:15" x14ac:dyDescent="0.3">
      <c r="B17" s="8">
        <v>2065870891</v>
      </c>
      <c r="C17" s="9" t="str">
        <f>HYPERLINK("https://www.ncbi.nlm.nih.gov/protein/KAG7636461.1", "KAG7636461.1")</f>
        <v>KAG7636461.1</v>
      </c>
      <c r="D17" s="10" t="s">
        <v>47</v>
      </c>
      <c r="E17" s="8" t="s">
        <v>48</v>
      </c>
      <c r="F17" s="8" t="s">
        <v>49</v>
      </c>
      <c r="G17" s="8">
        <f t="shared" si="0"/>
        <v>489</v>
      </c>
      <c r="H17" s="8">
        <v>90.252899999999997</v>
      </c>
      <c r="I17" s="8">
        <v>-82</v>
      </c>
      <c r="J17" s="8">
        <v>-1.85</v>
      </c>
      <c r="K17" s="8">
        <v>69.099999999999994</v>
      </c>
      <c r="L17" s="8">
        <v>-5.0999999999999996</v>
      </c>
      <c r="M17" s="8">
        <v>-18.93</v>
      </c>
      <c r="N17" s="8">
        <v>84.08</v>
      </c>
      <c r="O17" s="8">
        <v>58</v>
      </c>
    </row>
    <row r="18" spans="2:15" x14ac:dyDescent="0.3">
      <c r="B18" s="8">
        <v>527193160</v>
      </c>
      <c r="C18" s="9" t="str">
        <f>HYPERLINK("https://www.ncbi.nlm.nih.gov/protein/EPS63299.1", "EPS63299.1")</f>
        <v>EPS63299.1</v>
      </c>
      <c r="D18" s="10" t="s">
        <v>50</v>
      </c>
      <c r="E18" s="8" t="s">
        <v>51</v>
      </c>
      <c r="F18" s="8" t="s">
        <v>52</v>
      </c>
      <c r="G18" s="8">
        <f t="shared" si="0"/>
        <v>496</v>
      </c>
      <c r="H18" s="8">
        <v>90.101100000000002</v>
      </c>
      <c r="I18" s="8">
        <v>-64.2</v>
      </c>
      <c r="J18" s="8">
        <v>-1.88</v>
      </c>
      <c r="K18" s="8">
        <v>63.8</v>
      </c>
      <c r="L18" s="8">
        <v>-3</v>
      </c>
      <c r="M18" s="8">
        <v>-6.12</v>
      </c>
      <c r="N18" s="8">
        <v>78.83</v>
      </c>
      <c r="O18" s="8">
        <v>57</v>
      </c>
    </row>
    <row r="19" spans="2:15" x14ac:dyDescent="0.3">
      <c r="B19" s="8">
        <v>1293602732</v>
      </c>
      <c r="C19" s="9" t="str">
        <f>HYPERLINK("https://www.ncbi.nlm.nih.gov/protein/PKA64362.1", "PKA64362.1")</f>
        <v>PKA64362.1</v>
      </c>
      <c r="D19" s="10" t="s">
        <v>53</v>
      </c>
      <c r="E19" s="8" t="s">
        <v>54</v>
      </c>
      <c r="F19" s="8" t="s">
        <v>55</v>
      </c>
      <c r="G19" s="8">
        <f t="shared" si="0"/>
        <v>535</v>
      </c>
      <c r="H19" s="8">
        <v>85.252099999999999</v>
      </c>
      <c r="I19" s="8">
        <v>-18.2</v>
      </c>
      <c r="J19" s="8">
        <v>-0.56000000000000005</v>
      </c>
      <c r="K19" s="8">
        <v>61</v>
      </c>
      <c r="L19" s="8">
        <v>-0.8</v>
      </c>
      <c r="M19" s="8">
        <v>-6.02</v>
      </c>
      <c r="N19" s="8">
        <v>75.97</v>
      </c>
      <c r="O19" s="8">
        <v>56</v>
      </c>
    </row>
    <row r="20" spans="2:15" x14ac:dyDescent="0.3">
      <c r="B20" s="8">
        <v>1904825042</v>
      </c>
      <c r="C20" s="9" t="str">
        <f>HYPERLINK("https://www.ncbi.nlm.nih.gov/protein/QNS29935.1", "QNS29935.1")</f>
        <v>QNS29935.1</v>
      </c>
      <c r="D20" s="10" t="s">
        <v>56</v>
      </c>
      <c r="E20" s="8" t="s">
        <v>57</v>
      </c>
      <c r="F20" s="8" t="s">
        <v>58</v>
      </c>
      <c r="G20" s="8">
        <f t="shared" si="0"/>
        <v>489</v>
      </c>
      <c r="H20" s="8">
        <v>90.803200000000004</v>
      </c>
      <c r="I20" s="8">
        <v>-60.3</v>
      </c>
      <c r="J20" s="8">
        <v>-1.42</v>
      </c>
      <c r="K20" s="8">
        <v>66.400000000000006</v>
      </c>
      <c r="L20" s="8">
        <v>-3.6</v>
      </c>
      <c r="M20" s="8">
        <v>-18.5</v>
      </c>
      <c r="N20" s="8">
        <v>81.400000000000006</v>
      </c>
      <c r="O20" s="8">
        <v>55</v>
      </c>
    </row>
    <row r="21" spans="2:15" x14ac:dyDescent="0.3">
      <c r="B21" s="8">
        <v>113645213</v>
      </c>
      <c r="C21" s="9" t="str">
        <f>HYPERLINK("https://www.ncbi.nlm.nih.gov/protein/BAF28354.1", "BAF28354.1")</f>
        <v>BAF28354.1</v>
      </c>
      <c r="D21" s="10" t="s">
        <v>59</v>
      </c>
      <c r="E21" s="8" t="s">
        <v>60</v>
      </c>
      <c r="F21" s="8" t="s">
        <v>61</v>
      </c>
      <c r="G21" s="8">
        <f t="shared" si="0"/>
        <v>490</v>
      </c>
      <c r="H21" s="8">
        <v>91.024000000000001</v>
      </c>
      <c r="I21" s="8">
        <v>-83.2</v>
      </c>
      <c r="J21" s="8">
        <v>-2.11</v>
      </c>
      <c r="K21" s="8">
        <v>64.2</v>
      </c>
      <c r="L21" s="8">
        <v>-4.7</v>
      </c>
      <c r="M21" s="8">
        <v>-15.32</v>
      </c>
      <c r="N21" s="8">
        <v>79.16</v>
      </c>
      <c r="O21" s="8">
        <v>54</v>
      </c>
    </row>
    <row r="22" spans="2:15" x14ac:dyDescent="0.3">
      <c r="B22" s="8">
        <v>2053599521</v>
      </c>
      <c r="C22" s="9" t="str">
        <f>HYPERLINK("https://www.ncbi.nlm.nih.gov/protein/KAG7018397.1", "KAG7018397.1")</f>
        <v>KAG7018397.1</v>
      </c>
      <c r="D22" s="10" t="s">
        <v>62</v>
      </c>
      <c r="E22" s="8" t="s">
        <v>63</v>
      </c>
      <c r="F22" s="8" t="s">
        <v>64</v>
      </c>
      <c r="G22" s="8">
        <f t="shared" si="0"/>
        <v>486</v>
      </c>
      <c r="H22" s="8">
        <v>91.372500000000002</v>
      </c>
      <c r="I22" s="8">
        <v>-82.5</v>
      </c>
      <c r="J22" s="8">
        <v>-2.2200000000000002</v>
      </c>
      <c r="K22" s="8">
        <v>69.3</v>
      </c>
      <c r="L22" s="8">
        <v>-4</v>
      </c>
      <c r="M22" s="8">
        <v>-6.3</v>
      </c>
      <c r="N22" s="8">
        <v>84.26</v>
      </c>
      <c r="O22" s="8">
        <v>53</v>
      </c>
    </row>
    <row r="23" spans="2:15" x14ac:dyDescent="0.3">
      <c r="B23" s="8">
        <v>1315710436</v>
      </c>
      <c r="C23" s="9" t="str">
        <f>HYPERLINK("https://www.ncbi.nlm.nih.gov/protein/PKU74487.1", "PKU74487.1")</f>
        <v>PKU74487.1</v>
      </c>
      <c r="D23" s="10" t="s">
        <v>65</v>
      </c>
      <c r="E23" s="8" t="s">
        <v>66</v>
      </c>
      <c r="F23" s="8" t="s">
        <v>67</v>
      </c>
      <c r="G23" s="8">
        <f t="shared" si="0"/>
        <v>489</v>
      </c>
      <c r="H23" s="8">
        <v>91.214600000000004</v>
      </c>
      <c r="I23" s="8">
        <v>-64.5</v>
      </c>
      <c r="J23" s="8">
        <v>-1.1200000000000001</v>
      </c>
      <c r="K23" s="8">
        <v>68.900000000000006</v>
      </c>
      <c r="L23" s="8">
        <v>-5</v>
      </c>
      <c r="M23" s="8">
        <v>-42.28</v>
      </c>
      <c r="N23" s="8">
        <v>83.87</v>
      </c>
      <c r="O23" s="8">
        <v>53</v>
      </c>
    </row>
    <row r="24" spans="2:15" x14ac:dyDescent="0.3">
      <c r="B24" s="8">
        <v>618731171</v>
      </c>
      <c r="C24" s="9" t="str">
        <f>HYPERLINK("https://www.ncbi.nlm.nih.gov/protein/CCH26419.1", "CCH26419.1")</f>
        <v>CCH26419.1</v>
      </c>
      <c r="D24" s="10" t="s">
        <v>68</v>
      </c>
      <c r="E24" s="8" t="s">
        <v>69</v>
      </c>
      <c r="F24" s="8" t="s">
        <v>70</v>
      </c>
      <c r="G24" s="8">
        <f t="shared" si="0"/>
        <v>487</v>
      </c>
      <c r="H24" s="8">
        <v>91.080500000000001</v>
      </c>
      <c r="I24" s="8">
        <v>-70.2</v>
      </c>
      <c r="J24" s="8">
        <v>-1.79</v>
      </c>
      <c r="K24" s="8">
        <v>69.8</v>
      </c>
      <c r="L24" s="8">
        <v>-3.7</v>
      </c>
      <c r="M24" s="8">
        <v>-9.41</v>
      </c>
      <c r="N24" s="8">
        <v>84.84</v>
      </c>
      <c r="O24" s="8">
        <v>53</v>
      </c>
    </row>
    <row r="25" spans="2:15" x14ac:dyDescent="0.3">
      <c r="B25" s="8">
        <v>1826737625</v>
      </c>
      <c r="C25" s="9" t="str">
        <f>HYPERLINK("https://www.ncbi.nlm.nih.gov/protein/KAF3790475.1", "KAF3790475.1")</f>
        <v>KAF3790475.1</v>
      </c>
      <c r="D25" s="10" t="s">
        <v>71</v>
      </c>
      <c r="E25" s="8" t="s">
        <v>72</v>
      </c>
      <c r="F25" s="8" t="s">
        <v>73</v>
      </c>
      <c r="G25" s="8">
        <f t="shared" si="0"/>
        <v>487</v>
      </c>
      <c r="H25" s="8">
        <v>91.417900000000003</v>
      </c>
      <c r="I25" s="8">
        <v>-73.400000000000006</v>
      </c>
      <c r="J25" s="8">
        <v>-1.48</v>
      </c>
      <c r="K25" s="8">
        <v>63.3</v>
      </c>
      <c r="L25" s="8">
        <v>-5</v>
      </c>
      <c r="M25" s="8">
        <v>-34.06</v>
      </c>
      <c r="N25" s="8">
        <v>78.34</v>
      </c>
      <c r="O25" s="8">
        <v>53</v>
      </c>
    </row>
    <row r="26" spans="2:15" x14ac:dyDescent="0.3">
      <c r="B26" s="8">
        <v>1800362908</v>
      </c>
      <c r="C26" s="9" t="str">
        <f>HYPERLINK("https://www.ncbi.nlm.nih.gov/protein/QHO22810.1", "QHO22810.1")</f>
        <v>QHO22810.1</v>
      </c>
      <c r="D26" s="10" t="s">
        <v>74</v>
      </c>
      <c r="E26" s="8" t="s">
        <v>75</v>
      </c>
      <c r="F26" s="8" t="s">
        <v>76</v>
      </c>
      <c r="G26" s="8">
        <f t="shared" si="0"/>
        <v>488</v>
      </c>
      <c r="H26" s="8">
        <v>91.018799999999999</v>
      </c>
      <c r="I26" s="8">
        <v>-66.599999999999994</v>
      </c>
      <c r="J26" s="8">
        <v>-1.1599999999999999</v>
      </c>
      <c r="K26" s="8">
        <v>63</v>
      </c>
      <c r="L26" s="8">
        <v>-4.9000000000000004</v>
      </c>
      <c r="M26" s="8">
        <v>-47.14</v>
      </c>
      <c r="N26" s="8">
        <v>78.03</v>
      </c>
      <c r="O26" s="8">
        <v>52</v>
      </c>
    </row>
    <row r="27" spans="2:15" x14ac:dyDescent="0.3">
      <c r="B27" s="8">
        <v>300151305</v>
      </c>
      <c r="C27" s="9" t="str">
        <f>HYPERLINK("https://www.ncbi.nlm.nih.gov/protein/EFJ17952.1", "EFJ17952.1")</f>
        <v>EFJ17952.1</v>
      </c>
      <c r="D27" s="10" t="s">
        <v>77</v>
      </c>
      <c r="E27" s="8" t="s">
        <v>78</v>
      </c>
      <c r="F27" s="8" t="s">
        <v>79</v>
      </c>
      <c r="G27" s="8">
        <f t="shared" si="0"/>
        <v>489</v>
      </c>
      <c r="H27" s="8">
        <v>90.584500000000006</v>
      </c>
      <c r="I27" s="8">
        <v>-62.5</v>
      </c>
      <c r="J27" s="8">
        <v>-0.97</v>
      </c>
      <c r="K27" s="8">
        <v>66.099999999999994</v>
      </c>
      <c r="L27" s="8">
        <v>-5.0999999999999996</v>
      </c>
      <c r="M27" s="8">
        <v>-56.34</v>
      </c>
      <c r="N27" s="8">
        <v>81.11</v>
      </c>
      <c r="O27" s="8">
        <v>52</v>
      </c>
    </row>
    <row r="28" spans="2:15" x14ac:dyDescent="0.3">
      <c r="B28" s="8">
        <v>1954382624</v>
      </c>
      <c r="C28" s="9" t="str">
        <f>HYPERLINK("https://www.ncbi.nlm.nih.gov/protein/KAG1370203.1", "KAG1370203.1")</f>
        <v>KAG1370203.1</v>
      </c>
      <c r="D28" s="10" t="s">
        <v>80</v>
      </c>
      <c r="E28" s="8" t="s">
        <v>81</v>
      </c>
      <c r="F28" s="8" t="s">
        <v>82</v>
      </c>
      <c r="G28" s="8">
        <f t="shared" si="0"/>
        <v>490</v>
      </c>
      <c r="H28" s="8">
        <v>91.128399999999999</v>
      </c>
      <c r="I28" s="8">
        <v>-64.7</v>
      </c>
      <c r="J28" s="8">
        <v>-0.86</v>
      </c>
      <c r="K28" s="8">
        <v>62.8</v>
      </c>
      <c r="L28" s="8">
        <v>-5.4</v>
      </c>
      <c r="M28" s="8">
        <v>-76.7</v>
      </c>
      <c r="N28" s="8">
        <v>77.75</v>
      </c>
      <c r="O28" s="8">
        <v>51</v>
      </c>
    </row>
    <row r="29" spans="2:15" x14ac:dyDescent="0.3">
      <c r="B29" s="8">
        <v>618731173</v>
      </c>
      <c r="C29" s="9" t="str">
        <f>HYPERLINK("https://www.ncbi.nlm.nih.gov/protein/CCH26420.1", "CCH26420.1")</f>
        <v>CCH26420.1</v>
      </c>
      <c r="D29" s="10" t="s">
        <v>83</v>
      </c>
      <c r="E29" s="8" t="s">
        <v>84</v>
      </c>
      <c r="F29" s="8" t="s">
        <v>85</v>
      </c>
      <c r="G29" s="8">
        <f t="shared" si="0"/>
        <v>489</v>
      </c>
      <c r="H29" s="8">
        <v>89.503900000000002</v>
      </c>
      <c r="I29" s="8">
        <v>-77.7</v>
      </c>
      <c r="J29" s="8">
        <v>-2.1</v>
      </c>
      <c r="K29" s="8">
        <v>64.7</v>
      </c>
      <c r="L29" s="8">
        <v>-4</v>
      </c>
      <c r="M29" s="8">
        <v>-10.35</v>
      </c>
      <c r="N29" s="8">
        <v>79.739999999999995</v>
      </c>
      <c r="O29" s="8">
        <v>51</v>
      </c>
    </row>
    <row r="30" spans="2:15" x14ac:dyDescent="0.3">
      <c r="B30" s="8">
        <v>699209691</v>
      </c>
      <c r="C30" s="9" t="str">
        <f>HYPERLINK("https://www.ncbi.nlm.nih.gov/protein/AIU41378.1", "AIU41378.1")</f>
        <v>AIU41378.1</v>
      </c>
      <c r="D30" s="10" t="s">
        <v>86</v>
      </c>
      <c r="E30" s="8" t="s">
        <v>87</v>
      </c>
      <c r="F30" s="8" t="s">
        <v>88</v>
      </c>
      <c r="G30" s="8">
        <f t="shared" si="0"/>
        <v>486</v>
      </c>
      <c r="H30" s="8">
        <v>90.9786</v>
      </c>
      <c r="I30" s="8">
        <v>-72.900000000000006</v>
      </c>
      <c r="J30" s="8">
        <v>-0.97</v>
      </c>
      <c r="K30" s="8">
        <v>67.099999999999994</v>
      </c>
      <c r="L30" s="8">
        <v>-6.4</v>
      </c>
      <c r="M30" s="8">
        <v>-72.819999999999993</v>
      </c>
      <c r="N30" s="8">
        <v>82.08</v>
      </c>
      <c r="O30" s="8">
        <v>51</v>
      </c>
    </row>
    <row r="31" spans="2:15" x14ac:dyDescent="0.3">
      <c r="B31" s="8">
        <v>1776600576</v>
      </c>
      <c r="C31" s="9" t="str">
        <f>HYPERLINK("https://www.ncbi.nlm.nih.gov/protein/KAE8736377.1", "KAE8736377.1")</f>
        <v>KAE8736377.1</v>
      </c>
      <c r="D31" s="10" t="s">
        <v>89</v>
      </c>
      <c r="E31" s="8" t="s">
        <v>90</v>
      </c>
      <c r="F31" s="8" t="s">
        <v>91</v>
      </c>
      <c r="G31" s="8">
        <f t="shared" si="0"/>
        <v>486</v>
      </c>
      <c r="H31" s="8">
        <v>91.522099999999995</v>
      </c>
      <c r="I31" s="8">
        <v>-74.2</v>
      </c>
      <c r="J31" s="8">
        <v>-1.62</v>
      </c>
      <c r="K31" s="8">
        <v>65.599999999999994</v>
      </c>
      <c r="L31" s="8">
        <v>-4.8</v>
      </c>
      <c r="M31" s="8">
        <v>-24.86</v>
      </c>
      <c r="N31" s="8">
        <v>80.62</v>
      </c>
      <c r="O31" s="8">
        <v>51</v>
      </c>
    </row>
    <row r="32" spans="2:15" x14ac:dyDescent="0.3">
      <c r="B32" s="8">
        <v>1130478516</v>
      </c>
      <c r="C32" s="9" t="str">
        <f>HYPERLINK("https://www.ncbi.nlm.nih.gov/protein/APU50920.1", "APU50920.1")</f>
        <v>APU50920.1</v>
      </c>
      <c r="D32" s="10" t="s">
        <v>92</v>
      </c>
      <c r="E32" s="8" t="s">
        <v>93</v>
      </c>
      <c r="F32" s="8" t="s">
        <v>94</v>
      </c>
      <c r="G32" s="8">
        <f t="shared" si="0"/>
        <v>488</v>
      </c>
      <c r="H32" s="8">
        <v>90.756799999999998</v>
      </c>
      <c r="I32" s="8">
        <v>-74.8</v>
      </c>
      <c r="J32" s="8">
        <v>-0.84</v>
      </c>
      <c r="K32" s="8">
        <v>62.7</v>
      </c>
      <c r="L32" s="8">
        <v>-6.6</v>
      </c>
      <c r="M32" s="8">
        <v>-99.24</v>
      </c>
      <c r="N32" s="8">
        <v>77.739999999999995</v>
      </c>
      <c r="O32" s="8">
        <v>50</v>
      </c>
    </row>
    <row r="33" spans="2:15" x14ac:dyDescent="0.3">
      <c r="B33" s="8">
        <v>189503705</v>
      </c>
      <c r="C33" s="9" t="str">
        <f>HYPERLINK("https://www.ncbi.nlm.nih.gov/protein/ACE06982.1", "ACE06982.1")</f>
        <v>ACE06982.1</v>
      </c>
      <c r="D33" s="10" t="s">
        <v>95</v>
      </c>
      <c r="E33" s="8" t="s">
        <v>96</v>
      </c>
      <c r="F33" s="8" t="s">
        <v>97</v>
      </c>
      <c r="G33" s="8">
        <f t="shared" si="0"/>
        <v>486</v>
      </c>
      <c r="H33" s="8">
        <v>91.431100000000001</v>
      </c>
      <c r="I33" s="8">
        <v>-71.400000000000006</v>
      </c>
      <c r="J33" s="8">
        <v>-1.53</v>
      </c>
      <c r="K33" s="8">
        <v>67</v>
      </c>
      <c r="L33" s="8">
        <v>-4.7</v>
      </c>
      <c r="M33" s="8">
        <v>-25.52</v>
      </c>
      <c r="N33" s="8">
        <v>81.96</v>
      </c>
      <c r="O33" s="8">
        <v>50</v>
      </c>
    </row>
    <row r="34" spans="2:15" x14ac:dyDescent="0.3">
      <c r="B34" s="8">
        <v>1635285920</v>
      </c>
      <c r="C34" s="9" t="str">
        <f>HYPERLINK("https://www.ncbi.nlm.nih.gov/protein/TKR84604.1", "TKR84604.1")</f>
        <v>TKR84604.1</v>
      </c>
      <c r="D34" s="10" t="s">
        <v>98</v>
      </c>
      <c r="E34" s="8" t="s">
        <v>99</v>
      </c>
      <c r="F34" s="8" t="s">
        <v>100</v>
      </c>
      <c r="G34" s="8">
        <f t="shared" si="0"/>
        <v>488</v>
      </c>
      <c r="H34" s="8">
        <v>91.425299999999993</v>
      </c>
      <c r="I34" s="8">
        <v>-54.3</v>
      </c>
      <c r="J34" s="8">
        <v>-1.35</v>
      </c>
      <c r="K34" s="8">
        <v>67</v>
      </c>
      <c r="L34" s="8">
        <v>-3</v>
      </c>
      <c r="M34" s="8">
        <v>-13.73</v>
      </c>
      <c r="N34" s="8">
        <v>82</v>
      </c>
      <c r="O34" s="8">
        <v>50</v>
      </c>
    </row>
    <row r="35" spans="2:15" x14ac:dyDescent="0.3">
      <c r="B35" s="8">
        <v>1885675968</v>
      </c>
      <c r="C35" s="9" t="str">
        <f>HYPERLINK("https://www.ncbi.nlm.nih.gov/protein/KAF6265917.1", "KAF6265917.1")</f>
        <v>KAF6265917.1</v>
      </c>
      <c r="D35" s="10" t="s">
        <v>101</v>
      </c>
      <c r="E35" s="8" t="s">
        <v>102</v>
      </c>
      <c r="F35" s="8" t="s">
        <v>103</v>
      </c>
      <c r="G35" s="8">
        <f t="shared" si="0"/>
        <v>501</v>
      </c>
      <c r="H35" s="8">
        <v>89.132199999999997</v>
      </c>
      <c r="I35" s="8">
        <v>-130.80000000000001</v>
      </c>
      <c r="J35" s="8">
        <v>-2</v>
      </c>
      <c r="K35" s="8">
        <v>59.6</v>
      </c>
      <c r="L35" s="8">
        <v>-9.9</v>
      </c>
      <c r="M35" s="8">
        <v>-64.290000000000006</v>
      </c>
      <c r="N35" s="8">
        <v>74.64</v>
      </c>
      <c r="O35" s="8">
        <v>50</v>
      </c>
    </row>
    <row r="36" spans="2:15" x14ac:dyDescent="0.3">
      <c r="B36" s="8">
        <v>2236172324</v>
      </c>
      <c r="C36" s="9" t="str">
        <f>HYPERLINK("https://www.ncbi.nlm.nih.gov/protein/NP_001392899.1", "NP_001392899.1")</f>
        <v>NP_001392899.1</v>
      </c>
      <c r="D36" s="10" t="s">
        <v>104</v>
      </c>
      <c r="E36" s="8" t="s">
        <v>105</v>
      </c>
      <c r="F36" s="8" t="s">
        <v>106</v>
      </c>
      <c r="G36" s="8">
        <f t="shared" si="0"/>
        <v>490</v>
      </c>
      <c r="H36" s="8">
        <v>90.257199999999997</v>
      </c>
      <c r="I36" s="8">
        <v>-79.599999999999994</v>
      </c>
      <c r="J36" s="8">
        <v>-1.86</v>
      </c>
      <c r="K36" s="8">
        <v>64.7</v>
      </c>
      <c r="L36" s="8">
        <v>-4.8</v>
      </c>
      <c r="M36" s="8">
        <v>-20.68</v>
      </c>
      <c r="N36" s="8">
        <v>79.69</v>
      </c>
      <c r="O36" s="8">
        <v>50</v>
      </c>
    </row>
    <row r="37" spans="2:15" x14ac:dyDescent="0.3">
      <c r="B37" s="8">
        <v>1973583632</v>
      </c>
      <c r="C37" s="9" t="str">
        <f>HYPERLINK("https://www.ncbi.nlm.nih.gov/protein/KAG2381179.1", "KAG2381179.1")</f>
        <v>KAG2381179.1</v>
      </c>
      <c r="D37" s="10" t="s">
        <v>107</v>
      </c>
      <c r="E37" s="8" t="s">
        <v>108</v>
      </c>
      <c r="F37" s="8" t="s">
        <v>109</v>
      </c>
      <c r="G37" s="8">
        <f t="shared" si="0"/>
        <v>487</v>
      </c>
      <c r="H37" s="8">
        <v>90.648600000000002</v>
      </c>
      <c r="I37" s="8">
        <v>-63.6</v>
      </c>
      <c r="J37" s="8">
        <v>-1.74</v>
      </c>
      <c r="K37" s="8">
        <v>68.099999999999994</v>
      </c>
      <c r="L37" s="8">
        <v>-3.1</v>
      </c>
      <c r="M37" s="8">
        <v>-6.26</v>
      </c>
      <c r="N37" s="8">
        <v>83.1</v>
      </c>
      <c r="O37" s="8">
        <v>50</v>
      </c>
    </row>
    <row r="38" spans="2:15" x14ac:dyDescent="0.3">
      <c r="B38" s="8">
        <v>1954344022</v>
      </c>
      <c r="C38" s="9" t="str">
        <f>HYPERLINK("https://www.ncbi.nlm.nih.gov/protein/KAG1331600.1", "KAG1331600.1")</f>
        <v>KAG1331600.1</v>
      </c>
      <c r="D38" s="10" t="s">
        <v>80</v>
      </c>
      <c r="E38" s="8" t="s">
        <v>110</v>
      </c>
      <c r="F38" s="8" t="s">
        <v>111</v>
      </c>
      <c r="G38" s="8">
        <f t="shared" si="0"/>
        <v>489</v>
      </c>
      <c r="H38" s="8">
        <v>90.816900000000004</v>
      </c>
      <c r="I38" s="8">
        <v>-58.1</v>
      </c>
      <c r="J38" s="8">
        <v>-0.64</v>
      </c>
      <c r="K38" s="8">
        <v>63</v>
      </c>
      <c r="L38" s="8">
        <v>-5.0999999999999996</v>
      </c>
      <c r="M38" s="8">
        <v>-100.52</v>
      </c>
      <c r="N38" s="8">
        <v>78.010000000000005</v>
      </c>
      <c r="O38" s="8">
        <v>49</v>
      </c>
    </row>
    <row r="39" spans="2:15" x14ac:dyDescent="0.3">
      <c r="B39" s="8">
        <v>1826731118</v>
      </c>
      <c r="C39" s="9" t="str">
        <f>HYPERLINK("https://www.ncbi.nlm.nih.gov/protein/KAF3784195.1", "KAF3784195.1")</f>
        <v>KAF3784195.1</v>
      </c>
      <c r="D39" s="10" t="s">
        <v>71</v>
      </c>
      <c r="E39" s="8" t="s">
        <v>112</v>
      </c>
      <c r="F39" s="8" t="s">
        <v>113</v>
      </c>
      <c r="G39" s="8">
        <f t="shared" si="0"/>
        <v>558</v>
      </c>
      <c r="H39" s="8">
        <v>84.408000000000001</v>
      </c>
      <c r="I39" s="8">
        <v>41.3</v>
      </c>
      <c r="J39" s="8">
        <v>1.27</v>
      </c>
      <c r="K39" s="8">
        <v>61</v>
      </c>
      <c r="L39" s="8">
        <v>1.9</v>
      </c>
      <c r="M39" s="8">
        <v>-6.02</v>
      </c>
      <c r="N39" s="8">
        <v>76</v>
      </c>
      <c r="O39" s="8">
        <v>49</v>
      </c>
    </row>
    <row r="40" spans="2:15" x14ac:dyDescent="0.3">
      <c r="B40" s="8">
        <v>927928744</v>
      </c>
      <c r="C40" s="9" t="str">
        <f>HYPERLINK("https://www.ncbi.nlm.nih.gov/protein/NP_001234537.2", "NP_001234537.2")</f>
        <v>NP_001234537.2</v>
      </c>
      <c r="D40" s="10" t="s">
        <v>114</v>
      </c>
      <c r="E40" s="8" t="s">
        <v>115</v>
      </c>
      <c r="F40" s="8" t="s">
        <v>116</v>
      </c>
      <c r="G40" s="8">
        <f t="shared" si="0"/>
        <v>487</v>
      </c>
      <c r="H40" s="8">
        <v>91.254599999999996</v>
      </c>
      <c r="I40" s="8">
        <v>-75.099999999999994</v>
      </c>
      <c r="J40" s="8">
        <v>-1.2</v>
      </c>
      <c r="K40" s="8">
        <v>66.2</v>
      </c>
      <c r="L40" s="8">
        <v>-6</v>
      </c>
      <c r="M40" s="8">
        <v>-53.16</v>
      </c>
      <c r="N40" s="8">
        <v>81.16</v>
      </c>
      <c r="O40" s="8">
        <v>49</v>
      </c>
    </row>
    <row r="41" spans="2:15" x14ac:dyDescent="0.3">
      <c r="B41" s="8">
        <v>1331339354</v>
      </c>
      <c r="C41" s="9" t="str">
        <f>HYPERLINK("https://www.ncbi.nlm.nih.gov/protein/PNH01769.1", "PNH01769.1")</f>
        <v>PNH01769.1</v>
      </c>
      <c r="D41" s="10" t="s">
        <v>117</v>
      </c>
      <c r="E41" s="8" t="s">
        <v>118</v>
      </c>
      <c r="F41" s="8" t="s">
        <v>119</v>
      </c>
      <c r="G41" s="8">
        <f t="shared" si="0"/>
        <v>423</v>
      </c>
      <c r="H41" s="8">
        <v>85.9358</v>
      </c>
      <c r="I41" s="8">
        <v>-48.2</v>
      </c>
      <c r="J41" s="8">
        <v>-0.55000000000000004</v>
      </c>
      <c r="K41" s="8">
        <v>66.3</v>
      </c>
      <c r="L41" s="8">
        <v>-4.4000000000000004</v>
      </c>
      <c r="M41" s="8">
        <v>-94.01</v>
      </c>
      <c r="N41" s="8">
        <v>81.290000000000006</v>
      </c>
      <c r="O41" s="8">
        <v>49</v>
      </c>
    </row>
    <row r="42" spans="2:15" x14ac:dyDescent="0.3">
      <c r="B42" s="8">
        <v>6166036</v>
      </c>
      <c r="C42" s="9" t="str">
        <f>HYPERLINK("https://www.ncbi.nlm.nih.gov/protein/P93596.1", "P93596.1")</f>
        <v>P93596.1</v>
      </c>
      <c r="D42" s="10" t="s">
        <v>104</v>
      </c>
      <c r="E42" s="8" t="s">
        <v>120</v>
      </c>
      <c r="F42" s="8" t="s">
        <v>121</v>
      </c>
      <c r="G42" s="8">
        <f t="shared" si="0"/>
        <v>453</v>
      </c>
      <c r="H42" s="8">
        <v>93.315899999999999</v>
      </c>
      <c r="I42" s="8">
        <v>-114.9</v>
      </c>
      <c r="J42" s="8">
        <v>-3.28</v>
      </c>
      <c r="K42" s="8">
        <v>65.3</v>
      </c>
      <c r="L42" s="8">
        <v>-5.5</v>
      </c>
      <c r="M42" s="8">
        <v>-6.17</v>
      </c>
      <c r="N42" s="8">
        <v>80.319999999999993</v>
      </c>
      <c r="O42" s="8">
        <v>49</v>
      </c>
    </row>
    <row r="43" spans="2:15" x14ac:dyDescent="0.3">
      <c r="B43" s="8">
        <v>734407817</v>
      </c>
      <c r="C43" s="9" t="str">
        <f>HYPERLINK("https://www.ncbi.nlm.nih.gov/protein/KHN34499.1", "KHN34499.1")</f>
        <v>KHN34499.1</v>
      </c>
      <c r="D43" s="10" t="s">
        <v>122</v>
      </c>
      <c r="E43" s="8" t="s">
        <v>123</v>
      </c>
      <c r="F43" s="8" t="s">
        <v>124</v>
      </c>
      <c r="G43" s="8">
        <f t="shared" si="0"/>
        <v>487</v>
      </c>
      <c r="H43" s="8">
        <v>90.5441</v>
      </c>
      <c r="I43" s="8">
        <v>-67.7</v>
      </c>
      <c r="J43" s="8">
        <v>-1.84</v>
      </c>
      <c r="K43" s="8">
        <v>68.599999999999994</v>
      </c>
      <c r="L43" s="8">
        <v>-3.3</v>
      </c>
      <c r="M43" s="8">
        <v>-6.28</v>
      </c>
      <c r="N43" s="8">
        <v>83.57</v>
      </c>
      <c r="O43" s="8">
        <v>48</v>
      </c>
    </row>
    <row r="44" spans="2:15" x14ac:dyDescent="0.3">
      <c r="B44" s="8">
        <v>1776530839</v>
      </c>
      <c r="C44" s="9" t="str">
        <f>HYPERLINK("https://www.ncbi.nlm.nih.gov/protein/KAE8668215.1", "KAE8668215.1")</f>
        <v>KAE8668215.1</v>
      </c>
      <c r="D44" s="10" t="s">
        <v>89</v>
      </c>
      <c r="E44" s="8" t="s">
        <v>125</v>
      </c>
      <c r="F44" s="8" t="s">
        <v>126</v>
      </c>
      <c r="G44" s="8">
        <f t="shared" si="0"/>
        <v>486</v>
      </c>
      <c r="H44" s="8">
        <v>90.000100000000003</v>
      </c>
      <c r="I44" s="8">
        <v>-76</v>
      </c>
      <c r="J44" s="8">
        <v>-0.66</v>
      </c>
      <c r="K44" s="8">
        <v>65.3</v>
      </c>
      <c r="L44" s="8">
        <v>-7.4</v>
      </c>
      <c r="M44" s="8">
        <v>-133.91</v>
      </c>
      <c r="N44" s="8">
        <v>80.27</v>
      </c>
      <c r="O44" s="8">
        <v>48</v>
      </c>
    </row>
    <row r="45" spans="2:15" x14ac:dyDescent="0.3">
      <c r="B45" s="8">
        <v>1912762472</v>
      </c>
      <c r="C45" s="9" t="str">
        <f>HYPERLINK("https://www.ncbi.nlm.nih.gov/protein/GFP89008.1", "GFP89008.1")</f>
        <v>GFP89008.1</v>
      </c>
      <c r="D45" s="10" t="s">
        <v>127</v>
      </c>
      <c r="E45" s="8" t="s">
        <v>128</v>
      </c>
      <c r="F45" s="8" t="s">
        <v>129</v>
      </c>
      <c r="G45" s="8">
        <f t="shared" si="0"/>
        <v>492</v>
      </c>
      <c r="H45" s="8">
        <v>90.395600000000002</v>
      </c>
      <c r="I45" s="8">
        <v>-74.7</v>
      </c>
      <c r="J45" s="8">
        <v>-1.31</v>
      </c>
      <c r="K45" s="8">
        <v>67.7</v>
      </c>
      <c r="L45" s="8">
        <v>-5.7</v>
      </c>
      <c r="M45" s="8">
        <v>-42.57</v>
      </c>
      <c r="N45" s="8">
        <v>82.7</v>
      </c>
      <c r="O45" s="8">
        <v>48</v>
      </c>
    </row>
    <row r="46" spans="2:15" x14ac:dyDescent="0.3">
      <c r="B46" s="8">
        <v>1913812089</v>
      </c>
      <c r="C46" s="9" t="str">
        <f>HYPERLINK("https://www.ncbi.nlm.nih.gov/protein/KAF7844957.1", "KAF7844957.1")</f>
        <v>KAF7844957.1</v>
      </c>
      <c r="D46" s="10" t="s">
        <v>130</v>
      </c>
      <c r="E46" s="8" t="s">
        <v>131</v>
      </c>
      <c r="F46" s="8" t="s">
        <v>132</v>
      </c>
      <c r="G46" s="8">
        <f t="shared" si="0"/>
        <v>487</v>
      </c>
      <c r="H46" s="8">
        <v>91.233500000000006</v>
      </c>
      <c r="I46" s="8">
        <v>-69.099999999999994</v>
      </c>
      <c r="J46" s="8">
        <v>-1.57</v>
      </c>
      <c r="K46" s="8">
        <v>67.400000000000006</v>
      </c>
      <c r="L46" s="8">
        <v>-4.3</v>
      </c>
      <c r="M46" s="8">
        <v>-20.07</v>
      </c>
      <c r="N46" s="8">
        <v>82.4</v>
      </c>
      <c r="O46" s="8">
        <v>48</v>
      </c>
    </row>
    <row r="47" spans="2:15" x14ac:dyDescent="0.3">
      <c r="B47" s="8">
        <v>47156870</v>
      </c>
      <c r="C47" s="9" t="str">
        <f>HYPERLINK("https://www.ncbi.nlm.nih.gov/protein/AAT12274.1", "AAT12274.1")</f>
        <v>AAT12274.1</v>
      </c>
      <c r="D47" s="10" t="s">
        <v>133</v>
      </c>
      <c r="E47" s="8" t="s">
        <v>134</v>
      </c>
      <c r="F47" s="8" t="s">
        <v>135</v>
      </c>
      <c r="G47" s="8">
        <f t="shared" si="0"/>
        <v>487</v>
      </c>
      <c r="H47" s="8">
        <v>91.303100000000001</v>
      </c>
      <c r="I47" s="8">
        <v>-71.8</v>
      </c>
      <c r="J47" s="8">
        <v>-1.36</v>
      </c>
      <c r="K47" s="8">
        <v>64.5</v>
      </c>
      <c r="L47" s="8">
        <v>-5.0999999999999996</v>
      </c>
      <c r="M47" s="8">
        <v>-38.229999999999997</v>
      </c>
      <c r="N47" s="8">
        <v>79.45</v>
      </c>
      <c r="O47" s="8">
        <v>48</v>
      </c>
    </row>
    <row r="48" spans="2:15" x14ac:dyDescent="0.3">
      <c r="B48" s="8">
        <v>1658193</v>
      </c>
      <c r="C48" s="9" t="str">
        <f>HYPERLINK("https://www.ncbi.nlm.nih.gov/protein/AAC49659.1", "AAC49659.1")</f>
        <v>AAC49659.1</v>
      </c>
      <c r="D48" s="10" t="s">
        <v>136</v>
      </c>
      <c r="E48" s="8" t="s">
        <v>137</v>
      </c>
      <c r="F48" s="8" t="s">
        <v>138</v>
      </c>
      <c r="G48" s="8">
        <f t="shared" si="0"/>
        <v>492</v>
      </c>
      <c r="H48" s="8">
        <v>91.117500000000007</v>
      </c>
      <c r="I48" s="8">
        <v>-97.4</v>
      </c>
      <c r="J48" s="8">
        <v>-1.82</v>
      </c>
      <c r="K48" s="8">
        <v>62.3</v>
      </c>
      <c r="L48" s="8">
        <v>-6.9</v>
      </c>
      <c r="M48" s="8">
        <v>-41.74</v>
      </c>
      <c r="N48" s="8">
        <v>77.27</v>
      </c>
      <c r="O48" s="8">
        <v>48</v>
      </c>
    </row>
    <row r="49" spans="2:15" x14ac:dyDescent="0.3">
      <c r="B49" s="8">
        <v>1868662532</v>
      </c>
      <c r="C49" s="9" t="str">
        <f>HYPERLINK("https://www.ncbi.nlm.nih.gov/protein/KAF5746367.1", "KAF5746367.1")</f>
        <v>KAF5746367.1</v>
      </c>
      <c r="D49" s="10" t="s">
        <v>139</v>
      </c>
      <c r="E49" s="8" t="s">
        <v>140</v>
      </c>
      <c r="F49" s="8" t="s">
        <v>141</v>
      </c>
      <c r="G49" s="8">
        <f t="shared" si="0"/>
        <v>499</v>
      </c>
      <c r="H49" s="8">
        <v>90.910499999999999</v>
      </c>
      <c r="I49" s="8">
        <v>-70.7</v>
      </c>
      <c r="J49" s="8">
        <v>-0.94</v>
      </c>
      <c r="K49" s="8">
        <v>65.099999999999994</v>
      </c>
      <c r="L49" s="8">
        <v>-6.1</v>
      </c>
      <c r="M49" s="8">
        <v>-75.23</v>
      </c>
      <c r="N49" s="8">
        <v>80.09</v>
      </c>
      <c r="O49" s="8">
        <v>48</v>
      </c>
    </row>
    <row r="50" spans="2:15" x14ac:dyDescent="0.3">
      <c r="B50" s="8">
        <v>2065829683</v>
      </c>
      <c r="C50" s="9" t="str">
        <f>HYPERLINK("https://www.ncbi.nlm.nih.gov/protein/KAG7596697.1", "KAG7596697.1")</f>
        <v>KAG7596697.1</v>
      </c>
      <c r="D50" s="10" t="s">
        <v>142</v>
      </c>
      <c r="E50" s="8" t="s">
        <v>143</v>
      </c>
      <c r="F50" s="8" t="s">
        <v>144</v>
      </c>
      <c r="G50" s="8">
        <f t="shared" si="0"/>
        <v>488</v>
      </c>
      <c r="H50" s="8">
        <v>91.4636</v>
      </c>
      <c r="I50" s="8">
        <v>-71.400000000000006</v>
      </c>
      <c r="J50" s="8">
        <v>-1.98</v>
      </c>
      <c r="K50" s="8">
        <v>66.7</v>
      </c>
      <c r="L50" s="8">
        <v>-3.5</v>
      </c>
      <c r="M50" s="8">
        <v>-6.69</v>
      </c>
      <c r="N50" s="8">
        <v>81.72</v>
      </c>
      <c r="O50" s="8">
        <v>47</v>
      </c>
    </row>
    <row r="51" spans="2:15" x14ac:dyDescent="0.3">
      <c r="B51" s="8">
        <v>734368816</v>
      </c>
      <c r="C51" s="9" t="str">
        <f>HYPERLINK("https://www.ncbi.nlm.nih.gov/protein/KHN18970.1", "KHN18970.1")</f>
        <v>KHN18970.1</v>
      </c>
      <c r="D51" s="10" t="s">
        <v>122</v>
      </c>
      <c r="E51" s="8" t="s">
        <v>145</v>
      </c>
      <c r="F51" s="8" t="s">
        <v>146</v>
      </c>
      <c r="G51" s="8">
        <f t="shared" si="0"/>
        <v>487</v>
      </c>
      <c r="H51" s="8">
        <v>90.661299999999997</v>
      </c>
      <c r="I51" s="8">
        <v>-62.1</v>
      </c>
      <c r="J51" s="8">
        <v>-1.66</v>
      </c>
      <c r="K51" s="8">
        <v>69.599999999999994</v>
      </c>
      <c r="L51" s="8">
        <v>-3</v>
      </c>
      <c r="M51" s="8">
        <v>-6.31</v>
      </c>
      <c r="N51" s="8">
        <v>84.59</v>
      </c>
      <c r="O51" s="8">
        <v>47</v>
      </c>
    </row>
    <row r="52" spans="2:15" x14ac:dyDescent="0.3">
      <c r="B52" s="8">
        <v>971513734</v>
      </c>
      <c r="C52" s="9" t="str">
        <f>HYPERLINK("https://www.ncbi.nlm.nih.gov/protein/GAQ84467.1", "GAQ84467.1")</f>
        <v>GAQ84467.1</v>
      </c>
      <c r="D52" s="10" t="s">
        <v>39</v>
      </c>
      <c r="E52" s="8" t="s">
        <v>147</v>
      </c>
      <c r="F52" s="8" t="s">
        <v>148</v>
      </c>
      <c r="G52" s="8">
        <f t="shared" si="0"/>
        <v>505</v>
      </c>
      <c r="H52" s="8">
        <v>86.822000000000003</v>
      </c>
      <c r="I52" s="8">
        <v>-43.3</v>
      </c>
      <c r="J52" s="8">
        <v>-1.1200000000000001</v>
      </c>
      <c r="K52" s="8">
        <v>71.8</v>
      </c>
      <c r="L52" s="8">
        <v>-2.1</v>
      </c>
      <c r="M52" s="8">
        <v>-6.39</v>
      </c>
      <c r="N52" s="8">
        <v>86.8</v>
      </c>
      <c r="O52" s="8">
        <v>47</v>
      </c>
    </row>
    <row r="53" spans="2:15" x14ac:dyDescent="0.3">
      <c r="B53" s="8">
        <v>1898831140</v>
      </c>
      <c r="C53" s="9" t="str">
        <f>HYPERLINK("https://www.ncbi.nlm.nih.gov/protein/QNN89095.1", "QNN89095.1")</f>
        <v>QNN89095.1</v>
      </c>
      <c r="D53" s="10" t="s">
        <v>149</v>
      </c>
      <c r="E53" s="8" t="s">
        <v>150</v>
      </c>
      <c r="F53" s="8" t="s">
        <v>151</v>
      </c>
      <c r="G53" s="8">
        <f t="shared" si="0"/>
        <v>486</v>
      </c>
      <c r="H53" s="8">
        <v>90.894400000000005</v>
      </c>
      <c r="I53" s="8">
        <v>-69.2</v>
      </c>
      <c r="J53" s="8">
        <v>-0.91</v>
      </c>
      <c r="K53" s="8">
        <v>66.099999999999994</v>
      </c>
      <c r="L53" s="8">
        <v>-6</v>
      </c>
      <c r="M53" s="8">
        <v>-74.84</v>
      </c>
      <c r="N53" s="8">
        <v>81.09</v>
      </c>
      <c r="O53" s="8">
        <v>46</v>
      </c>
    </row>
    <row r="54" spans="2:15" x14ac:dyDescent="0.3">
      <c r="B54" s="8">
        <v>299735181</v>
      </c>
      <c r="C54" s="9" t="str">
        <f>HYPERLINK("https://www.ncbi.nlm.nih.gov/protein/ADJ37071.1", "ADJ37071.1")</f>
        <v>ADJ37071.1</v>
      </c>
      <c r="D54" s="10" t="s">
        <v>114</v>
      </c>
      <c r="E54" s="8" t="s">
        <v>152</v>
      </c>
      <c r="F54" s="8" t="s">
        <v>153</v>
      </c>
      <c r="G54" s="8">
        <f t="shared" si="0"/>
        <v>487</v>
      </c>
      <c r="H54" s="8">
        <v>91.320700000000002</v>
      </c>
      <c r="I54" s="8">
        <v>-73</v>
      </c>
      <c r="J54" s="8">
        <v>-1.42</v>
      </c>
      <c r="K54" s="8">
        <v>66.400000000000006</v>
      </c>
      <c r="L54" s="8">
        <v>-5.2</v>
      </c>
      <c r="M54" s="8">
        <v>-33.78</v>
      </c>
      <c r="N54" s="8">
        <v>81.37</v>
      </c>
      <c r="O54" s="8">
        <v>46</v>
      </c>
    </row>
    <row r="55" spans="2:15" x14ac:dyDescent="0.3">
      <c r="B55" s="8">
        <v>118200120</v>
      </c>
      <c r="C55" s="9" t="str">
        <f>HYPERLINK("https://www.ncbi.nlm.nih.gov/protein/CAL69911.1", "CAL69911.1")</f>
        <v>CAL69911.1</v>
      </c>
      <c r="D55" s="10" t="s">
        <v>154</v>
      </c>
      <c r="E55" s="8" t="s">
        <v>155</v>
      </c>
      <c r="F55" s="8" t="s">
        <v>156</v>
      </c>
      <c r="G55" s="8">
        <f t="shared" si="0"/>
        <v>492</v>
      </c>
      <c r="H55" s="8">
        <v>90.431799999999996</v>
      </c>
      <c r="I55" s="8">
        <v>-80</v>
      </c>
      <c r="J55" s="8">
        <v>-1.1000000000000001</v>
      </c>
      <c r="K55" s="8">
        <v>67</v>
      </c>
      <c r="L55" s="8">
        <v>-6.9</v>
      </c>
      <c r="M55" s="8">
        <v>-68.81</v>
      </c>
      <c r="N55" s="8">
        <v>81.98</v>
      </c>
      <c r="O55" s="8">
        <v>45</v>
      </c>
    </row>
    <row r="56" spans="2:15" x14ac:dyDescent="0.3">
      <c r="B56" s="8">
        <v>2094564786</v>
      </c>
      <c r="C56" s="9" t="str">
        <f>HYPERLINK("https://www.ncbi.nlm.nih.gov/protein/UAN07871.1", "UAN07871.1")</f>
        <v>UAN07871.1</v>
      </c>
      <c r="D56" s="10" t="s">
        <v>104</v>
      </c>
      <c r="E56" s="8" t="s">
        <v>157</v>
      </c>
      <c r="F56" s="8" t="s">
        <v>158</v>
      </c>
      <c r="G56" s="8">
        <f t="shared" si="0"/>
        <v>491</v>
      </c>
      <c r="H56" s="8">
        <v>87.397900000000007</v>
      </c>
      <c r="I56" s="8">
        <v>-93.9</v>
      </c>
      <c r="J56" s="8">
        <v>-1.01</v>
      </c>
      <c r="K56" s="8">
        <v>64.599999999999994</v>
      </c>
      <c r="L56" s="8">
        <v>-8.6</v>
      </c>
      <c r="M56" s="8">
        <v>-102.44</v>
      </c>
      <c r="N56" s="8">
        <v>79.59</v>
      </c>
      <c r="O56" s="8">
        <v>45</v>
      </c>
    </row>
    <row r="57" spans="2:15" x14ac:dyDescent="0.3">
      <c r="B57" s="8">
        <v>971519920</v>
      </c>
      <c r="C57" s="9" t="str">
        <f>HYPERLINK("https://www.ncbi.nlm.nih.gov/protein/GAQ78251.1", "GAQ78251.1")</f>
        <v>GAQ78251.1</v>
      </c>
      <c r="D57" s="10" t="s">
        <v>39</v>
      </c>
      <c r="E57" s="8" t="s">
        <v>159</v>
      </c>
      <c r="F57" s="8" t="s">
        <v>160</v>
      </c>
      <c r="G57" s="8">
        <f t="shared" si="0"/>
        <v>544</v>
      </c>
      <c r="H57" s="8">
        <v>79.520399999999995</v>
      </c>
      <c r="I57" s="8">
        <v>38.9</v>
      </c>
      <c r="J57" s="8">
        <v>1.02</v>
      </c>
      <c r="K57" s="8">
        <v>70.599999999999994</v>
      </c>
      <c r="L57" s="8">
        <v>1.9</v>
      </c>
      <c r="M57" s="8">
        <v>-6.35</v>
      </c>
      <c r="N57" s="8">
        <v>85.6</v>
      </c>
      <c r="O57" s="8">
        <v>44</v>
      </c>
    </row>
    <row r="58" spans="2:15" x14ac:dyDescent="0.3">
      <c r="B58" s="8">
        <v>18000074</v>
      </c>
      <c r="C58" s="9" t="str">
        <f>HYPERLINK("https://www.ncbi.nlm.nih.gov/protein/AAL54888.1", "AAL54888.1")</f>
        <v>AAL54888.1</v>
      </c>
      <c r="D58" s="10" t="s">
        <v>161</v>
      </c>
      <c r="E58" s="8" t="s">
        <v>162</v>
      </c>
      <c r="F58" s="8" t="s">
        <v>163</v>
      </c>
      <c r="G58" s="8">
        <f t="shared" si="0"/>
        <v>487</v>
      </c>
      <c r="H58" s="8">
        <v>90.971199999999996</v>
      </c>
      <c r="I58" s="8">
        <v>-58.8</v>
      </c>
      <c r="J58" s="8">
        <v>-1.1599999999999999</v>
      </c>
      <c r="K58" s="8">
        <v>67.599999999999994</v>
      </c>
      <c r="L58" s="8">
        <v>-4.0999999999999996</v>
      </c>
      <c r="M58" s="8">
        <v>-31.27</v>
      </c>
      <c r="N58" s="8">
        <v>82.59</v>
      </c>
      <c r="O58" s="8">
        <v>44</v>
      </c>
    </row>
    <row r="59" spans="2:15" x14ac:dyDescent="0.3">
      <c r="B59" s="8">
        <v>27461067</v>
      </c>
      <c r="C59" s="9" t="str">
        <f>HYPERLINK("https://www.ncbi.nlm.nih.gov/protein/AAL40888.1", "AAL40888.1")</f>
        <v>AAL40888.1</v>
      </c>
      <c r="D59" s="10" t="s">
        <v>161</v>
      </c>
      <c r="E59" s="8" t="s">
        <v>164</v>
      </c>
      <c r="F59" s="8" t="s">
        <v>165</v>
      </c>
      <c r="G59" s="8">
        <f t="shared" si="0"/>
        <v>487</v>
      </c>
      <c r="H59" s="8">
        <v>91.089299999999994</v>
      </c>
      <c r="I59" s="8">
        <v>-58.1</v>
      </c>
      <c r="J59" s="8">
        <v>-1.1599999999999999</v>
      </c>
      <c r="K59" s="8">
        <v>67.400000000000006</v>
      </c>
      <c r="L59" s="8">
        <v>-4</v>
      </c>
      <c r="M59" s="8">
        <v>-30.69</v>
      </c>
      <c r="N59" s="8">
        <v>82.37</v>
      </c>
      <c r="O59" s="8">
        <v>44</v>
      </c>
    </row>
    <row r="60" spans="2:15" x14ac:dyDescent="0.3">
      <c r="B60" s="8">
        <v>1916419651</v>
      </c>
      <c r="C60" s="9" t="str">
        <f>HYPERLINK("https://www.ncbi.nlm.nih.gov/protein/CAA2963460.1", "CAA2963460.1")</f>
        <v>CAA2963460.1</v>
      </c>
      <c r="D60" s="10" t="s">
        <v>166</v>
      </c>
      <c r="E60" s="8" t="s">
        <v>167</v>
      </c>
      <c r="F60" s="8" t="s">
        <v>168</v>
      </c>
      <c r="G60" s="8">
        <f t="shared" si="0"/>
        <v>490</v>
      </c>
      <c r="H60" s="8">
        <v>91.1006</v>
      </c>
      <c r="I60" s="8">
        <v>-71.5</v>
      </c>
      <c r="J60" s="8">
        <v>-1.73</v>
      </c>
      <c r="K60" s="8">
        <v>71</v>
      </c>
      <c r="L60" s="8">
        <v>-4</v>
      </c>
      <c r="M60" s="8">
        <v>-11.73</v>
      </c>
      <c r="N60" s="8">
        <v>85.99</v>
      </c>
      <c r="O60" s="8">
        <v>43</v>
      </c>
    </row>
    <row r="61" spans="2:15" x14ac:dyDescent="0.3">
      <c r="B61" s="8">
        <v>1820156999</v>
      </c>
      <c r="C61" s="9" t="str">
        <f>HYPERLINK("https://www.ncbi.nlm.nih.gov/protein/KAF3329289.1", "KAF3329289.1")</f>
        <v>KAF3329289.1</v>
      </c>
      <c r="D61" s="10" t="s">
        <v>169</v>
      </c>
      <c r="E61" s="8" t="s">
        <v>170</v>
      </c>
      <c r="F61" s="8" t="s">
        <v>171</v>
      </c>
      <c r="G61" s="8">
        <f t="shared" si="0"/>
        <v>484</v>
      </c>
      <c r="H61" s="8">
        <v>83.123400000000004</v>
      </c>
      <c r="I61" s="8">
        <v>-85.8</v>
      </c>
      <c r="J61" s="8">
        <v>-1.86</v>
      </c>
      <c r="K61" s="8">
        <v>69.8</v>
      </c>
      <c r="L61" s="8">
        <v>-5.5</v>
      </c>
      <c r="M61" s="8">
        <v>-21.5</v>
      </c>
      <c r="N61" s="8">
        <v>84.76</v>
      </c>
      <c r="O61" s="8">
        <v>39</v>
      </c>
    </row>
    <row r="62" spans="2:15" x14ac:dyDescent="0.3">
      <c r="B62" s="8">
        <v>971505401</v>
      </c>
      <c r="C62" s="9" t="str">
        <f>HYPERLINK("https://www.ncbi.nlm.nih.gov/protein/GAQ92807.1", "GAQ92807.1")</f>
        <v>GAQ92807.1</v>
      </c>
      <c r="D62" s="10" t="s">
        <v>39</v>
      </c>
      <c r="E62" s="8" t="s">
        <v>172</v>
      </c>
      <c r="F62" s="8" t="s">
        <v>173</v>
      </c>
      <c r="G62" s="8">
        <f t="shared" si="0"/>
        <v>508</v>
      </c>
      <c r="H62" s="8">
        <v>88.556399999999996</v>
      </c>
      <c r="I62" s="8">
        <v>-54.8</v>
      </c>
      <c r="J62" s="8">
        <v>-0.21</v>
      </c>
      <c r="K62" s="8">
        <v>60.9</v>
      </c>
      <c r="L62" s="8">
        <v>-5.5</v>
      </c>
      <c r="M62" s="8">
        <v>-309.22000000000003</v>
      </c>
      <c r="N62" s="8">
        <v>75.930000000000007</v>
      </c>
      <c r="O62" s="8">
        <v>37</v>
      </c>
    </row>
    <row r="63" spans="2:15" x14ac:dyDescent="0.3">
      <c r="B63" s="8">
        <v>1820159005</v>
      </c>
      <c r="C63" s="9" t="str">
        <f>HYPERLINK("https://www.ncbi.nlm.nih.gov/protein/KAF3331292.1", "KAF3331292.1")</f>
        <v>KAF3331292.1</v>
      </c>
      <c r="D63" s="10" t="s">
        <v>169</v>
      </c>
      <c r="E63" s="8" t="s">
        <v>174</v>
      </c>
      <c r="F63" s="8" t="s">
        <v>175</v>
      </c>
      <c r="G63" s="8">
        <f t="shared" si="0"/>
        <v>472</v>
      </c>
      <c r="H63" s="8">
        <v>78.788200000000003</v>
      </c>
      <c r="I63" s="8">
        <v>-53.8</v>
      </c>
      <c r="J63" s="8">
        <v>-1.43</v>
      </c>
      <c r="K63" s="8">
        <v>69.8</v>
      </c>
      <c r="L63" s="8">
        <v>-2.6</v>
      </c>
      <c r="M63" s="8">
        <v>-6.32</v>
      </c>
      <c r="N63" s="8">
        <v>84.83</v>
      </c>
      <c r="O63" s="8">
        <v>29</v>
      </c>
    </row>
    <row r="64" spans="2:15" x14ac:dyDescent="0.3">
      <c r="B64" s="8">
        <v>937919119</v>
      </c>
      <c r="C64" s="9" t="str">
        <f>HYPERLINK("https://www.ncbi.nlm.nih.gov/protein/BAS94037.1", "BAS94037.1")</f>
        <v>BAS94037.1</v>
      </c>
      <c r="D64" s="10" t="s">
        <v>59</v>
      </c>
      <c r="E64" s="8" t="s">
        <v>176</v>
      </c>
      <c r="F64" s="8" t="s">
        <v>177</v>
      </c>
      <c r="G64" s="8">
        <f t="shared" si="0"/>
        <v>514</v>
      </c>
      <c r="H64" s="8">
        <v>83.075900000000004</v>
      </c>
      <c r="I64" s="8">
        <v>-76</v>
      </c>
      <c r="J64" s="8">
        <v>-1.53</v>
      </c>
      <c r="K64" s="8">
        <v>70</v>
      </c>
      <c r="L64" s="8">
        <v>-5.3</v>
      </c>
      <c r="M64" s="8">
        <v>-27.74</v>
      </c>
      <c r="N64" s="8">
        <v>84.97</v>
      </c>
      <c r="O64" s="8">
        <v>44</v>
      </c>
    </row>
    <row r="65" spans="2:15" x14ac:dyDescent="0.3">
      <c r="B65" s="8">
        <v>113536224</v>
      </c>
      <c r="C65" s="9" t="str">
        <f>HYPERLINK("https://www.ncbi.nlm.nih.gov/protein/BAF08607.1", "BAF08607.1")</f>
        <v>BAF08607.1</v>
      </c>
      <c r="D65" s="10" t="s">
        <v>59</v>
      </c>
      <c r="E65" s="8" t="s">
        <v>178</v>
      </c>
      <c r="F65" s="8" t="s">
        <v>179</v>
      </c>
      <c r="G65" s="8">
        <f>LEN(F65)</f>
        <v>504</v>
      </c>
      <c r="H65" s="8">
        <v>85.895799999999994</v>
      </c>
      <c r="I65" s="8">
        <v>-56.5</v>
      </c>
      <c r="J65" s="8">
        <v>-0.37</v>
      </c>
      <c r="K65" s="8">
        <v>66.8</v>
      </c>
      <c r="L65" s="8">
        <v>-6</v>
      </c>
      <c r="M65" s="8">
        <v>-185.72</v>
      </c>
      <c r="N65" s="8">
        <v>81.790000000000006</v>
      </c>
      <c r="O65" s="8">
        <v>56</v>
      </c>
    </row>
    <row r="66" spans="2:15" x14ac:dyDescent="0.3">
      <c r="B66" s="8">
        <v>937901574</v>
      </c>
      <c r="C66" s="9" t="str">
        <f>HYPERLINK("https://www.ncbi.nlm.nih.gov/protein/BAS76628.1", "BAS76628.1")</f>
        <v>BAS76628.1</v>
      </c>
      <c r="D66" s="10" t="s">
        <v>59</v>
      </c>
      <c r="E66" s="8" t="s">
        <v>180</v>
      </c>
      <c r="F66" s="8" t="s">
        <v>181</v>
      </c>
      <c r="G66" s="8">
        <f>LEN(F66)</f>
        <v>483</v>
      </c>
      <c r="H66" s="8">
        <v>81.235299999999995</v>
      </c>
      <c r="I66" s="8">
        <v>-30.5</v>
      </c>
      <c r="J66" s="8">
        <v>-0.87</v>
      </c>
      <c r="K66" s="8">
        <v>65.2</v>
      </c>
      <c r="L66" s="8">
        <v>-1.5</v>
      </c>
      <c r="M66" s="8">
        <v>-6.16</v>
      </c>
      <c r="N66" s="8">
        <v>80.209999999999994</v>
      </c>
      <c r="O66" s="8">
        <v>33</v>
      </c>
    </row>
    <row r="67" spans="2:15" x14ac:dyDescent="0.3">
      <c r="B67" s="8">
        <v>937926479</v>
      </c>
      <c r="C67" s="9" t="str">
        <f>HYPERLINK("https://www.ncbi.nlm.nih.gov/protein/BAT01396.1", "BAT01396.1")</f>
        <v>BAT01396.1</v>
      </c>
      <c r="D67" s="10" t="s">
        <v>59</v>
      </c>
      <c r="E67" s="8" t="s">
        <v>182</v>
      </c>
      <c r="F67" s="8" t="s">
        <v>183</v>
      </c>
      <c r="G67" s="8">
        <f>LEN(F67)</f>
        <v>507</v>
      </c>
      <c r="H67" s="8">
        <v>87.061199999999999</v>
      </c>
      <c r="I67" s="8">
        <v>-44.3</v>
      </c>
      <c r="J67" s="8">
        <v>-0.2</v>
      </c>
      <c r="K67" s="8">
        <v>61.8</v>
      </c>
      <c r="L67" s="8">
        <v>-4.5</v>
      </c>
      <c r="M67" s="8">
        <v>-268.05</v>
      </c>
      <c r="N67" s="8">
        <v>76.84</v>
      </c>
      <c r="O67" s="8">
        <v>60</v>
      </c>
    </row>
  </sheetData>
  <mergeCells count="10">
    <mergeCell ref="H3:H4"/>
    <mergeCell ref="I3:N3"/>
    <mergeCell ref="O3:O4"/>
    <mergeCell ref="M4:N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 u</dc:creator>
  <cp:lastModifiedBy>Vinod N u</cp:lastModifiedBy>
  <dcterms:created xsi:type="dcterms:W3CDTF">2024-02-27T01:20:33Z</dcterms:created>
  <dcterms:modified xsi:type="dcterms:W3CDTF">2024-02-27T01:20:33Z</dcterms:modified>
</cp:coreProperties>
</file>