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Średnie z programu" sheetId="1" state="visible" r:id="rId3"/>
    <sheet name="Średnie z narzędzia Profiler" sheetId="2" state="visible" r:id="rId4"/>
    <sheet name="Arkusz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<sst xmlns="http://schemas.openxmlformats.org/spreadsheetml/2006/main" count="138" uniqueCount="33">
  <si>
    <t xml:space="preserve">Algorytm</t>
  </si>
  <si>
    <t xml:space="preserve">Rozmiar pliku [MB]</t>
  </si>
  <si>
    <t xml:space="preserve">Czas z walid. w trakcie wczyt. [ms]</t>
  </si>
  <si>
    <t xml:space="preserve">Odch.std czasu [ms]</t>
  </si>
  <si>
    <t xml:space="preserve">Pamięć  z walid. w trakcie wczyt. [MB]</t>
  </si>
  <si>
    <t xml:space="preserve">Odch.std pamięci [MB]</t>
  </si>
  <si>
    <t xml:space="preserve">Czas z walid. Po wczyt. [ms]</t>
  </si>
  <si>
    <t xml:space="preserve">Pamięć  z walid. Po wczyt. [MB]</t>
  </si>
  <si>
    <t xml:space="preserve">Średnia czasu z walid. W trakcie wczyt. [ms]</t>
  </si>
  <si>
    <t xml:space="preserve">Średnia czasu z walid. po wczyt. [ms]</t>
  </si>
  <si>
    <t xml:space="preserve">BufferedReader</t>
  </si>
  <si>
    <t xml:space="preserve">CSVReader</t>
  </si>
  <si>
    <t xml:space="preserve">FileReader</t>
  </si>
  <si>
    <t xml:space="preserve">FilesLines</t>
  </si>
  <si>
    <t xml:space="preserve">Scanner</t>
  </si>
  <si>
    <t xml:space="preserve">Czas całk. Z walid. w trakcie wczyt. [ms]</t>
  </si>
  <si>
    <t xml:space="preserve">odch.std czasu [ms]</t>
  </si>
  <si>
    <t xml:space="preserve">Czas walid. Z walid. w trakcie wczyt. [ms]</t>
  </si>
  <si>
    <t xml:space="preserve">Czas wczyt. Z walid. w trakcie wczyt. [ms]</t>
  </si>
  <si>
    <t xml:space="preserve">Zaalok. Pamięć z walid. w trakcie wczyt. [GB]</t>
  </si>
  <si>
    <t xml:space="preserve">odch.std pamięci [GB]</t>
  </si>
  <si>
    <t xml:space="preserve">Średnia czasu wczyt. z walid. w trakcie wczyt. [ms]</t>
  </si>
  <si>
    <t xml:space="preserve">Średnia czasu wczyt. z walid. po wczyt. [ms]</t>
  </si>
  <si>
    <t xml:space="preserve">min</t>
  </si>
  <si>
    <t xml:space="preserve">max</t>
  </si>
  <si>
    <t xml:space="preserve">q1</t>
  </si>
  <si>
    <t xml:space="preserve">med</t>
  </si>
  <si>
    <t xml:space="preserve">q3</t>
  </si>
  <si>
    <t xml:space="preserve">lower</t>
  </si>
  <si>
    <t xml:space="preserve">heightToMin</t>
  </si>
  <si>
    <t xml:space="preserve">heightToMax</t>
  </si>
  <si>
    <t xml:space="preserve">upper</t>
  </si>
  <si>
    <t xml:space="preserve">pamięćć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</si>
</sst>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1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theme="1"/>
      <name val="Calibri"/>
      <family val="2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dla walidacji w trakcie wczytywania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programu'!$A$2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programu'!$B$2,'Średnie z programu'!$B$7,'Średnie z programu'!$B$12,'Średnie z programu'!$B$17,'Średnie z programu'!$B$22,'Średnie z programu'!$B$27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programu'!$C$2,'Średnie z programu'!$C$7,'Średnie z programu'!$C$12,'Średnie z programu'!$C$17,'Średnie z programu'!$C$22,'Średnie z programu'!$C$27</c:f>
              <c:numCache>
                <c:formatCode>#,##0.00</c:formatCode>
                <c:ptCount val="6"/>
                <c:pt idx="0">
                  <c:v>1.2132</c:v>
                </c:pt>
                <c:pt idx="1">
                  <c:v>3.3884</c:v>
                </c:pt>
                <c:pt idx="2">
                  <c:v>7.0428</c:v>
                </c:pt>
                <c:pt idx="3">
                  <c:v>15.1795</c:v>
                </c:pt>
                <c:pt idx="4">
                  <c:v>33.5323</c:v>
                </c:pt>
                <c:pt idx="5">
                  <c:v>71.2149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programu'!$A$3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programu'!$B$3,'Średnie z programu'!$B$8,'Średnie z programu'!$B$13,'Średnie z programu'!$B$18,'Średnie z programu'!$B$23,'Średnie z programu'!$B$28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programu'!$C$3,'Średnie z programu'!$C$8,'Średnie z programu'!$C$13,'Średnie z programu'!$C$18,'Średnie z programu'!$C$23,'Średnie z programu'!$C$28</c:f>
              <c:numCache>
                <c:formatCode>#,##0.00</c:formatCode>
                <c:ptCount val="6"/>
                <c:pt idx="0">
                  <c:v>1.5446</c:v>
                </c:pt>
                <c:pt idx="1">
                  <c:v>4.1175</c:v>
                </c:pt>
                <c:pt idx="2">
                  <c:v>8.5686</c:v>
                </c:pt>
                <c:pt idx="3">
                  <c:v>18.3282</c:v>
                </c:pt>
                <c:pt idx="4">
                  <c:v>39.9556</c:v>
                </c:pt>
                <c:pt idx="5">
                  <c:v>85.3368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programu'!$A$4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programu'!$B$4,'Średnie z programu'!$B$9,'Średnie z programu'!$B$14,'Średnie z programu'!$B$19,'Średnie z programu'!$B$24,'Średnie z programu'!$B$29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programu'!$C$4,'Średnie z programu'!$C$9,'Średnie z programu'!$C$14,'Średnie z programu'!$C$19,'Średnie z programu'!$C$24,'Średnie z programu'!$C$29</c:f>
              <c:numCache>
                <c:formatCode>#,##0.00</c:formatCode>
                <c:ptCount val="6"/>
                <c:pt idx="0">
                  <c:v>1.2555</c:v>
                </c:pt>
                <c:pt idx="1">
                  <c:v>3.3853</c:v>
                </c:pt>
                <c:pt idx="2">
                  <c:v>7.1591</c:v>
                </c:pt>
                <c:pt idx="3">
                  <c:v>15.5235</c:v>
                </c:pt>
                <c:pt idx="4">
                  <c:v>33.9831</c:v>
                </c:pt>
                <c:pt idx="5">
                  <c:v>73.6195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programu'!$A$5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programu'!$B$5,'Średnie z programu'!$B$10,'Średnie z programu'!$B$15,'Średnie z programu'!$B$20,'Średnie z programu'!$B$25,'Średnie z programu'!$B$30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programu'!$C$5,'Średnie z programu'!$C$10,'Średnie z programu'!$C$15,'Średnie z programu'!$C$20,'Średnie z programu'!$C$25,'Średnie z programu'!$C$30</c:f>
              <c:numCache>
                <c:formatCode>#,##0.00</c:formatCode>
                <c:ptCount val="6"/>
                <c:pt idx="0">
                  <c:v>1.2397</c:v>
                </c:pt>
                <c:pt idx="1">
                  <c:v>3.3662</c:v>
                </c:pt>
                <c:pt idx="2">
                  <c:v>7.1334</c:v>
                </c:pt>
                <c:pt idx="3">
                  <c:v>15.3611</c:v>
                </c:pt>
                <c:pt idx="4">
                  <c:v>33.4886</c:v>
                </c:pt>
                <c:pt idx="5">
                  <c:v>72.1217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programu'!$A$6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programu'!$B$6,'Średnie z programu'!$B$11,'Średnie z programu'!$B$16,'Średnie z programu'!$B$21,'Średnie z programu'!$B$26,'Średnie z programu'!$B$31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programu'!$C$6,'Średnie z programu'!$C$11,'Średnie z programu'!$C$16,'Średnie z programu'!$C$21,'Średnie z programu'!$C$26,'Średnie z programu'!$C$31</c:f>
              <c:numCache>
                <c:formatCode>#,##0.00</c:formatCode>
                <c:ptCount val="6"/>
                <c:pt idx="0">
                  <c:v>1.5842</c:v>
                </c:pt>
                <c:pt idx="1">
                  <c:v>4.3661</c:v>
                </c:pt>
                <c:pt idx="2">
                  <c:v>8.8937</c:v>
                </c:pt>
                <c:pt idx="3">
                  <c:v>19.0324</c:v>
                </c:pt>
                <c:pt idx="4">
                  <c:v>40.6501</c:v>
                </c:pt>
                <c:pt idx="5">
                  <c:v>86.709</c:v>
                </c:pt>
              </c:numCache>
            </c:numRef>
          </c:yVal>
          <c:smooth val="0"/>
        </c:ser>
        <c:axId val="98234415"/>
        <c:axId val="75699604"/>
      </c:scatterChart>
      <c:valAx>
        <c:axId val="98234415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5699604"/>
        <c:crossesAt val="0"/>
        <c:crossBetween val="midCat"/>
      </c:valAx>
      <c:valAx>
        <c:axId val="756996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82344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wczytywania dla walidacji po wczytaniu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narzędzia Profiler'!$A$2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Profiler'!$O$2,'Średnie z narzędzia Profiler'!$O$7,'Średnie z narzędzia Profiler'!$O$12,'Średnie z narzędzia Profiler'!$O$17,'Średnie z narzędzia Profiler'!$O$22,'Średnie z narzędzia Profiler'!$O$27</c:f>
              <c:numCache>
                <c:formatCode>#,##0.00</c:formatCode>
                <c:ptCount val="6"/>
                <c:pt idx="0">
                  <c:v>0.54</c:v>
                </c:pt>
                <c:pt idx="1">
                  <c:v>1.19</c:v>
                </c:pt>
                <c:pt idx="2">
                  <c:v>2.052</c:v>
                </c:pt>
                <c:pt idx="3">
                  <c:v>4.269</c:v>
                </c:pt>
                <c:pt idx="4">
                  <c:v>8.6</c:v>
                </c:pt>
                <c:pt idx="5">
                  <c:v>17.652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narzędzia Profiler'!$A$3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Profiler'!$B$3,'Średnie z narzędzia Profiler'!$B$8,'Średnie z narzędzia Profiler'!$B$13,'Średnie z narzędzia Profiler'!$B$18,'Średnie z narzędzia Profiler'!$B$23,'Średnie z narzędzia Profiler'!$B$28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Profiler'!$O$3,'Średnie z narzędzia Profiler'!$O$8,'Średnie z narzędzia Profiler'!$O$13,'Średnie z narzędzia Profiler'!$O$18,'Średnie z narzędzia Profiler'!$O$23,'Średnie z narzędzia Profiler'!$O$28</c:f>
              <c:numCache>
                <c:formatCode>#,##0.00</c:formatCode>
                <c:ptCount val="6"/>
                <c:pt idx="0">
                  <c:v>1.22</c:v>
                </c:pt>
                <c:pt idx="1">
                  <c:v>2.978</c:v>
                </c:pt>
                <c:pt idx="2">
                  <c:v>5.762</c:v>
                </c:pt>
                <c:pt idx="3">
                  <c:v>11.546</c:v>
                </c:pt>
                <c:pt idx="4">
                  <c:v>23.076</c:v>
                </c:pt>
                <c:pt idx="5">
                  <c:v>47.96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narzędzia Profiler'!$A$4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Profiler'!$B$4,'Średnie z narzędzia Profiler'!$B$9,'Średnie z narzędzia Profiler'!$B$14,'Średnie z narzędzia Profiler'!$B$19,'Średnie z narzędzia Profiler'!$B$24,'Średnie z narzędzia Profiler'!$B$29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Profiler'!$O$4,'Średnie z narzędzia Profiler'!$O$9,'Średnie z narzędzia Profiler'!$O$14,'Średnie z narzędzia Profiler'!$O$19,'Średnie z narzędzia Profiler'!$O$24,'Średnie z narzędzia Profiler'!$O$29</c:f>
              <c:numCache>
                <c:formatCode>#,##0.00</c:formatCode>
                <c:ptCount val="6"/>
                <c:pt idx="0">
                  <c:v>0.655</c:v>
                </c:pt>
                <c:pt idx="1">
                  <c:v>1.248</c:v>
                </c:pt>
                <c:pt idx="2">
                  <c:v>2.772</c:v>
                </c:pt>
                <c:pt idx="3">
                  <c:v>6.076</c:v>
                </c:pt>
                <c:pt idx="4">
                  <c:v>11.956</c:v>
                </c:pt>
                <c:pt idx="5">
                  <c:v>24.929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narzędzia Profiler'!$A$5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Profiler'!$B$5,'Średnie z narzędzia Profiler'!$B$10,'Średnie z narzędzia Profiler'!$B$15,'Średnie z narzędzia Profiler'!$B$20,'Średnie z narzędzia Profiler'!$B$25,'Średnie z narzędzia Profiler'!$B$30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Profiler'!$O$5,'Średnie z narzędzia Profiler'!$O$10,'Średnie z narzędzia Profiler'!$O$15,'Średnie z narzędzia Profiler'!$O$20,'Średnie z narzędzia Profiler'!$O$25,'Średnie z narzędzia Profiler'!$O$30</c:f>
              <c:numCache>
                <c:formatCode>#,##0.00</c:formatCode>
                <c:ptCount val="6"/>
                <c:pt idx="0">
                  <c:v>0.465</c:v>
                </c:pt>
                <c:pt idx="1">
                  <c:v>1.082</c:v>
                </c:pt>
                <c:pt idx="2">
                  <c:v>2.132</c:v>
                </c:pt>
                <c:pt idx="3">
                  <c:v>4.217</c:v>
                </c:pt>
                <c:pt idx="4">
                  <c:v>8.682</c:v>
                </c:pt>
                <c:pt idx="5">
                  <c:v>18.419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narzędzia Profiler'!$A$6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Profiler'!$B$6,'Średnie z narzędzia Profiler'!$B$11,'Średnie z narzędzia Profiler'!$B$16,'Średnie z narzędzia Profiler'!$B$21,'Średnie z narzędzia Profiler'!$B$26,'Średnie z narzędzia Profiler'!$B$31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Profiler'!$O$6,'Średnie z narzędzia Profiler'!$O$11,'Średnie z narzędzia Profiler'!$O$16,'Średnie z narzędzia Profiler'!$O$21,'Średnie z narzędzia Profiler'!$O$26,'Średnie z narzędzia Profiler'!$O$31</c:f>
              <c:numCache>
                <c:formatCode>#,##0.00</c:formatCode>
                <c:ptCount val="6"/>
                <c:pt idx="0">
                  <c:v>0.886</c:v>
                </c:pt>
                <c:pt idx="1">
                  <c:v>1.879</c:v>
                </c:pt>
                <c:pt idx="2">
                  <c:v>3.767</c:v>
                </c:pt>
                <c:pt idx="3">
                  <c:v>7.423</c:v>
                </c:pt>
                <c:pt idx="4">
                  <c:v>15.209</c:v>
                </c:pt>
                <c:pt idx="5">
                  <c:v>30.537</c:v>
                </c:pt>
              </c:numCache>
            </c:numRef>
          </c:yVal>
          <c:smooth val="0"/>
        </c:ser>
        <c:axId val="73289783"/>
        <c:axId val="84498607"/>
      </c:scatterChart>
      <c:valAx>
        <c:axId val="73289783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4498607"/>
        <c:crosses val="autoZero"/>
        <c:crossBetween val="midCat"/>
      </c:valAx>
      <c:valAx>
        <c:axId val="844986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32897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całkowitej zaalokowanej pamięci dla walidacji  po wczytaniu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narzędzia Profiler'!$A$2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Profiler'!$Q$2,'Średnie z narzędzia Profiler'!$Q$7,'Średnie z narzędzia Profiler'!$Q$12,'Średnie z narzędzia Profiler'!$Q$17,'Średnie z narzędzia Profiler'!$Q$22,'Średnie z narzędzia Profiler'!$Q$27</c:f>
              <c:numCache>
                <c:formatCode>#,##0.00</c:formatCode>
                <c:ptCount val="6"/>
                <c:pt idx="0">
                  <c:v>1.813</c:v>
                </c:pt>
                <c:pt idx="1">
                  <c:v>4.503</c:v>
                </c:pt>
                <c:pt idx="2">
                  <c:v>8.957</c:v>
                </c:pt>
                <c:pt idx="3">
                  <c:v>17.913</c:v>
                </c:pt>
                <c:pt idx="4">
                  <c:v>35.92</c:v>
                </c:pt>
                <c:pt idx="5">
                  <c:v>71.79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narzędzia Profiler'!$A$3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Profiler'!$B$3,'Średnie z narzędzia Profiler'!$B$8,'Średnie z narzędzia Profiler'!$B$13,'Średnie z narzędzia Profiler'!$B$18,'Średnie z narzędzia Profiler'!$B$23,'Średnie z narzędzia Profiler'!$B$28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Profiler'!$Q$3,'Średnie z narzędzia Profiler'!$Q$8,'Średnie z narzędzia Profiler'!$Q$13,'Średnie z narzędzia Profiler'!$Q$18,'Średnie z narzędzia Profiler'!$Q$23,'Średnie z narzędzia Profiler'!$Q$28</c:f>
              <c:numCache>
                <c:formatCode>#,##0.00</c:formatCode>
                <c:ptCount val="6"/>
                <c:pt idx="0">
                  <c:v>2.853</c:v>
                </c:pt>
                <c:pt idx="1">
                  <c:v>7.103</c:v>
                </c:pt>
                <c:pt idx="2">
                  <c:v>14.17</c:v>
                </c:pt>
                <c:pt idx="3">
                  <c:v>28.34</c:v>
                </c:pt>
                <c:pt idx="4">
                  <c:v>56.687</c:v>
                </c:pt>
                <c:pt idx="5">
                  <c:v>113.433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narzędzia Profiler'!$A$4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Profiler'!$B$4,'Średnie z narzędzia Profiler'!$B$9,'Średnie z narzędzia Profiler'!$B$14,'Średnie z narzędzia Profiler'!$B$19,'Średnie z narzędzia Profiler'!$B$24,'Średnie z narzędzia Profiler'!$B$29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Profiler'!$Q$4,'Średnie z narzędzia Profiler'!$Q$9,'Średnie z narzędzia Profiler'!$Q$14,'Średnie z narzędzia Profiler'!$Q$19,'Średnie z narzędzia Profiler'!$Q$24,'Średnie z narzędzia Profiler'!$Q$29</c:f>
              <c:numCache>
                <c:formatCode>#,##0.00</c:formatCode>
                <c:ptCount val="6"/>
                <c:pt idx="0">
                  <c:v>1.887</c:v>
                </c:pt>
                <c:pt idx="1">
                  <c:v>4.717</c:v>
                </c:pt>
                <c:pt idx="2">
                  <c:v>9.383</c:v>
                </c:pt>
                <c:pt idx="3">
                  <c:v>18.743</c:v>
                </c:pt>
                <c:pt idx="4">
                  <c:v>37.52</c:v>
                </c:pt>
                <c:pt idx="5">
                  <c:v>74.937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narzędzia Profiler'!$A$5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Profiler'!$B$5,'Średnie z narzędzia Profiler'!$B$10,'Średnie z narzędzia Profiler'!$B$15,'Średnie z narzędzia Profiler'!$B$20,'Średnie z narzędzia Profiler'!$B$25,'Średnie z narzędzia Profiler'!$B$30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Profiler'!$Q$5,'Średnie z narzędzia Profiler'!$Q$10,'Średnie z narzędzia Profiler'!$Q$15,'Średnie z narzędzia Profiler'!$Q$20,'Średnie z narzędzia Profiler'!$Q$25,'Średnie z narzędzia Profiler'!$Q$30</c:f>
              <c:numCache>
                <c:formatCode>#,##0.00</c:formatCode>
                <c:ptCount val="6"/>
                <c:pt idx="0">
                  <c:v>1.807</c:v>
                </c:pt>
                <c:pt idx="1">
                  <c:v>4.46</c:v>
                </c:pt>
                <c:pt idx="2">
                  <c:v>8.957</c:v>
                </c:pt>
                <c:pt idx="3">
                  <c:v>17.907</c:v>
                </c:pt>
                <c:pt idx="4">
                  <c:v>35.89</c:v>
                </c:pt>
                <c:pt idx="5">
                  <c:v>71.587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narzędzia Profiler'!$A$6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Profiler'!$B$6,'Średnie z narzędzia Profiler'!$B$11,'Średnie z narzędzia Profiler'!$B$16,'Średnie z narzędzia Profiler'!$B$21,'Średnie z narzędzia Profiler'!$B$26,'Średnie z narzędzia Profiler'!$B$31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Profiler'!$Q$6,'Średnie z narzędzia Profiler'!$Q$11,'Średnie z narzędzia Profiler'!$Q$16,'Średnie z narzędzia Profiler'!$Q$21,'Średnie z narzędzia Profiler'!$Q$26,'Średnie z narzędzia Profiler'!$Q$31</c:f>
              <c:numCache>
                <c:formatCode>#,##0.00</c:formatCode>
                <c:ptCount val="6"/>
                <c:pt idx="0">
                  <c:v>2.323</c:v>
                </c:pt>
                <c:pt idx="1">
                  <c:v>5.833</c:v>
                </c:pt>
                <c:pt idx="2">
                  <c:v>11.5</c:v>
                </c:pt>
                <c:pt idx="3">
                  <c:v>22.977</c:v>
                </c:pt>
                <c:pt idx="4">
                  <c:v>46</c:v>
                </c:pt>
                <c:pt idx="5">
                  <c:v>90.917</c:v>
                </c:pt>
              </c:numCache>
            </c:numRef>
          </c:yVal>
          <c:smooth val="0"/>
        </c:ser>
        <c:axId val="58865174"/>
        <c:axId val="55364494"/>
      </c:scatterChart>
      <c:valAx>
        <c:axId val="58865174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5364494"/>
        <c:crosses val="autoZero"/>
        <c:crossBetween val="midCat"/>
      </c:valAx>
      <c:valAx>
        <c:axId val="553644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[GB]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88651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całkowitego czasu dla walidacji po wczytaniu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narzędzia Profiler'!$A$2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Profiler'!$K$2,'Średnie z narzędzia Profiler'!$K$7,'Średnie z narzędzia Profiler'!$K$12,'Średnie z narzędzia Profiler'!$K$17,'Średnie z narzędzia Profiler'!$K$22,'Średnie z narzędzia Profiler'!$K$27</c:f>
              <c:numCache>
                <c:formatCode>#,##0.00</c:formatCode>
                <c:ptCount val="6"/>
                <c:pt idx="0">
                  <c:v>1.568</c:v>
                </c:pt>
                <c:pt idx="1">
                  <c:v>3.374</c:v>
                </c:pt>
                <c:pt idx="2">
                  <c:v>6.741</c:v>
                </c:pt>
                <c:pt idx="3">
                  <c:v>14.444</c:v>
                </c:pt>
                <c:pt idx="4">
                  <c:v>30.904</c:v>
                </c:pt>
                <c:pt idx="5">
                  <c:v>65.907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narzędzia Profiler'!$A$3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Profiler'!$B$3,'Średnie z narzędzia Profiler'!$B$8,'Średnie z narzędzia Profiler'!$B$13,'Średnie z narzędzia Profiler'!$B$18,'Średnie z narzędzia Profiler'!$B$23,'Średnie z narzędzia Profiler'!$B$28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Profiler'!$K$3,'Średnie z narzędzia Profiler'!$K$8,'Średnie z narzędzia Profiler'!$K$13,'Średnie z narzędzia Profiler'!$K$18,'Średnie z narzędzia Profiler'!$K$23,'Średnie z narzędzia Profiler'!$K$28</c:f>
              <c:numCache>
                <c:formatCode>#,##0.00</c:formatCode>
                <c:ptCount val="6"/>
                <c:pt idx="0">
                  <c:v>2.116</c:v>
                </c:pt>
                <c:pt idx="1">
                  <c:v>5.344</c:v>
                </c:pt>
                <c:pt idx="2">
                  <c:v>10.54</c:v>
                </c:pt>
                <c:pt idx="3">
                  <c:v>21.552</c:v>
                </c:pt>
                <c:pt idx="4">
                  <c:v>46.03</c:v>
                </c:pt>
                <c:pt idx="5">
                  <c:v>96.317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narzędzia Profiler'!$A$4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Profiler'!$B$4,'Średnie z narzędzia Profiler'!$B$9,'Średnie z narzędzia Profiler'!$B$14,'Średnie z narzędzia Profiler'!$B$19,'Średnie z narzędzia Profiler'!$B$24,'Średnie z narzędzia Profiler'!$B$29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Profiler'!$K$4,'Średnie z narzędzia Profiler'!$K$9,'Średnie z narzędzia Profiler'!$K$14,'Średnie z narzędzia Profiler'!$K$19,'Średnie z narzędzia Profiler'!$K$24,'Średnie z narzędzia Profiler'!$K$29</c:f>
              <c:numCache>
                <c:formatCode>#,##0.00</c:formatCode>
                <c:ptCount val="6"/>
                <c:pt idx="0">
                  <c:v>1.71</c:v>
                </c:pt>
                <c:pt idx="1">
                  <c:v>3.68</c:v>
                </c:pt>
                <c:pt idx="2">
                  <c:v>7.579</c:v>
                </c:pt>
                <c:pt idx="3">
                  <c:v>16.278</c:v>
                </c:pt>
                <c:pt idx="4">
                  <c:v>33.904</c:v>
                </c:pt>
                <c:pt idx="5">
                  <c:v>72.905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narzędzia Profiler'!$A$5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Profiler'!$B$5,'Średnie z narzędzia Profiler'!$B$10,'Średnie z narzędzia Profiler'!$B$15,'Średnie z narzędzia Profiler'!$B$20,'Średnie z narzędzia Profiler'!$B$25,'Średnie z narzędzia Profiler'!$B$30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Profiler'!$K$5,'Średnie z narzędzia Profiler'!$K$10,'Średnie z narzędzia Profiler'!$K$15,'Średnie z narzędzia Profiler'!$K$20,'Średnie z narzędzia Profiler'!$K$25,'Średnie z narzędzia Profiler'!$K$30</c:f>
              <c:numCache>
                <c:formatCode>#,##0.00</c:formatCode>
                <c:ptCount val="6"/>
                <c:pt idx="0">
                  <c:v>1.581</c:v>
                </c:pt>
                <c:pt idx="1">
                  <c:v>3.453</c:v>
                </c:pt>
                <c:pt idx="2">
                  <c:v>6.782</c:v>
                </c:pt>
                <c:pt idx="3">
                  <c:v>14.336</c:v>
                </c:pt>
                <c:pt idx="4">
                  <c:v>30.523</c:v>
                </c:pt>
                <c:pt idx="5">
                  <c:v>67.667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narzędzia Profiler'!$A$6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Profiler'!$B$6,'Średnie z narzędzia Profiler'!$B$11,'Średnie z narzędzia Profiler'!$B$16,'Średnie z narzędzia Profiler'!$B$21,'Średnie z narzędzia Profiler'!$B$26,'Średnie z narzędzia Profiler'!$B$31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Profiler'!$K$6,'Średnie z narzędzia Profiler'!$K$11,'Średnie z narzędzia Profiler'!$K$16,'Średnie z narzędzia Profiler'!$K$21,'Średnie z narzędzia Profiler'!$K$26,'Średnie z narzędzia Profiler'!$K$31</c:f>
              <c:numCache>
                <c:formatCode>#,##0.00</c:formatCode>
                <c:ptCount val="6"/>
                <c:pt idx="0">
                  <c:v>1.924</c:v>
                </c:pt>
                <c:pt idx="1">
                  <c:v>4.38</c:v>
                </c:pt>
                <c:pt idx="2">
                  <c:v>8.542</c:v>
                </c:pt>
                <c:pt idx="3">
                  <c:v>18.053</c:v>
                </c:pt>
                <c:pt idx="4">
                  <c:v>37.399</c:v>
                </c:pt>
                <c:pt idx="5">
                  <c:v>78.268</c:v>
                </c:pt>
              </c:numCache>
            </c:numRef>
          </c:yVal>
          <c:smooth val="0"/>
        </c:ser>
        <c:axId val="21940451"/>
        <c:axId val="49986445"/>
      </c:scatterChart>
      <c:valAx>
        <c:axId val="21940451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9986445"/>
        <c:crosses val="autoZero"/>
        <c:crossBetween val="midCat"/>
      </c:valAx>
      <c:valAx>
        <c:axId val="499864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19404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walidacji dla walidacji  po wczytaniu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narzędzia Profiler'!$A$2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Profiler'!$M$2,'Średnie z narzędzia Profiler'!$M$7,'Średnie z narzędzia Profiler'!$M$12,'Średnie z narzędzia Profiler'!$M$17,'Średnie z narzędzia Profiler'!$M$22,'Średnie z narzędzia Profiler'!$M$27</c:f>
              <c:numCache>
                <c:formatCode>#,##0.00</c:formatCode>
                <c:ptCount val="6"/>
                <c:pt idx="0">
                  <c:v>1.028</c:v>
                </c:pt>
                <c:pt idx="1">
                  <c:v>2.183</c:v>
                </c:pt>
                <c:pt idx="2">
                  <c:v>4.689</c:v>
                </c:pt>
                <c:pt idx="3">
                  <c:v>10.175</c:v>
                </c:pt>
                <c:pt idx="4">
                  <c:v>22.403</c:v>
                </c:pt>
                <c:pt idx="5">
                  <c:v>48.256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narzędzia Profiler'!$A$3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Profiler'!$B$3,'Średnie z narzędzia Profiler'!$B$8,'Średnie z narzędzia Profiler'!$B$13,'Średnie z narzędzia Profiler'!$B$18,'Średnie z narzędzia Profiler'!$B$23,'Średnie z narzędzia Profiler'!$B$28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Profiler'!$M$3,'Średnie z narzędzia Profiler'!$M$8,'Średnie z narzędzia Profiler'!$M$13,'Średnie z narzędzia Profiler'!$M$18,'Średnie z narzędzia Profiler'!$M$23,'Średnie z narzędzia Profiler'!$M$28</c:f>
              <c:numCache>
                <c:formatCode>#,##0.00</c:formatCode>
                <c:ptCount val="6"/>
                <c:pt idx="0">
                  <c:v>0.929</c:v>
                </c:pt>
                <c:pt idx="1">
                  <c:v>2.366</c:v>
                </c:pt>
                <c:pt idx="2">
                  <c:v>4.778</c:v>
                </c:pt>
                <c:pt idx="3">
                  <c:v>10.006</c:v>
                </c:pt>
                <c:pt idx="4">
                  <c:v>22.954</c:v>
                </c:pt>
                <c:pt idx="5">
                  <c:v>48.357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narzędzia Profiler'!$A$4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Profiler'!$B$4,'Średnie z narzędzia Profiler'!$B$9,'Średnie z narzędzia Profiler'!$B$14,'Średnie z narzędzia Profiler'!$B$19,'Średnie z narzędzia Profiler'!$B$24,'Średnie z narzędzia Profiler'!$B$29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Profiler'!$M$4,'Średnie z narzędzia Profiler'!$M$9,'Średnie z narzędzia Profiler'!$M$14,'Średnie z narzędzia Profiler'!$M$19,'Średnie z narzędzia Profiler'!$M$24,'Średnie z narzędzia Profiler'!$M$29</c:f>
              <c:numCache>
                <c:formatCode>#,##0.00</c:formatCode>
                <c:ptCount val="6"/>
                <c:pt idx="0">
                  <c:v>1.054</c:v>
                </c:pt>
                <c:pt idx="1">
                  <c:v>2.278</c:v>
                </c:pt>
                <c:pt idx="2">
                  <c:v>4.808</c:v>
                </c:pt>
                <c:pt idx="3">
                  <c:v>10.203</c:v>
                </c:pt>
                <c:pt idx="4">
                  <c:v>21.948</c:v>
                </c:pt>
                <c:pt idx="5">
                  <c:v>47.976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narzędzia Profiler'!$A$5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Profiler'!$B$5,'Średnie z narzędzia Profiler'!$B$10,'Średnie z narzędzia Profiler'!$B$15,'Średnie z narzędzia Profiler'!$B$20,'Średnie z narzędzia Profiler'!$B$25,'Średnie z narzędzia Profiler'!$B$30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Profiler'!$M$5,'Średnie z narzędzia Profiler'!$M$10,'Średnie z narzędzia Profiler'!$M$15,'Średnie z narzędzia Profiler'!$M$20,'Średnie z narzędzia Profiler'!$M$25,'Średnie z narzędzia Profiler'!$M$30</c:f>
              <c:numCache>
                <c:formatCode>#,##0.00</c:formatCode>
                <c:ptCount val="6"/>
                <c:pt idx="0">
                  <c:v>1.116</c:v>
                </c:pt>
                <c:pt idx="1">
                  <c:v>2.361</c:v>
                </c:pt>
                <c:pt idx="2">
                  <c:v>4.65</c:v>
                </c:pt>
                <c:pt idx="3">
                  <c:v>10.119</c:v>
                </c:pt>
                <c:pt idx="4">
                  <c:v>21.841</c:v>
                </c:pt>
                <c:pt idx="5">
                  <c:v>49.248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narzędzia Profiler'!$A$6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Profiler'!$B$6,'Średnie z narzędzia Profiler'!$B$11,'Średnie z narzędzia Profiler'!$B$16,'Średnie z narzędzia Profiler'!$B$21,'Średnie z narzędzia Profiler'!$B$26,'Średnie z narzędzia Profiler'!$B$31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Profiler'!$M$6,'Średnie z narzędzia Profiler'!$M$11,'Średnie z narzędzia Profiler'!$M$16,'Średnie z narzędzia Profiler'!$M$21,'Średnie z narzędzia Profiler'!$M$26,'Średnie z narzędzia Profiler'!$M$31</c:f>
              <c:numCache>
                <c:formatCode>#,##0.00</c:formatCode>
                <c:ptCount val="6"/>
                <c:pt idx="0">
                  <c:v>1.038</c:v>
                </c:pt>
                <c:pt idx="1">
                  <c:v>2.501</c:v>
                </c:pt>
                <c:pt idx="2">
                  <c:v>4.775</c:v>
                </c:pt>
                <c:pt idx="3">
                  <c:v>10.63</c:v>
                </c:pt>
                <c:pt idx="4">
                  <c:v>22.189</c:v>
                </c:pt>
                <c:pt idx="5">
                  <c:v>47.7</c:v>
                </c:pt>
              </c:numCache>
            </c:numRef>
          </c:yVal>
          <c:smooth val="0"/>
        </c:ser>
        <c:axId val="46024999"/>
        <c:axId val="9913882"/>
      </c:scatterChart>
      <c:valAx>
        <c:axId val="46024999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913882"/>
        <c:crosses val="autoZero"/>
        <c:crossBetween val="midCat"/>
      </c:valAx>
      <c:valAx>
        <c:axId val="99138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60249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dla porównania podejść do walidacji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narzędzia Profiler'!$S$1</c:f>
              <c:strCache>
                <c:ptCount val="1"/>
                <c:pt idx="0">
                  <c:v>Średnia czasu wczyt. z walid. w trakcie wczyt. [ms]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Profiler'!$S$2,'Średnie z narzędzia Profiler'!$S$7,'Średnie z narzędzia Profiler'!$S$12,'Średnie z narzędzia Profiler'!$S$17,'Średnie z narzędzia Profiler'!$S$22,'Średnie z narzędzia Profiler'!$S$27</c:f>
              <c:numCache>
                <c:formatCode>#,##0.00</c:formatCode>
                <c:ptCount val="6"/>
                <c:pt idx="0">
                  <c:v>0.6048</c:v>
                </c:pt>
                <c:pt idx="1">
                  <c:v>1.3816</c:v>
                </c:pt>
                <c:pt idx="2">
                  <c:v>2.7908</c:v>
                </c:pt>
                <c:pt idx="3">
                  <c:v>5.257</c:v>
                </c:pt>
                <c:pt idx="4">
                  <c:v>11.0224</c:v>
                </c:pt>
                <c:pt idx="5">
                  <c:v>21.515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narzędzia Profiler'!$T$1</c:f>
              <c:strCache>
                <c:ptCount val="1"/>
                <c:pt idx="0">
                  <c:v>Średnia czasu wczyt. z walid. po wczyt. [ms]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Profiler'!$T$2,'Średnie z narzędzia Profiler'!$T$7,'Średnie z narzędzia Profiler'!$T$12,'Średnie z narzędzia Profiler'!$T$17,'Średnie z narzędzia Profiler'!$T$22,'Średnie z narzędzia Profiler'!$T$27</c:f>
              <c:numCache>
                <c:formatCode>#,##0.00</c:formatCode>
                <c:ptCount val="6"/>
                <c:pt idx="0">
                  <c:v>0.7532</c:v>
                </c:pt>
                <c:pt idx="1">
                  <c:v>1.6754</c:v>
                </c:pt>
                <c:pt idx="2">
                  <c:v>3.297</c:v>
                </c:pt>
                <c:pt idx="3">
                  <c:v>6.7062</c:v>
                </c:pt>
                <c:pt idx="4">
                  <c:v>13.5046</c:v>
                </c:pt>
                <c:pt idx="5">
                  <c:v>27.8994</c:v>
                </c:pt>
              </c:numCache>
            </c:numRef>
          </c:yVal>
          <c:smooth val="0"/>
        </c:ser>
        <c:axId val="17140927"/>
        <c:axId val="52998501"/>
      </c:scatterChart>
      <c:valAx>
        <c:axId val="17140927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2998501"/>
        <c:crosses val="autoZero"/>
        <c:crossBetween val="midCat"/>
      </c:valAx>
      <c:valAx>
        <c:axId val="52998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71409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4715684232452"/>
          <c:y val="0.344962962962963"/>
          <c:w val="0.211289314726099"/>
          <c:h val="0.2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Wykres pudełkowy dla czasu przetwarzania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Arkusz3!$B$2,Arkusz3!$B$7,Arkusz3!$B$12,Arkusz3!$B$17,Arkusz3!$B$22,Arkusz3!$B$27</c:f>
              <c:multiLvlStrCache>
                <c:ptCount val="1"/>
                <c:lvl>
                  <c:pt idx="0">
                    <c:v>4000</c:v>
                  </c:pt>
                </c:lvl>
                <c:lvl>
                  <c:pt idx="0">
                    <c:v>2000</c:v>
                  </c:pt>
                </c:lvl>
                <c:lvl>
                  <c:pt idx="0">
                    <c:v>1000</c:v>
                  </c:pt>
                </c:lvl>
                <c:lvl>
                  <c:pt idx="0">
                    <c:v>500</c:v>
                  </c:pt>
                </c:lvl>
                <c:lvl>
                  <c:pt idx="0">
                    <c:v>250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Arkusz3!$L$2,Arkusz3!$L$7,Arkusz3!$L$12,Arkusz3!$L$17,Arkusz3!$L$22,Arkusz3!$L$27</c:f>
              <c:numCache>
                <c:formatCode>General</c:formatCode>
                <c:ptCount val="6"/>
                <c:pt idx="0">
                  <c:v>1.03</c:v>
                </c:pt>
                <c:pt idx="1">
                  <c:v>2.28</c:v>
                </c:pt>
                <c:pt idx="2">
                  <c:v>4.69</c:v>
                </c:pt>
                <c:pt idx="3">
                  <c:v>10.12</c:v>
                </c:pt>
                <c:pt idx="4">
                  <c:v>21.95</c:v>
                </c:pt>
                <c:pt idx="5">
                  <c:v>45.68</c:v>
                </c:pt>
              </c:numCache>
            </c:numRef>
          </c:val>
        </c:ser>
        <c:ser>
          <c:idx val="1"/>
          <c:order val="1"/>
          <c:tx>
            <c:strRef>
              <c:f>mediana</c:f>
              <c:strCache>
                <c:ptCount val="1"/>
                <c:pt idx="0">
                  <c:v>mediana</c:v>
                </c:pt>
              </c:strCache>
            </c:strRef>
          </c:tx>
          <c:spPr>
            <a:noFill/>
            <a:ln w="0">
              <a:solidFill>
                <a:srgbClr val="ff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ff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Arkusz3!$B$2,Arkusz3!$B$7,Arkusz3!$B$12,Arkusz3!$B$17,Arkusz3!$B$22,Arkusz3!$B$27</c:f>
              <c:multiLvlStrCache>
                <c:ptCount val="1"/>
                <c:lvl>
                  <c:pt idx="0">
                    <c:v>4000</c:v>
                  </c:pt>
                </c:lvl>
                <c:lvl>
                  <c:pt idx="0">
                    <c:v>2000</c:v>
                  </c:pt>
                </c:lvl>
                <c:lvl>
                  <c:pt idx="0">
                    <c:v>1000</c:v>
                  </c:pt>
                </c:lvl>
                <c:lvl>
                  <c:pt idx="0">
                    <c:v>500</c:v>
                  </c:pt>
                </c:lvl>
                <c:lvl>
                  <c:pt idx="0">
                    <c:v>250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Arkusz3!$J$2,Arkusz3!$J$7,Arkusz3!$J$12,Arkusz3!$J$17,Arkusz3!$J$22,Arkusz3!$J$27</c:f>
              <c:numCache>
                <c:formatCode>General</c:formatCode>
                <c:ptCount val="6"/>
                <c:pt idx="0">
                  <c:v>1.04</c:v>
                </c:pt>
                <c:pt idx="1">
                  <c:v>2.36</c:v>
                </c:pt>
                <c:pt idx="2">
                  <c:v>4.78</c:v>
                </c:pt>
                <c:pt idx="3">
                  <c:v>10.18</c:v>
                </c:pt>
                <c:pt idx="4">
                  <c:v>22.19</c:v>
                </c:pt>
                <c:pt idx="5">
                  <c:v>47.37</c:v>
                </c:pt>
              </c:numCache>
            </c:numRef>
          </c:val>
        </c:ser>
        <c:ser>
          <c:idx val="2"/>
          <c:order val="2"/>
          <c:spPr>
            <a:noFill/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Arkusz3!$B$2,Arkusz3!$B$7,Arkusz3!$B$12,Arkusz3!$B$17,Arkusz3!$B$22,Arkusz3!$B$27</c:f>
              <c:multiLvlStrCache>
                <c:ptCount val="1"/>
                <c:lvl>
                  <c:pt idx="0">
                    <c:v>4000</c:v>
                  </c:pt>
                </c:lvl>
                <c:lvl>
                  <c:pt idx="0">
                    <c:v>2000</c:v>
                  </c:pt>
                </c:lvl>
                <c:lvl>
                  <c:pt idx="0">
                    <c:v>1000</c:v>
                  </c:pt>
                </c:lvl>
                <c:lvl>
                  <c:pt idx="0">
                    <c:v>500</c:v>
                  </c:pt>
                </c:lvl>
                <c:lvl>
                  <c:pt idx="0">
                    <c:v>250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Arkusz3!$N$2,Arkusz3!$M$7,Arkusz3!$M$12,Arkusz3!$M$17,Arkusz3!$M$22,Arkusz3!$M$27</c:f>
              <c:numCache>
                <c:formatCode>General</c:formatCode>
                <c:ptCount val="6"/>
                <c:pt idx="0">
                  <c:v>0.01</c:v>
                </c:pt>
                <c:pt idx="1">
                  <c:v>0.0800000000000001</c:v>
                </c:pt>
                <c:pt idx="2">
                  <c:v>0.0899999999999999</c:v>
                </c:pt>
                <c:pt idx="3">
                  <c:v>0.0600000000000005</c:v>
                </c:pt>
                <c:pt idx="4">
                  <c:v>0.240000000000002</c:v>
                </c:pt>
                <c:pt idx="5">
                  <c:v>1.69</c:v>
                </c:pt>
              </c:numCache>
            </c:numRef>
          </c:val>
        </c:ser>
        <c:ser>
          <c:idx val="3"/>
          <c:order val="3"/>
          <c:spPr>
            <a:noFill/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Arkusz3!$B$2,Arkusz3!$B$7,Arkusz3!$B$12,Arkusz3!$B$17,Arkusz3!$B$22,Arkusz3!$B$27</c:f>
              <c:multiLvlStrCache>
                <c:ptCount val="1"/>
                <c:lvl>
                  <c:pt idx="0">
                    <c:v>4000</c:v>
                  </c:pt>
                </c:lvl>
                <c:lvl>
                  <c:pt idx="0">
                    <c:v>2000</c:v>
                  </c:pt>
                </c:lvl>
                <c:lvl>
                  <c:pt idx="0">
                    <c:v>1000</c:v>
                  </c:pt>
                </c:lvl>
                <c:lvl>
                  <c:pt idx="0">
                    <c:v>500</c:v>
                  </c:pt>
                </c:lvl>
                <c:lvl>
                  <c:pt idx="0">
                    <c:v>250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Arkusz3!$O$2,Arkusz3!$O$7,Arkusz3!$O$12,Arkusz3!$O$17,Arkusz3!$O$22,Arkusz3!$O$27</c:f>
              <c:numCache>
                <c:formatCode>General</c:formatCode>
                <c:ptCount val="6"/>
                <c:pt idx="0">
                  <c:v>0.0700000000000001</c:v>
                </c:pt>
                <c:pt idx="1">
                  <c:v>0.13</c:v>
                </c:pt>
                <c:pt idx="2">
                  <c:v>0.0299999999999994</c:v>
                </c:pt>
                <c:pt idx="3">
                  <c:v>0.430000000000002</c:v>
                </c:pt>
                <c:pt idx="4">
                  <c:v>0.550000000000001</c:v>
                </c:pt>
                <c:pt idx="5">
                  <c:v>1.65</c:v>
                </c:pt>
              </c:numCache>
            </c:numRef>
          </c:val>
        </c:ser>
        <c:gapWidth val="100"/>
        <c:overlap val="100"/>
        <c:axId val="8305975"/>
        <c:axId val="34912729"/>
      </c:barChart>
      <c:catAx>
        <c:axId val="8305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Rozmiar pliku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4912729"/>
        <c:crosses val="autoZero"/>
        <c:auto val="1"/>
        <c:lblAlgn val="ctr"/>
        <c:lblOffset val="100"/>
        <c:noMultiLvlLbl val="0"/>
      </c:catAx>
      <c:valAx>
        <c:axId val="349127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3059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Wykres pudełkowy czasu walidacji algorytmów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/>
                <c:numCache>
                  <c:formatCode>General</c:formatCode>
                  <c:ptCount val="0"/>
                </c:numCache>
              </c:numRef>
            </c:plus>
            <c:minus>
              <c:numRef>
                <c:f>Arkusz3!$E$2,Arkusz3!$E$7,Arkusz3!$E$12,Arkusz3!$E$17,Arkusz3!$E$22,Arkusz3!$E$27</c:f>
                <c:numCache>
                  <c:formatCode>General</c:formatCode>
                  <c:ptCount val="6"/>
                  <c:pt idx="0">
                    <c:v>0.068044103344816</c:v>
                  </c:pt>
                  <c:pt idx="1">
                    <c:v>0.118406080924925</c:v>
                  </c:pt>
                  <c:pt idx="2">
                    <c:v>0.0683373982530793</c:v>
                  </c:pt>
                  <c:pt idx="3">
                    <c:v>0.236579796263333</c:v>
                  </c:pt>
                  <c:pt idx="4">
                    <c:v>0.439579344373686</c:v>
                  </c:pt>
                  <c:pt idx="5">
                    <c:v>2.10598433042604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multiLvlStrRef>
              <c:f>Arkusz3!$B$2,Arkusz3!$B$7,Arkusz3!$B$12,Arkusz3!$B$17,Arkusz3!$B$22,Arkusz3!$B$27</c:f>
              <c:multiLvlStrCache>
                <c:ptCount val="1"/>
                <c:lvl>
                  <c:pt idx="0">
                    <c:v>4000</c:v>
                  </c:pt>
                </c:lvl>
                <c:lvl>
                  <c:pt idx="0">
                    <c:v>2000</c:v>
                  </c:pt>
                </c:lvl>
                <c:lvl>
                  <c:pt idx="0">
                    <c:v>1000</c:v>
                  </c:pt>
                </c:lvl>
                <c:lvl>
                  <c:pt idx="0">
                    <c:v>500</c:v>
                  </c:pt>
                </c:lvl>
                <c:lvl>
                  <c:pt idx="0">
                    <c:v>250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Arkusz3!$L$2,Arkusz3!$L$7,Arkusz3!$L$12,Arkusz3!$L$17,Arkusz3!$L$22,Arkusz3!$L$27</c:f>
              <c:numCache>
                <c:formatCode>General</c:formatCode>
                <c:ptCount val="6"/>
                <c:pt idx="0">
                  <c:v>1.03</c:v>
                </c:pt>
                <c:pt idx="1">
                  <c:v>2.28</c:v>
                </c:pt>
                <c:pt idx="2">
                  <c:v>4.69</c:v>
                </c:pt>
                <c:pt idx="3">
                  <c:v>10.12</c:v>
                </c:pt>
                <c:pt idx="4">
                  <c:v>21.95</c:v>
                </c:pt>
                <c:pt idx="5">
                  <c:v>45.68</c:v>
                </c:pt>
              </c:numCache>
            </c:numRef>
          </c:val>
        </c:ser>
        <c:ser>
          <c:idx val="1"/>
          <c:order val="1"/>
          <c:spPr>
            <a:noFill/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Arkusz3!$B$2,Arkusz3!$B$7,Arkusz3!$B$12,Arkusz3!$B$17,Arkusz3!$B$22,Arkusz3!$B$27</c:f>
              <c:multiLvlStrCache>
                <c:ptCount val="1"/>
                <c:lvl>
                  <c:pt idx="0">
                    <c:v>4000</c:v>
                  </c:pt>
                </c:lvl>
                <c:lvl>
                  <c:pt idx="0">
                    <c:v>2000</c:v>
                  </c:pt>
                </c:lvl>
                <c:lvl>
                  <c:pt idx="0">
                    <c:v>1000</c:v>
                  </c:pt>
                </c:lvl>
                <c:lvl>
                  <c:pt idx="0">
                    <c:v>500</c:v>
                  </c:pt>
                </c:lvl>
                <c:lvl>
                  <c:pt idx="0">
                    <c:v>250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Arkusz3!$M$2,Arkusz3!$M$7,Arkusz3!$M$12,Arkusz3!$M$17,Arkusz3!$M$22,Arkusz3!$M$27</c:f>
              <c:numCache>
                <c:formatCode>General</c:formatCode>
                <c:ptCount val="6"/>
                <c:pt idx="0">
                  <c:v>0.01</c:v>
                </c:pt>
                <c:pt idx="1">
                  <c:v>0.0800000000000001</c:v>
                </c:pt>
                <c:pt idx="2">
                  <c:v>0.0899999999999999</c:v>
                </c:pt>
                <c:pt idx="3">
                  <c:v>0.0600000000000005</c:v>
                </c:pt>
                <c:pt idx="4">
                  <c:v>0.240000000000002</c:v>
                </c:pt>
                <c:pt idx="5">
                  <c:v>1.69</c:v>
                </c:pt>
              </c:numCache>
            </c:numRef>
          </c:val>
        </c:ser>
        <c:ser>
          <c:idx val="2"/>
          <c:order val="2"/>
          <c:spPr>
            <a:noFill/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Arkusz3!$E$2,Arkusz3!$E$7,Arkusz3!$E$12,Arkusz3!$E$17,Arkusz3!$E$22,Arkusz3!$E$27</c:f>
                <c:numCache>
                  <c:formatCode>General</c:formatCode>
                  <c:ptCount val="6"/>
                  <c:pt idx="0">
                    <c:v>0.068044103344816</c:v>
                  </c:pt>
                  <c:pt idx="1">
                    <c:v>0.118406080924925</c:v>
                  </c:pt>
                  <c:pt idx="2">
                    <c:v>0.0683373982530793</c:v>
                  </c:pt>
                  <c:pt idx="3">
                    <c:v>0.236579796263333</c:v>
                  </c:pt>
                  <c:pt idx="4">
                    <c:v>0.439579344373686</c:v>
                  </c:pt>
                  <c:pt idx="5">
                    <c:v>2.10598433042604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multiLvlStrRef>
              <c:f>Arkusz3!$B$2,Arkusz3!$B$7,Arkusz3!$B$12,Arkusz3!$B$17,Arkusz3!$B$22,Arkusz3!$B$27</c:f>
              <c:multiLvlStrCache>
                <c:ptCount val="1"/>
                <c:lvl>
                  <c:pt idx="0">
                    <c:v>4000</c:v>
                  </c:pt>
                </c:lvl>
                <c:lvl>
                  <c:pt idx="0">
                    <c:v>2000</c:v>
                  </c:pt>
                </c:lvl>
                <c:lvl>
                  <c:pt idx="0">
                    <c:v>1000</c:v>
                  </c:pt>
                </c:lvl>
                <c:lvl>
                  <c:pt idx="0">
                    <c:v>500</c:v>
                  </c:pt>
                </c:lvl>
                <c:lvl>
                  <c:pt idx="0">
                    <c:v>250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Arkusz3!$N$2,Arkusz3!$N$7,Arkusz3!$N$12,Arkusz3!$N$17,Arkusz3!$N$22,Arkusz3!$N$27</c:f>
              <c:numCache>
                <c:formatCode>General</c:formatCode>
                <c:ptCount val="6"/>
                <c:pt idx="0">
                  <c:v>0.01</c:v>
                </c:pt>
                <c:pt idx="1">
                  <c:v>0.0100000000000002</c:v>
                </c:pt>
                <c:pt idx="2">
                  <c:v>0</c:v>
                </c:pt>
                <c:pt idx="3">
                  <c:v>0.0199999999999996</c:v>
                </c:pt>
                <c:pt idx="4">
                  <c:v>0.209999999999997</c:v>
                </c:pt>
                <c:pt idx="5">
                  <c:v>0.920000000000002</c:v>
                </c:pt>
              </c:numCache>
            </c:numRef>
          </c:val>
        </c:ser>
        <c:ser>
          <c:idx val="3"/>
          <c:order val="3"/>
          <c:spPr>
            <a:noFill/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Arkusz3!$B$2,Arkusz3!$B$7,Arkusz3!$B$12,Arkusz3!$B$17,Arkusz3!$B$22,Arkusz3!$B$27</c:f>
              <c:multiLvlStrCache>
                <c:ptCount val="1"/>
                <c:lvl>
                  <c:pt idx="0">
                    <c:v>4000</c:v>
                  </c:pt>
                </c:lvl>
                <c:lvl>
                  <c:pt idx="0">
                    <c:v>2000</c:v>
                  </c:pt>
                </c:lvl>
                <c:lvl>
                  <c:pt idx="0">
                    <c:v>1000</c:v>
                  </c:pt>
                </c:lvl>
                <c:lvl>
                  <c:pt idx="0">
                    <c:v>500</c:v>
                  </c:pt>
                </c:lvl>
                <c:lvl>
                  <c:pt idx="0">
                    <c:v>250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Arkusz3!$O$2,Arkusz3!$O$7,Arkusz3!$O$12,Arkusz3!$O$17,Arkusz3!$O$22,Arkusz3!$O$27</c:f>
              <c:numCache>
                <c:formatCode>General</c:formatCode>
                <c:ptCount val="6"/>
                <c:pt idx="0">
                  <c:v>0.0700000000000001</c:v>
                </c:pt>
                <c:pt idx="1">
                  <c:v>0.13</c:v>
                </c:pt>
                <c:pt idx="2">
                  <c:v>0.0299999999999994</c:v>
                </c:pt>
                <c:pt idx="3">
                  <c:v>0.430000000000002</c:v>
                </c:pt>
                <c:pt idx="4">
                  <c:v>0.550000000000001</c:v>
                </c:pt>
                <c:pt idx="5">
                  <c:v>1.65</c:v>
                </c:pt>
              </c:numCache>
            </c:numRef>
          </c:val>
        </c:ser>
        <c:gapWidth val="100"/>
        <c:overlap val="100"/>
        <c:axId val="53858080"/>
        <c:axId val="78764070"/>
      </c:barChart>
      <c:catAx>
        <c:axId val="53858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Rozmiar pliku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8764070"/>
        <c:crosses val="autoZero"/>
        <c:auto val="1"/>
        <c:lblAlgn val="ctr"/>
        <c:lblOffset val="100"/>
        <c:noMultiLvlLbl val="0"/>
      </c:catAx>
      <c:valAx>
        <c:axId val="78764070"/>
        <c:scaling>
          <c:orientation val="minMax"/>
          <c:max val="6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3858080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dla walidacji po wczytaniu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programu'!$A$2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programu'!$B$7,'Średnie z programu'!$B$12,'Średnie z programu'!$B$17,'Średnie z programu'!$B$22,'Średnie z programu'!$B$27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'Średnie z programu'!$G$7,'Średnie z programu'!$G$12,'Średnie z programu'!$G$17,'Średnie z programu'!$G$22,'Średnie z programu'!$G$27</c:f>
              <c:numCache>
                <c:formatCode>#,##0.00</c:formatCode>
                <c:ptCount val="5"/>
                <c:pt idx="0">
                  <c:v>3.545</c:v>
                </c:pt>
                <c:pt idx="1">
                  <c:v>7.599</c:v>
                </c:pt>
                <c:pt idx="2">
                  <c:v>16.2573</c:v>
                </c:pt>
                <c:pt idx="3">
                  <c:v>34.6697</c:v>
                </c:pt>
                <c:pt idx="4">
                  <c:v>82.0478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programu'!$A$3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programu'!$B$8,'Średnie z programu'!$B$13,'Średnie z programu'!$B$18,'Średnie z programu'!$B$23,'Średnie z programu'!$B$28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'Średnie z programu'!$G$8,'Średnie z programu'!$G$13,'Średnie z programu'!$G$18,'Średnie z programu'!$G$23,'Średnie z programu'!$G$28</c:f>
              <c:numCache>
                <c:formatCode>#,##0.00</c:formatCode>
                <c:ptCount val="5"/>
                <c:pt idx="0">
                  <c:v>5.4413</c:v>
                </c:pt>
                <c:pt idx="1">
                  <c:v>11.348</c:v>
                </c:pt>
                <c:pt idx="2">
                  <c:v>23.9469</c:v>
                </c:pt>
                <c:pt idx="3">
                  <c:v>50.3638</c:v>
                </c:pt>
                <c:pt idx="4">
                  <c:v>113.3892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programu'!$A$4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programu'!$B$9,'Średnie z programu'!$B$14,'Średnie z programu'!$B$19,'Średnie z programu'!$B$24,'Średnie z programu'!$B$29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'Średnie z programu'!$G$9,'Średnie z programu'!$G$14,'Średnie z programu'!$G$19,'Średnie z programu'!$G$24,'Średnie z programu'!$G$29</c:f>
              <c:numCache>
                <c:formatCode>#,##0.00</c:formatCode>
                <c:ptCount val="5"/>
                <c:pt idx="0">
                  <c:v>3.9592</c:v>
                </c:pt>
                <c:pt idx="1">
                  <c:v>8.55</c:v>
                </c:pt>
                <c:pt idx="2">
                  <c:v>18.262</c:v>
                </c:pt>
                <c:pt idx="3">
                  <c:v>38.2761</c:v>
                </c:pt>
                <c:pt idx="4">
                  <c:v>89.0679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programu'!$A$5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programu'!$B$10,'Średnie z programu'!$B$15,'Średnie z programu'!$B$20,'Średnie z programu'!$B$25,'Średnie z programu'!$B$30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'Średnie z programu'!$G$10,'Średnie z programu'!$G$15,'Średnie z programu'!$G$20,'Średnie z programu'!$G$25,'Średnie z programu'!$G$30</c:f>
              <c:numCache>
                <c:formatCode>#,##0.00</c:formatCode>
                <c:ptCount val="5"/>
                <c:pt idx="0">
                  <c:v>3.5696</c:v>
                </c:pt>
                <c:pt idx="1">
                  <c:v>7.6366</c:v>
                </c:pt>
                <c:pt idx="2">
                  <c:v>16.4325</c:v>
                </c:pt>
                <c:pt idx="3">
                  <c:v>34.9119</c:v>
                </c:pt>
                <c:pt idx="4">
                  <c:v>82.37724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programu'!$A$6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programu'!$B$11,'Średnie z programu'!$B$16,'Średnie z programu'!$B$21,'Średnie z programu'!$B$26,'Średnie z programu'!$B$31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'Średnie z programu'!$G$11,'Średnie z programu'!$G$16,'Średnie z programu'!$G$21,'Średnie z programu'!$G$26,'Średnie z programu'!$G$31</c:f>
              <c:numCache>
                <c:formatCode>#,##0.00</c:formatCode>
                <c:ptCount val="5"/>
                <c:pt idx="0">
                  <c:v>4.4097</c:v>
                </c:pt>
                <c:pt idx="1">
                  <c:v>9.3291</c:v>
                </c:pt>
                <c:pt idx="2">
                  <c:v>19.8788</c:v>
                </c:pt>
                <c:pt idx="3">
                  <c:v>41.6611</c:v>
                </c:pt>
                <c:pt idx="4">
                  <c:v>96.8555</c:v>
                </c:pt>
              </c:numCache>
            </c:numRef>
          </c:yVal>
          <c:smooth val="0"/>
        </c:ser>
        <c:axId val="63446079"/>
        <c:axId val="79884147"/>
      </c:scatterChart>
      <c:valAx>
        <c:axId val="63446079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9884147"/>
        <c:crosses val="autoZero"/>
        <c:crossBetween val="midCat"/>
      </c:valAx>
      <c:valAx>
        <c:axId val="798841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34460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pamięci dla walidacji w trakcie wczytywania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0</c:f>
              <c:numCache>
                <c:formatCode>#,##0.00</c:formatCode>
                <c:ptCount val="5"/>
                <c:pt idx="0">
                  <c:v>1567.90049</c:v>
                </c:pt>
                <c:pt idx="1">
                  <c:v>2824.43984</c:v>
                </c:pt>
                <c:pt idx="2">
                  <c:v>4814.10585</c:v>
                </c:pt>
                <c:pt idx="3">
                  <c:v>9150.79205</c:v>
                </c:pt>
                <c:pt idx="4">
                  <c:v>16522.8887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2</c:f>
              <c:numCache>
                <c:formatCode>#,##0.00</c:formatCode>
                <c:ptCount val="5"/>
                <c:pt idx="0">
                  <c:v>1893.38138</c:v>
                </c:pt>
                <c:pt idx="1">
                  <c:v>2779.14387</c:v>
                </c:pt>
                <c:pt idx="2">
                  <c:v>4814.23709</c:v>
                </c:pt>
                <c:pt idx="3">
                  <c:v>8873.2052</c:v>
                </c:pt>
                <c:pt idx="4">
                  <c:v>16573.2997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4</c:f>
              <c:numCache>
                <c:formatCode>#,##0.00</c:formatCode>
                <c:ptCount val="5"/>
                <c:pt idx="0">
                  <c:v>1778.80385</c:v>
                </c:pt>
                <c:pt idx="1">
                  <c:v>2859.47089</c:v>
                </c:pt>
                <c:pt idx="2">
                  <c:v>4870.06617</c:v>
                </c:pt>
                <c:pt idx="3">
                  <c:v>8986.4926</c:v>
                </c:pt>
                <c:pt idx="4">
                  <c:v>16410.0906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6</c:f>
              <c:numCache>
                <c:formatCode>#,##0.00</c:formatCode>
                <c:ptCount val="5"/>
                <c:pt idx="0">
                  <c:v>1784.59402</c:v>
                </c:pt>
                <c:pt idx="1">
                  <c:v>3184.94332</c:v>
                </c:pt>
                <c:pt idx="2">
                  <c:v>4817.92392</c:v>
                </c:pt>
                <c:pt idx="3">
                  <c:v>9104.6355</c:v>
                </c:pt>
                <c:pt idx="4">
                  <c:v>16355.6488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8</c:f>
              <c:numCache>
                <c:formatCode>#,##0.00</c:formatCode>
                <c:ptCount val="5"/>
                <c:pt idx="0">
                  <c:v>2268.518</c:v>
                </c:pt>
                <c:pt idx="1">
                  <c:v>2908.31761</c:v>
                </c:pt>
                <c:pt idx="2">
                  <c:v>6134.54348</c:v>
                </c:pt>
                <c:pt idx="3">
                  <c:v>9126.6364</c:v>
                </c:pt>
                <c:pt idx="4">
                  <c:v>16495.5791</c:v>
                </c:pt>
              </c:numCache>
            </c:numRef>
          </c:yVal>
          <c:smooth val="0"/>
        </c:ser>
        <c:axId val="91184128"/>
        <c:axId val="25819856"/>
      </c:scatterChart>
      <c:valAx>
        <c:axId val="91184128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5819856"/>
        <c:crosses val="autoZero"/>
        <c:crossBetween val="midCat"/>
      </c:valAx>
      <c:valAx>
        <c:axId val="258198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11841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dla porównania podejść do walidacji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programu'!$K$1</c:f>
              <c:strCache>
                <c:ptCount val="1"/>
                <c:pt idx="0">
                  <c:v>Średnia czasu z walid. W trakcie wczyt. [ms]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programu'!$B$2,'Średnie z programu'!$B$7,'Średnie z programu'!$B$12,'Średnie z programu'!$B$17,'Średnie z programu'!$B$22,'Średnie z programu'!$B$27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programu'!$K$2,'Średnie z programu'!$K$7,'Średnie z programu'!$K$12,'Średnie z programu'!$K$17,'Średnie z programu'!$K$22,'Średnie z programu'!$K$27</c:f>
              <c:numCache>
                <c:formatCode>#,##0.00</c:formatCode>
                <c:ptCount val="6"/>
                <c:pt idx="0">
                  <c:v>1.36744</c:v>
                </c:pt>
                <c:pt idx="1">
                  <c:v>3.7247</c:v>
                </c:pt>
                <c:pt idx="2">
                  <c:v>7.75952</c:v>
                </c:pt>
                <c:pt idx="3">
                  <c:v>16.68494</c:v>
                </c:pt>
                <c:pt idx="4">
                  <c:v>36.32194</c:v>
                </c:pt>
                <c:pt idx="5">
                  <c:v>77.80038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programu'!$L$1</c:f>
              <c:strCache>
                <c:ptCount val="1"/>
                <c:pt idx="0">
                  <c:v>Średnia czasu z walid. po wczyt. [ms]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programu'!$B$2,'Średnie z programu'!$B$7,'Średnie z programu'!$B$12,'Średnie z programu'!$B$17,'Średnie z programu'!$B$22,'Średnie z programu'!$B$27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programu'!$L$2,'Średnie z programu'!$L$7,'Średnie z programu'!$L$12,'Średnie z programu'!$L$17,'Średnie z programu'!$L$22,'Średnie z programu'!$L$27</c:f>
              <c:numCache>
                <c:formatCode>#,##0.00</c:formatCode>
                <c:ptCount val="6"/>
                <c:pt idx="0">
                  <c:v>1.57104</c:v>
                </c:pt>
                <c:pt idx="1">
                  <c:v>4.18496</c:v>
                </c:pt>
                <c:pt idx="2">
                  <c:v>8.89254</c:v>
                </c:pt>
                <c:pt idx="3">
                  <c:v>18.9555</c:v>
                </c:pt>
                <c:pt idx="4">
                  <c:v>39.97652</c:v>
                </c:pt>
                <c:pt idx="5">
                  <c:v>92.747528</c:v>
                </c:pt>
              </c:numCache>
            </c:numRef>
          </c:yVal>
          <c:smooth val="0"/>
        </c:ser>
        <c:axId val="15163056"/>
        <c:axId val="21060018"/>
      </c:scatterChart>
      <c:valAx>
        <c:axId val="15163056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1060018"/>
        <c:crosses val="autoZero"/>
        <c:crossBetween val="midCat"/>
      </c:valAx>
      <c:valAx>
        <c:axId val="210600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5163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pamięci dla walidacji po wczytaniu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programu'!$A$2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programu'!$B$2,'Średnie z programu'!$B$7,'Średnie z programu'!$B$12,'Średnie z programu'!$B$17,'Średnie z programu'!$B$22,'Średnie z programu'!$B$27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programu'!$I$2,'Średnie z programu'!$I$7,'Średnie z programu'!$I$12,'Średnie z programu'!$I$17,'Średnie z programu'!$I$22,'Średnie z programu'!$I$27</c:f>
              <c:numCache>
                <c:formatCode>#,##0.00</c:formatCode>
                <c:ptCount val="6"/>
                <c:pt idx="0">
                  <c:v>1776.0822</c:v>
                </c:pt>
                <c:pt idx="1">
                  <c:v>1776.08221</c:v>
                </c:pt>
                <c:pt idx="2">
                  <c:v>3296.16666</c:v>
                </c:pt>
                <c:pt idx="3">
                  <c:v>5984.32636</c:v>
                </c:pt>
                <c:pt idx="4">
                  <c:v>10276.3417</c:v>
                </c:pt>
                <c:pt idx="5">
                  <c:v>16255.7578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programu'!$A$3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programu'!$B$3,'Średnie z programu'!$B$8,'Średnie z programu'!$B$13,'Średnie z programu'!$B$18,'Średnie z programu'!$B$23,'Średnie z programu'!$B$28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programu'!$I$3,'Średnie z programu'!$I$8,'Średnie z programu'!$I$13,'Średnie z programu'!$I$18,'Średnie z programu'!$I$23,'Średnie z programu'!$I$28</c:f>
              <c:numCache>
                <c:formatCode>#,##0.00</c:formatCode>
                <c:ptCount val="6"/>
                <c:pt idx="0">
                  <c:v>1678.1428</c:v>
                </c:pt>
                <c:pt idx="1">
                  <c:v>2272.85301</c:v>
                </c:pt>
                <c:pt idx="2">
                  <c:v>3186.25629</c:v>
                </c:pt>
                <c:pt idx="3">
                  <c:v>5622.13492</c:v>
                </c:pt>
                <c:pt idx="4">
                  <c:v>10510.7663</c:v>
                </c:pt>
                <c:pt idx="5">
                  <c:v>16269.3161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programu'!$A$4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programu'!$B$4,'Średnie z programu'!$B$9,'Średnie z programu'!$B$14,'Średnie z programu'!$B$19,'Średnie z programu'!$B$24,'Średnie z programu'!$B$29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programu'!$I$4,'Średnie z programu'!$I$9,'Średnie z programu'!$I$14,'Średnie z programu'!$I$19,'Średnie z programu'!$I$24,'Średnie z programu'!$I$29</c:f>
              <c:numCache>
                <c:formatCode>#,##0.00</c:formatCode>
                <c:ptCount val="6"/>
                <c:pt idx="0">
                  <c:v>1658.362</c:v>
                </c:pt>
                <c:pt idx="1">
                  <c:v>2251.01161</c:v>
                </c:pt>
                <c:pt idx="2">
                  <c:v>3254.54882</c:v>
                </c:pt>
                <c:pt idx="3">
                  <c:v>5678.65136</c:v>
                </c:pt>
                <c:pt idx="4">
                  <c:v>10279.9343</c:v>
                </c:pt>
                <c:pt idx="5">
                  <c:v>16276.4945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programu'!$A$5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programu'!$B$5,'Średnie z programu'!$B$10,'Średnie z programu'!$B$15,'Średnie z programu'!$B$20,'Średnie z programu'!$B$25,'Średnie z programu'!$B$30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programu'!$I$5,'Średnie z programu'!$I$10,'Średnie z programu'!$I$15,'Średnie z programu'!$I$20,'Średnie z programu'!$I$25,'Średnie z programu'!$I$30</c:f>
              <c:numCache>
                <c:formatCode>#,##0.00</c:formatCode>
                <c:ptCount val="6"/>
                <c:pt idx="0">
                  <c:v>1739.1028</c:v>
                </c:pt>
                <c:pt idx="1">
                  <c:v>1920.94335</c:v>
                </c:pt>
                <c:pt idx="2">
                  <c:v>3332.43019</c:v>
                </c:pt>
                <c:pt idx="3">
                  <c:v>6083.24342</c:v>
                </c:pt>
                <c:pt idx="4">
                  <c:v>10366.5286</c:v>
                </c:pt>
                <c:pt idx="5">
                  <c:v>16296.4255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programu'!$A$6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programu'!$B$6,'Średnie z programu'!$B$11,'Średnie z programu'!$B$16,'Średnie z programu'!$B$21,'Średnie z programu'!$B$26,'Średnie z programu'!$B$31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programu'!$I$6,'Średnie z programu'!$I$11,'Średnie z programu'!$I$16,'Średnie z programu'!$I$21,'Średnie z programu'!$I$26,'Średnie z programu'!$I$31</c:f>
              <c:numCache>
                <c:formatCode>#,##0.00</c:formatCode>
                <c:ptCount val="6"/>
                <c:pt idx="0">
                  <c:v>1786.082</c:v>
                </c:pt>
                <c:pt idx="1">
                  <c:v>2280.80127</c:v>
                </c:pt>
                <c:pt idx="2">
                  <c:v>3287.5117</c:v>
                </c:pt>
                <c:pt idx="3">
                  <c:v>5576.36809</c:v>
                </c:pt>
                <c:pt idx="4">
                  <c:v>10082.1954</c:v>
                </c:pt>
                <c:pt idx="5">
                  <c:v>16530.397</c:v>
                </c:pt>
              </c:numCache>
            </c:numRef>
          </c:yVal>
          <c:smooth val="0"/>
        </c:ser>
        <c:axId val="57947585"/>
        <c:axId val="52281749"/>
      </c:scatterChart>
      <c:valAx>
        <c:axId val="57947585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2281749"/>
        <c:crosses val="autoZero"/>
        <c:crossBetween val="midCat"/>
      </c:valAx>
      <c:valAx>
        <c:axId val="522817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79475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całkowitego czasu dla walidacji w trakcie wczytywania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narzędzia Profiler'!$A$2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Profiler'!$C$2,'Średnie z narzędzia Profiler'!$C$7,'Średnie z narzędzia Profiler'!$C$12,'Średnie z narzędzia Profiler'!$C$17,'Średnie z narzędzia Profiler'!$C$22,'Średnie z narzędzia Profiler'!$C$27</c:f>
              <c:numCache>
                <c:formatCode>#,##0.00</c:formatCode>
                <c:ptCount val="6"/>
                <c:pt idx="0">
                  <c:v>1.457</c:v>
                </c:pt>
                <c:pt idx="1">
                  <c:v>3.404</c:v>
                </c:pt>
                <c:pt idx="2">
                  <c:v>6.565</c:v>
                </c:pt>
                <c:pt idx="3">
                  <c:v>13.448</c:v>
                </c:pt>
                <c:pt idx="4">
                  <c:v>29.641</c:v>
                </c:pt>
                <c:pt idx="5">
                  <c:v>65.92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narzędzia Profiler'!$A$3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Profiler'!$B$3,'Średnie z narzędzia Profiler'!$B$8,'Średnie z narzędzia Profiler'!$B$13,'Średnie z narzędzia Profiler'!$B$18,'Średnie z narzędzia Profiler'!$B$23,'Średnie z narzędzia Profiler'!$B$28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Profiler'!$C$3,'Średnie z narzędzia Profiler'!$C$8,'Średnie z narzędzia Profiler'!$C$13,'Średnie z narzędzia Profiler'!$C$18,'Średnie z narzędzia Profiler'!$C$23,'Średnie z narzędzia Profiler'!$C$28</c:f>
              <c:numCache>
                <c:formatCode>#,##0.00</c:formatCode>
                <c:ptCount val="6"/>
                <c:pt idx="0">
                  <c:v>1.821</c:v>
                </c:pt>
                <c:pt idx="1">
                  <c:v>4.074</c:v>
                </c:pt>
                <c:pt idx="2">
                  <c:v>8.201</c:v>
                </c:pt>
                <c:pt idx="3">
                  <c:v>17.07</c:v>
                </c:pt>
                <c:pt idx="4">
                  <c:v>35.94</c:v>
                </c:pt>
                <c:pt idx="5">
                  <c:v>77.906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narzędzia Profiler'!$A$4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Profiler'!$B$4,'Średnie z narzędzia Profiler'!$B$9,'Średnie z narzędzia Profiler'!$B$14,'Średnie z narzędzia Profiler'!$B$19,'Średnie z narzędzia Profiler'!$B$24,'Średnie z narzędzia Profiler'!$B$29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Profiler'!$C$4,'Średnie z narzędzia Profiler'!$C$9,'Średnie z narzędzia Profiler'!$C$14,'Średnie z narzędzia Profiler'!$C$19,'Średnie z narzędzia Profiler'!$C$24,'Średnie z narzędzia Profiler'!$C$29</c:f>
              <c:numCache>
                <c:formatCode>#,##0.00</c:formatCode>
                <c:ptCount val="6"/>
                <c:pt idx="0">
                  <c:v>1.643</c:v>
                </c:pt>
                <c:pt idx="1">
                  <c:v>3.585</c:v>
                </c:pt>
                <c:pt idx="2">
                  <c:v>7.657</c:v>
                </c:pt>
                <c:pt idx="3">
                  <c:v>14.806</c:v>
                </c:pt>
                <c:pt idx="4">
                  <c:v>32.247</c:v>
                </c:pt>
                <c:pt idx="5">
                  <c:v>67.248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narzędzia Profiler'!$A$5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Profiler'!$B$5,'Średnie z narzędzia Profiler'!$B$10,'Średnie z narzędzia Profiler'!$B$15,'Średnie z narzędzia Profiler'!$B$20,'Średnie z narzędzia Profiler'!$B$25,'Średnie z narzędzia Profiler'!$B$30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Profiler'!$C$5,'Średnie z narzędzia Profiler'!$C$10,'Średnie z narzędzia Profiler'!$C$15,'Średnie z narzędzia Profiler'!$C$20,'Średnie z narzędzia Profiler'!$C$25,'Średnie z narzędzia Profiler'!$C$30</c:f>
              <c:numCache>
                <c:formatCode>#,##0.00</c:formatCode>
                <c:ptCount val="6"/>
                <c:pt idx="0">
                  <c:v>1.543</c:v>
                </c:pt>
                <c:pt idx="1">
                  <c:v>3.299</c:v>
                </c:pt>
                <c:pt idx="2">
                  <c:v>6.677</c:v>
                </c:pt>
                <c:pt idx="3">
                  <c:v>13.789</c:v>
                </c:pt>
                <c:pt idx="4">
                  <c:v>29.614</c:v>
                </c:pt>
                <c:pt idx="5">
                  <c:v>59.653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narzędzia Profiler'!$A$6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Profiler'!$B$6,'Średnie z narzędzia Profiler'!$B$11,'Średnie z narzędzia Profiler'!$B$16,'Średnie z narzędzia Profiler'!$B$21,'Średnie z narzędzia Profiler'!$B$26,'Średnie z narzędzia Profiler'!$B$31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Profiler'!$C$6,'Średnie z narzędzia Profiler'!$C$11,'Średnie z narzędzia Profiler'!$C$16,'Średnie z narzędzia Profiler'!$C$21,'Średnie z narzędzia Profiler'!$C$26,'Średnie z narzędzia Profiler'!$C$31</c:f>
              <c:numCache>
                <c:formatCode>#,##0.00</c:formatCode>
                <c:ptCount val="6"/>
                <c:pt idx="0">
                  <c:v>1.744</c:v>
                </c:pt>
                <c:pt idx="1">
                  <c:v>4.286</c:v>
                </c:pt>
                <c:pt idx="2">
                  <c:v>8.416</c:v>
                </c:pt>
                <c:pt idx="3">
                  <c:v>16.884</c:v>
                </c:pt>
                <c:pt idx="4">
                  <c:v>35.792</c:v>
                </c:pt>
                <c:pt idx="5">
                  <c:v>72.719</c:v>
                </c:pt>
              </c:numCache>
            </c:numRef>
          </c:yVal>
          <c:smooth val="0"/>
        </c:ser>
        <c:axId val="66271215"/>
        <c:axId val="71926290"/>
      </c:scatterChart>
      <c:valAx>
        <c:axId val="66271215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1926290"/>
        <c:crosses val="autoZero"/>
        <c:crossBetween val="midCat"/>
      </c:valAx>
      <c:valAx>
        <c:axId val="719262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62712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walidacji dla walidacji w trakcie wczytywania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narzędzia Profiler'!$A$2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Profiler'!$E$2,'Średnie z narzędzia Profiler'!$E$7,'Średnie z narzędzia Profiler'!$E$12,'Średnie z narzędzia Profiler'!$E$17,'Średnie z narzędzia Profiler'!$E$22,'Średnie z narzędzia Profiler'!$E$27</c:f>
              <c:numCache>
                <c:formatCode>#,##0.00</c:formatCode>
                <c:ptCount val="6"/>
                <c:pt idx="0">
                  <c:v>1.013</c:v>
                </c:pt>
                <c:pt idx="1">
                  <c:v>2.391</c:v>
                </c:pt>
                <c:pt idx="2">
                  <c:v>4.812</c:v>
                </c:pt>
                <c:pt idx="3">
                  <c:v>9.981</c:v>
                </c:pt>
                <c:pt idx="4">
                  <c:v>21.842</c:v>
                </c:pt>
                <c:pt idx="5">
                  <c:v>49.94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narzędzia Profiler'!$A$3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Profiler'!$B$3,'Średnie z narzędzia Profiler'!$B$8,'Średnie z narzędzia Profiler'!$B$13,'Średnie z narzędzia Profiler'!$B$18,'Średnie z narzędzia Profiler'!$B$23,'Średnie z narzędzia Profiler'!$B$28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Profiler'!$E$3,'Średnie z narzędzia Profiler'!$E$8,'Średnie z narzędzia Profiler'!$E$13,'Średnie z narzędzia Profiler'!$E$18,'Średnie z narzędzia Profiler'!$E$23,'Średnie z narzędzia Profiler'!$E$28</c:f>
              <c:numCache>
                <c:formatCode>#,##0.00</c:formatCode>
                <c:ptCount val="6"/>
                <c:pt idx="0">
                  <c:v>1.121</c:v>
                </c:pt>
                <c:pt idx="1">
                  <c:v>2.288</c:v>
                </c:pt>
                <c:pt idx="2">
                  <c:v>4.571</c:v>
                </c:pt>
                <c:pt idx="3">
                  <c:v>9.916</c:v>
                </c:pt>
                <c:pt idx="4">
                  <c:v>21.311</c:v>
                </c:pt>
                <c:pt idx="5">
                  <c:v>48.29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narzędzia Profiler'!$A$4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Profiler'!$B$4,'Średnie z narzędzia Profiler'!$B$9,'Średnie z narzędzia Profiler'!$B$14,'Średnie z narzędzia Profiler'!$B$19,'Średnie z narzędzia Profiler'!$B$24,'Średnie z narzędzia Profiler'!$B$29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Profiler'!$E$4,'Średnie z narzędzia Profiler'!$E$9,'Średnie z narzędzia Profiler'!$E$14,'Średnie z narzędzia Profiler'!$E$19,'Średnie z narzędzia Profiler'!$E$24,'Średnie z narzędzia Profiler'!$E$29</c:f>
              <c:numCache>
                <c:formatCode>#,##0.00</c:formatCode>
                <c:ptCount val="6"/>
                <c:pt idx="0">
                  <c:v>1.034</c:v>
                </c:pt>
                <c:pt idx="1">
                  <c:v>2.337</c:v>
                </c:pt>
                <c:pt idx="2">
                  <c:v>4.809</c:v>
                </c:pt>
                <c:pt idx="3">
                  <c:v>10.188</c:v>
                </c:pt>
                <c:pt idx="4">
                  <c:v>21.987</c:v>
                </c:pt>
                <c:pt idx="5">
                  <c:v>47.369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narzędzia Profiler'!$A$5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Profiler'!$B$5,'Średnie z narzędzia Profiler'!$B$10,'Średnie z narzędzia Profiler'!$B$15,'Średnie z narzędzia Profiler'!$B$20,'Średnie z narzędzia Profiler'!$B$25,'Średnie z narzędzia Profiler'!$B$30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Profiler'!$E$5,'Średnie z narzędzia Profiler'!$E$10,'Średnie z narzędzia Profiler'!$E$15,'Średnie z narzędzia Profiler'!$E$20,'Średnie z narzędzia Profiler'!$E$25,'Średnie z narzędzia Profiler'!$E$30</c:f>
              <c:numCache>
                <c:formatCode>#,##0.00</c:formatCode>
                <c:ptCount val="6"/>
                <c:pt idx="0">
                  <c:v>1.068</c:v>
                </c:pt>
                <c:pt idx="1">
                  <c:v>2.292</c:v>
                </c:pt>
                <c:pt idx="2">
                  <c:v>4.694</c:v>
                </c:pt>
                <c:pt idx="3">
                  <c:v>9.833</c:v>
                </c:pt>
                <c:pt idx="4">
                  <c:v>21.657</c:v>
                </c:pt>
                <c:pt idx="5">
                  <c:v>44.606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narzędzia Profiler'!$A$6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Profiler'!$B$6,'Średnie z narzędzia Profiler'!$B$11,'Średnie z narzędzia Profiler'!$B$16,'Średnie z narzędzia Profiler'!$B$21,'Średnie z narzędzia Profiler'!$B$26,'Średnie z narzędzia Profiler'!$B$31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Profiler'!$E$6,'Średnie z narzędzia Profiler'!$E$11,'Średnie z narzędzia Profiler'!$E$16,'Średnie z narzędzia Profiler'!$E$21,'Średnie z narzędzia Profiler'!$E$26,'Średnie z narzędzia Profiler'!$E$31</c:f>
              <c:numCache>
                <c:formatCode>#,##0.00</c:formatCode>
                <c:ptCount val="6"/>
                <c:pt idx="0">
                  <c:v>0.948</c:v>
                </c:pt>
                <c:pt idx="1">
                  <c:v>2.432</c:v>
                </c:pt>
                <c:pt idx="2">
                  <c:v>4.675</c:v>
                </c:pt>
                <c:pt idx="3">
                  <c:v>9.794</c:v>
                </c:pt>
                <c:pt idx="4">
                  <c:v>21.328</c:v>
                </c:pt>
                <c:pt idx="5">
                  <c:v>45.681</c:v>
                </c:pt>
              </c:numCache>
            </c:numRef>
          </c:yVal>
          <c:smooth val="0"/>
        </c:ser>
        <c:axId val="37170930"/>
        <c:axId val="8600295"/>
      </c:scatterChart>
      <c:valAx>
        <c:axId val="37170930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600295"/>
        <c:crosses val="autoZero"/>
        <c:crossBetween val="midCat"/>
      </c:valAx>
      <c:valAx>
        <c:axId val="86002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71709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wczytywania dla walidacji w trakcie wczytywania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narzędzia Profiler'!$A$2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Profiler'!$G$2,'Średnie z narzędzia Profiler'!$G$7,'Średnie z narzędzia Profiler'!$G$12,'Średnie z narzędzia Profiler'!$G$17,'Średnie z narzędzia Profiler'!$G$22,'Średnie z narzędzia Profiler'!$G$27</c:f>
              <c:numCache>
                <c:formatCode>#,##0.00</c:formatCode>
                <c:ptCount val="6"/>
                <c:pt idx="0">
                  <c:v>0.444</c:v>
                </c:pt>
                <c:pt idx="1">
                  <c:v>1.014</c:v>
                </c:pt>
                <c:pt idx="2">
                  <c:v>1.752</c:v>
                </c:pt>
                <c:pt idx="3">
                  <c:v>3.467</c:v>
                </c:pt>
                <c:pt idx="4">
                  <c:v>7.799</c:v>
                </c:pt>
                <c:pt idx="5">
                  <c:v>15.979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narzędzia Profiler'!$A$3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Profiler'!$B$3,'Średnie z narzędzia Profiler'!$B$8,'Średnie z narzędzia Profiler'!$B$13,'Średnie z narzędzia Profiler'!$B$18,'Średnie z narzędzia Profiler'!$B$23,'Średnie z narzędzia Profiler'!$B$28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Profiler'!$G$3,'Średnie z narzędzia Profiler'!$G$8,'Średnie z narzędzia Profiler'!$G$13,'Średnie z narzędzia Profiler'!$G$18,'Średnie z narzędzia Profiler'!$G$23,'Średnie z narzędzia Profiler'!$G$28</c:f>
              <c:numCache>
                <c:formatCode>#,##0.00</c:formatCode>
                <c:ptCount val="6"/>
                <c:pt idx="0">
                  <c:v>0.7</c:v>
                </c:pt>
                <c:pt idx="1">
                  <c:v>1.786</c:v>
                </c:pt>
                <c:pt idx="2">
                  <c:v>3.63</c:v>
                </c:pt>
                <c:pt idx="3">
                  <c:v>7.154</c:v>
                </c:pt>
                <c:pt idx="4">
                  <c:v>14.632</c:v>
                </c:pt>
                <c:pt idx="5">
                  <c:v>29.616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narzędzia Profiler'!$A$4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Profiler'!$B$4,'Średnie z narzędzia Profiler'!$B$9,'Średnie z narzędzia Profiler'!$B$14,'Średnie z narzędzia Profiler'!$B$19,'Średnie z narzędzia Profiler'!$B$24,'Średnie z narzędzia Profiler'!$B$29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Profiler'!$G$4,'Średnie z narzędzia Profiler'!$G$9,'Średnie z narzędzia Profiler'!$G$14,'Średnie z narzędzia Profiler'!$G$19,'Średnie z narzędzia Profiler'!$G$24,'Średnie z narzędzia Profiler'!$G$29</c:f>
              <c:numCache>
                <c:formatCode>#,##0.00</c:formatCode>
                <c:ptCount val="6"/>
                <c:pt idx="0">
                  <c:v>0.609</c:v>
                </c:pt>
                <c:pt idx="1">
                  <c:v>1.248</c:v>
                </c:pt>
                <c:pt idx="2">
                  <c:v>2.848</c:v>
                </c:pt>
                <c:pt idx="3">
                  <c:v>4.618</c:v>
                </c:pt>
                <c:pt idx="4">
                  <c:v>10.26</c:v>
                </c:pt>
                <c:pt idx="5">
                  <c:v>19.879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narzędzia Profiler'!$A$5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Profiler'!$B$5,'Średnie z narzędzia Profiler'!$B$10,'Średnie z narzędzia Profiler'!$B$15,'Średnie z narzędzia Profiler'!$B$20,'Średnie z narzędzia Profiler'!$B$25,'Średnie z narzędzia Profiler'!$B$30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Profiler'!$G$5,'Średnie z narzędzia Profiler'!$G$10,'Średnie z narzędzia Profiler'!$G$15,'Średnie z narzędzia Profiler'!$G$20,'Średnie z narzędzia Profiler'!$G$25,'Średnie z narzędzia Profiler'!$G$30</c:f>
              <c:numCache>
                <c:formatCode>#,##0.00</c:formatCode>
                <c:ptCount val="6"/>
                <c:pt idx="0">
                  <c:v>0.475</c:v>
                </c:pt>
                <c:pt idx="1">
                  <c:v>1.006</c:v>
                </c:pt>
                <c:pt idx="2">
                  <c:v>1.984</c:v>
                </c:pt>
                <c:pt idx="3">
                  <c:v>3.956</c:v>
                </c:pt>
                <c:pt idx="4">
                  <c:v>7.957</c:v>
                </c:pt>
                <c:pt idx="5">
                  <c:v>15.047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narzędzia Profiler'!$A$6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Profiler'!$B$6,'Średnie z narzędzia Profiler'!$B$11,'Średnie z narzędzia Profiler'!$B$16,'Średnie z narzędzia Profiler'!$B$21,'Średnie z narzędzia Profiler'!$B$26,'Średnie z narzędzia Profiler'!$B$31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Profiler'!$G$6,'Średnie z narzędzia Profiler'!$G$11,'Średnie z narzędzia Profiler'!$G$16,'Średnie z narzędzia Profiler'!$G$21,'Średnie z narzędzia Profiler'!$G$26,'Średnie z narzędzia Profiler'!$G$31</c:f>
              <c:numCache>
                <c:formatCode>#,##0.00</c:formatCode>
                <c:ptCount val="6"/>
                <c:pt idx="0">
                  <c:v>0.796</c:v>
                </c:pt>
                <c:pt idx="1">
                  <c:v>1.854</c:v>
                </c:pt>
                <c:pt idx="2">
                  <c:v>3.74</c:v>
                </c:pt>
                <c:pt idx="3">
                  <c:v>7.09</c:v>
                </c:pt>
                <c:pt idx="4">
                  <c:v>14.464</c:v>
                </c:pt>
                <c:pt idx="5">
                  <c:v>27.054</c:v>
                </c:pt>
              </c:numCache>
            </c:numRef>
          </c:yVal>
          <c:smooth val="0"/>
        </c:ser>
        <c:axId val="42037517"/>
        <c:axId val="64602744"/>
      </c:scatterChart>
      <c:valAx>
        <c:axId val="42037517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4602744"/>
        <c:crosses val="autoZero"/>
        <c:crossBetween val="midCat"/>
      </c:valAx>
      <c:valAx>
        <c:axId val="646027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20375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całkowitej zaalokowanej pamięci dla walidacji w trakcie wczytywania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'Średnie z narzędzia Profiler'!$A$2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Profiler'!$B$2,'Średnie z narzędzia Profiler'!$B$7,'Średnie z narzędzia Profiler'!$B$12,'Średnie z narzędzia Profiler'!$B$17,'Średnie z narzędzia Profiler'!$B$22,'Średnie z narzędzia Profiler'!$B$27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Profiler'!$I$2,'Średnie z narzędzia Profiler'!$I$7,'Średnie z narzędzia Profiler'!$I$12,'Średnie z narzędzia Profiler'!$I$17,'Średnie z narzędzia Profiler'!$I$22,'Średnie z narzędzia Profiler'!$I$27</c:f>
              <c:numCache>
                <c:formatCode>#,##0.00</c:formatCode>
                <c:ptCount val="6"/>
                <c:pt idx="0">
                  <c:v>1.773</c:v>
                </c:pt>
                <c:pt idx="1">
                  <c:v>4.377</c:v>
                </c:pt>
                <c:pt idx="2">
                  <c:v>8.75</c:v>
                </c:pt>
                <c:pt idx="3">
                  <c:v>17.49</c:v>
                </c:pt>
                <c:pt idx="4">
                  <c:v>34.97</c:v>
                </c:pt>
                <c:pt idx="5">
                  <c:v>69.733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'Średnie z narzędzia Profiler'!$A$3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Profiler'!$B$3,'Średnie z narzędzia Profiler'!$B$8,'Średnie z narzędzia Profiler'!$B$13,'Średnie z narzędzia Profiler'!$B$18,'Średnie z narzędzia Profiler'!$B$23,'Średnie z narzędzia Profiler'!$B$28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Profiler'!$I$3,'Średnie z narzędzia Profiler'!$I$8,'Średnie z narzędzia Profiler'!$I$13,'Średnie z narzędzia Profiler'!$I$18,'Średnie z narzędzia Profiler'!$I$23,'Średnie z narzędzia Profiler'!$I$28</c:f>
              <c:numCache>
                <c:formatCode>#,##0.00</c:formatCode>
                <c:ptCount val="6"/>
                <c:pt idx="0">
                  <c:v>1.68</c:v>
                </c:pt>
                <c:pt idx="1">
                  <c:v>4.157</c:v>
                </c:pt>
                <c:pt idx="2">
                  <c:v>8.297</c:v>
                </c:pt>
                <c:pt idx="3">
                  <c:v>16.58</c:v>
                </c:pt>
                <c:pt idx="4">
                  <c:v>33.19</c:v>
                </c:pt>
                <c:pt idx="5">
                  <c:v>66.18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'Średnie z narzędzia Profiler'!$A$4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Profiler'!$B$4,'Średnie z narzędzia Profiler'!$B$9,'Średnie z narzędzia Profiler'!$B$14,'Średnie z narzędzia Profiler'!$B$19,'Średnie z narzędzia Profiler'!$B$24,'Średnie z narzędzia Profiler'!$B$29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Profiler'!$I$4,'Średnie z narzędzia Profiler'!$I$9,'Średnie z narzędzia Profiler'!$I$14,'Średnie z narzędzia Profiler'!$I$19,'Średnie z narzędzia Profiler'!$I$24,'Średnie z narzędzia Profiler'!$I$29</c:f>
              <c:numCache>
                <c:formatCode>#,##0.00</c:formatCode>
                <c:ptCount val="6"/>
                <c:pt idx="0">
                  <c:v>1.68</c:v>
                </c:pt>
                <c:pt idx="1">
                  <c:v>4.13</c:v>
                </c:pt>
                <c:pt idx="2">
                  <c:v>8.24</c:v>
                </c:pt>
                <c:pt idx="3">
                  <c:v>16.477</c:v>
                </c:pt>
                <c:pt idx="4">
                  <c:v>32.917</c:v>
                </c:pt>
                <c:pt idx="5">
                  <c:v>65.803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'Średnie z narzędzia Profiler'!$A$5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Profiler'!$B$5,'Średnie z narzędzia Profiler'!$B$10,'Średnie z narzędzia Profiler'!$B$15,'Średnie z narzędzia Profiler'!$B$20,'Średnie z narzędzia Profiler'!$B$25,'Średnie z narzędzia Profiler'!$B$30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Profiler'!$I$5,'Średnie z narzędzia Profiler'!$I$10,'Średnie z narzędzia Profiler'!$I$15,'Średnie z narzędzia Profiler'!$I$20,'Średnie z narzędzia Profiler'!$I$25,'Średnie z narzędzia Profiler'!$I$30</c:f>
              <c:numCache>
                <c:formatCode>#,##0.00</c:formatCode>
                <c:ptCount val="6"/>
                <c:pt idx="0">
                  <c:v>1.757</c:v>
                </c:pt>
                <c:pt idx="1">
                  <c:v>4.38</c:v>
                </c:pt>
                <c:pt idx="2">
                  <c:v>8.75</c:v>
                </c:pt>
                <c:pt idx="3">
                  <c:v>17.463</c:v>
                </c:pt>
                <c:pt idx="4">
                  <c:v>34.943</c:v>
                </c:pt>
                <c:pt idx="5">
                  <c:v>69.73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'Średnie z narzędzia Profiler'!$A$6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'Średnie z narzędzia Profiler'!$B$6,'Średnie z narzędzia Profiler'!$B$11,'Średnie z narzędzia Profiler'!$B$16,'Średnie z narzędzia Profiler'!$B$21,'Średnie z narzędzia Profiler'!$B$26,'Średnie z narzędzia Profiler'!$B$31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'Średnie z narzędzia Profiler'!$I$6,'Średnie z narzędzia Profiler'!$I$11,'Średnie z narzędzia Profiler'!$I$16,'Średnie z narzędzia Profiler'!$I$21,'Średnie z narzędzia Profiler'!$I$26,'Średnie z narzędzia Profiler'!$I$31</c:f>
              <c:numCache>
                <c:formatCode>#,##0.00</c:formatCode>
                <c:ptCount val="6"/>
                <c:pt idx="0">
                  <c:v>2.257</c:v>
                </c:pt>
                <c:pt idx="1">
                  <c:v>5.583</c:v>
                </c:pt>
                <c:pt idx="2">
                  <c:v>11.14</c:v>
                </c:pt>
                <c:pt idx="3">
                  <c:v>22.277</c:v>
                </c:pt>
                <c:pt idx="4">
                  <c:v>44.63</c:v>
                </c:pt>
                <c:pt idx="5">
                  <c:v>89.05</c:v>
                </c:pt>
              </c:numCache>
            </c:numRef>
          </c:yVal>
          <c:smooth val="0"/>
        </c:ser>
        <c:axId val="3019307"/>
        <c:axId val="79859639"/>
      </c:scatterChart>
      <c:valAx>
        <c:axId val="3019307"/>
        <c:scaling>
          <c:orientation val="minMax"/>
          <c:max val="402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9859639"/>
        <c:crosses val="autoZero"/>
        <c:crossBetween val="midCat"/>
      </c:valAx>
      <c:valAx>
        <c:axId val="798596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[GB]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0193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4680</xdr:colOff>
      <xdr:row>33</xdr:row>
      <xdr:rowOff>23400</xdr:rowOff>
    </xdr:from>
    <xdr:to>
      <xdr:col>9</xdr:col>
      <xdr:colOff>25200</xdr:colOff>
      <xdr:row>58</xdr:row>
      <xdr:rowOff>120600</xdr:rowOff>
    </xdr:to>
    <xdr:graphicFrame>
      <xdr:nvGraphicFramePr>
        <xdr:cNvPr id="0" name=""/>
        <xdr:cNvGraphicFramePr/>
      </xdr:nvGraphicFramePr>
      <xdr:xfrm>
        <a:off x="1082160" y="631008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1056600</xdr:colOff>
      <xdr:row>33</xdr:row>
      <xdr:rowOff>16560</xdr:rowOff>
    </xdr:from>
    <xdr:to>
      <xdr:col>21</xdr:col>
      <xdr:colOff>329760</xdr:colOff>
      <xdr:row>58</xdr:row>
      <xdr:rowOff>113760</xdr:rowOff>
    </xdr:to>
    <xdr:graphicFrame>
      <xdr:nvGraphicFramePr>
        <xdr:cNvPr id="1" name=""/>
        <xdr:cNvGraphicFramePr/>
      </xdr:nvGraphicFramePr>
      <xdr:xfrm>
        <a:off x="10755000" y="630324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1076400</xdr:colOff>
      <xdr:row>60</xdr:row>
      <xdr:rowOff>182520</xdr:rowOff>
    </xdr:from>
    <xdr:to>
      <xdr:col>9</xdr:col>
      <xdr:colOff>19440</xdr:colOff>
      <xdr:row>86</xdr:row>
      <xdr:rowOff>89280</xdr:rowOff>
    </xdr:to>
    <xdr:graphicFrame>
      <xdr:nvGraphicFramePr>
        <xdr:cNvPr id="2" name=""/>
        <xdr:cNvGraphicFramePr/>
      </xdr:nvGraphicFramePr>
      <xdr:xfrm>
        <a:off x="1076400" y="1161252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10080</xdr:colOff>
      <xdr:row>2</xdr:row>
      <xdr:rowOff>0</xdr:rowOff>
    </xdr:from>
    <xdr:to>
      <xdr:col>27</xdr:col>
      <xdr:colOff>223560</xdr:colOff>
      <xdr:row>27</xdr:row>
      <xdr:rowOff>96840</xdr:rowOff>
    </xdr:to>
    <xdr:graphicFrame>
      <xdr:nvGraphicFramePr>
        <xdr:cNvPr id="3" name=""/>
        <xdr:cNvGraphicFramePr/>
      </xdr:nvGraphicFramePr>
      <xdr:xfrm>
        <a:off x="14260680" y="38088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5400</xdr:colOff>
      <xdr:row>61</xdr:row>
      <xdr:rowOff>7560</xdr:rowOff>
    </xdr:from>
    <xdr:to>
      <xdr:col>21</xdr:col>
      <xdr:colOff>356040</xdr:colOff>
      <xdr:row>86</xdr:row>
      <xdr:rowOff>104760</xdr:rowOff>
    </xdr:to>
    <xdr:graphicFrame>
      <xdr:nvGraphicFramePr>
        <xdr:cNvPr id="4" name=""/>
        <xdr:cNvGraphicFramePr/>
      </xdr:nvGraphicFramePr>
      <xdr:xfrm>
        <a:off x="10781280" y="1162800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1076040</xdr:colOff>
      <xdr:row>34</xdr:row>
      <xdr:rowOff>0</xdr:rowOff>
    </xdr:from>
    <xdr:to>
      <xdr:col>7</xdr:col>
      <xdr:colOff>380520</xdr:colOff>
      <xdr:row>61</xdr:row>
      <xdr:rowOff>127440</xdr:rowOff>
    </xdr:to>
    <xdr:graphicFrame>
      <xdr:nvGraphicFramePr>
        <xdr:cNvPr id="5" name=""/>
        <xdr:cNvGraphicFramePr/>
      </xdr:nvGraphicFramePr>
      <xdr:xfrm>
        <a:off x="1076040" y="595872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16560</xdr:colOff>
      <xdr:row>95</xdr:row>
      <xdr:rowOff>23040</xdr:rowOff>
    </xdr:from>
    <xdr:to>
      <xdr:col>7</xdr:col>
      <xdr:colOff>398520</xdr:colOff>
      <xdr:row>122</xdr:row>
      <xdr:rowOff>150480</xdr:rowOff>
    </xdr:to>
    <xdr:graphicFrame>
      <xdr:nvGraphicFramePr>
        <xdr:cNvPr id="6" name=""/>
        <xdr:cNvGraphicFramePr/>
      </xdr:nvGraphicFramePr>
      <xdr:xfrm>
        <a:off x="1094040" y="1667268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38160</xdr:colOff>
      <xdr:row>64</xdr:row>
      <xdr:rowOff>15480</xdr:rowOff>
    </xdr:from>
    <xdr:to>
      <xdr:col>7</xdr:col>
      <xdr:colOff>420120</xdr:colOff>
      <xdr:row>91</xdr:row>
      <xdr:rowOff>142920</xdr:rowOff>
    </xdr:to>
    <xdr:graphicFrame>
      <xdr:nvGraphicFramePr>
        <xdr:cNvPr id="7" name=""/>
        <xdr:cNvGraphicFramePr/>
      </xdr:nvGraphicFramePr>
      <xdr:xfrm>
        <a:off x="1115640" y="1123200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1800</xdr:colOff>
      <xdr:row>126</xdr:row>
      <xdr:rowOff>23040</xdr:rowOff>
    </xdr:from>
    <xdr:to>
      <xdr:col>7</xdr:col>
      <xdr:colOff>383760</xdr:colOff>
      <xdr:row>153</xdr:row>
      <xdr:rowOff>150480</xdr:rowOff>
    </xdr:to>
    <xdr:graphicFrame>
      <xdr:nvGraphicFramePr>
        <xdr:cNvPr id="8" name=""/>
        <xdr:cNvGraphicFramePr/>
      </xdr:nvGraphicFramePr>
      <xdr:xfrm>
        <a:off x="1079280" y="2210580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-360</xdr:colOff>
      <xdr:row>64</xdr:row>
      <xdr:rowOff>-360</xdr:rowOff>
    </xdr:from>
    <xdr:to>
      <xdr:col>14</xdr:col>
      <xdr:colOff>22680</xdr:colOff>
      <xdr:row>91</xdr:row>
      <xdr:rowOff>127080</xdr:rowOff>
    </xdr:to>
    <xdr:graphicFrame>
      <xdr:nvGraphicFramePr>
        <xdr:cNvPr id="9" name=""/>
        <xdr:cNvGraphicFramePr/>
      </xdr:nvGraphicFramePr>
      <xdr:xfrm>
        <a:off x="10773000" y="1121616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4680</xdr:colOff>
      <xdr:row>126</xdr:row>
      <xdr:rowOff>7560</xdr:rowOff>
    </xdr:from>
    <xdr:to>
      <xdr:col>14</xdr:col>
      <xdr:colOff>27720</xdr:colOff>
      <xdr:row>153</xdr:row>
      <xdr:rowOff>135000</xdr:rowOff>
    </xdr:to>
    <xdr:graphicFrame>
      <xdr:nvGraphicFramePr>
        <xdr:cNvPr id="10" name=""/>
        <xdr:cNvGraphicFramePr/>
      </xdr:nvGraphicFramePr>
      <xdr:xfrm>
        <a:off x="10778040" y="2209032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1431720</xdr:colOff>
      <xdr:row>34</xdr:row>
      <xdr:rowOff>15840</xdr:rowOff>
    </xdr:from>
    <xdr:to>
      <xdr:col>14</xdr:col>
      <xdr:colOff>18360</xdr:colOff>
      <xdr:row>61</xdr:row>
      <xdr:rowOff>143280</xdr:rowOff>
    </xdr:to>
    <xdr:graphicFrame>
      <xdr:nvGraphicFramePr>
        <xdr:cNvPr id="11" name=""/>
        <xdr:cNvGraphicFramePr/>
      </xdr:nvGraphicFramePr>
      <xdr:xfrm>
        <a:off x="10768680" y="597456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0</xdr:colOff>
      <xdr:row>95</xdr:row>
      <xdr:rowOff>0</xdr:rowOff>
    </xdr:from>
    <xdr:to>
      <xdr:col>14</xdr:col>
      <xdr:colOff>23040</xdr:colOff>
      <xdr:row>122</xdr:row>
      <xdr:rowOff>127440</xdr:rowOff>
    </xdr:to>
    <xdr:graphicFrame>
      <xdr:nvGraphicFramePr>
        <xdr:cNvPr id="12" name=""/>
        <xdr:cNvGraphicFramePr/>
      </xdr:nvGraphicFramePr>
      <xdr:xfrm>
        <a:off x="10773360" y="1664964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594360</xdr:colOff>
      <xdr:row>3</xdr:row>
      <xdr:rowOff>-360</xdr:rowOff>
    </xdr:from>
    <xdr:to>
      <xdr:col>37</xdr:col>
      <xdr:colOff>205920</xdr:colOff>
      <xdr:row>30</xdr:row>
      <xdr:rowOff>127440</xdr:rowOff>
    </xdr:to>
    <xdr:graphicFrame>
      <xdr:nvGraphicFramePr>
        <xdr:cNvPr id="13" name=""/>
        <xdr:cNvGraphicFramePr/>
      </xdr:nvGraphicFramePr>
      <xdr:xfrm>
        <a:off x="29088000" y="525600"/>
        <a:ext cx="8641440" cy="48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5760</xdr:colOff>
      <xdr:row>1</xdr:row>
      <xdr:rowOff>28440</xdr:rowOff>
    </xdr:from>
    <xdr:to>
      <xdr:col>22</xdr:col>
      <xdr:colOff>75960</xdr:colOff>
      <xdr:row>19</xdr:row>
      <xdr:rowOff>113400</xdr:rowOff>
    </xdr:to>
    <xdr:graphicFrame>
      <xdr:nvGraphicFramePr>
        <xdr:cNvPr id="14" name=""/>
        <xdr:cNvGraphicFramePr/>
      </xdr:nvGraphicFramePr>
      <xdr:xfrm>
        <a:off x="12197880" y="203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9720</xdr:colOff>
      <xdr:row>34</xdr:row>
      <xdr:rowOff>100440</xdr:rowOff>
    </xdr:from>
    <xdr:to>
      <xdr:col>15</xdr:col>
      <xdr:colOff>13320</xdr:colOff>
      <xdr:row>57</xdr:row>
      <xdr:rowOff>21600</xdr:rowOff>
    </xdr:to>
    <xdr:graphicFrame>
      <xdr:nvGraphicFramePr>
        <xdr:cNvPr id="15" name=""/>
        <xdr:cNvGraphicFramePr/>
      </xdr:nvGraphicFramePr>
      <xdr:xfrm>
        <a:off x="5699160" y="6021360"/>
        <a:ext cx="6506280" cy="36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0" min="1" style="1" width="15.29"/>
    <col collapsed="false" customWidth="true" hidden="false" outlineLevel="0" max="12" min="11" style="1" width="20.38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3</v>
      </c>
      <c r="I1" s="2" t="s">
        <v>7</v>
      </c>
      <c r="J1" s="2" t="s">
        <v>5</v>
      </c>
      <c r="K1" s="4" t="s">
        <v>8</v>
      </c>
      <c r="L1" s="5" t="s">
        <v>9</v>
      </c>
    </row>
    <row r="2" customFormat="false" ht="15" hidden="false" customHeight="false" outlineLevel="0" collapsed="false">
      <c r="A2" s="1" t="s">
        <v>10</v>
      </c>
      <c r="B2" s="6" t="n">
        <v>100</v>
      </c>
      <c r="C2" s="7" t="n">
        <v>1.2132</v>
      </c>
      <c r="D2" s="7" t="n">
        <v>0.0146</v>
      </c>
      <c r="E2" s="7" t="n">
        <v>1364.893</v>
      </c>
      <c r="F2" s="8" t="n">
        <v>249.5654</v>
      </c>
      <c r="G2" s="7" t="n">
        <v>1.2909</v>
      </c>
      <c r="H2" s="7" t="n">
        <v>0.0404</v>
      </c>
      <c r="I2" s="7" t="n">
        <v>1776.0822</v>
      </c>
      <c r="J2" s="7" t="n">
        <v>71.7552</v>
      </c>
      <c r="K2" s="9" t="n">
        <f aca="false">AVERAGEA(C2:C6)</f>
        <v>1.36744</v>
      </c>
      <c r="L2" s="10" t="n">
        <f aca="false">AVERAGEA(G2:G6)</f>
        <v>1.57104</v>
      </c>
    </row>
    <row r="3" customFormat="false" ht="15" hidden="false" customHeight="false" outlineLevel="0" collapsed="false">
      <c r="A3" s="1" t="s">
        <v>11</v>
      </c>
      <c r="B3" s="6" t="n">
        <v>100</v>
      </c>
      <c r="C3" s="7" t="n">
        <v>1.5446</v>
      </c>
      <c r="D3" s="7" t="n">
        <v>0.0406</v>
      </c>
      <c r="E3" s="7" t="n">
        <v>1271.412</v>
      </c>
      <c r="F3" s="8" t="n">
        <v>191.6596</v>
      </c>
      <c r="G3" s="7" t="n">
        <v>2.0854</v>
      </c>
      <c r="H3" s="7" t="n">
        <v>0.0241</v>
      </c>
      <c r="I3" s="7" t="n">
        <v>1678.1428</v>
      </c>
      <c r="J3" s="7" t="n">
        <v>304.6989</v>
      </c>
      <c r="K3" s="11"/>
      <c r="L3" s="12"/>
    </row>
    <row r="4" customFormat="false" ht="15" hidden="false" customHeight="false" outlineLevel="0" collapsed="false">
      <c r="A4" s="1" t="s">
        <v>12</v>
      </c>
      <c r="B4" s="6" t="n">
        <v>100</v>
      </c>
      <c r="C4" s="7" t="n">
        <v>1.2555</v>
      </c>
      <c r="D4" s="7" t="n">
        <v>0.0317</v>
      </c>
      <c r="E4" s="7" t="n">
        <v>1343.611</v>
      </c>
      <c r="F4" s="8" t="n">
        <v>213.0927</v>
      </c>
      <c r="G4" s="7" t="n">
        <v>1.4785</v>
      </c>
      <c r="H4" s="7" t="n">
        <v>0.0521</v>
      </c>
      <c r="I4" s="7" t="n">
        <v>1658.362</v>
      </c>
      <c r="J4" s="7" t="n">
        <v>124.5109</v>
      </c>
      <c r="K4" s="11"/>
      <c r="L4" s="12"/>
    </row>
    <row r="5" customFormat="false" ht="15" hidden="false" customHeight="false" outlineLevel="0" collapsed="false">
      <c r="A5" s="1" t="s">
        <v>13</v>
      </c>
      <c r="B5" s="6" t="n">
        <v>100</v>
      </c>
      <c r="C5" s="7" t="n">
        <v>1.2397</v>
      </c>
      <c r="D5" s="7" t="n">
        <v>0.0229</v>
      </c>
      <c r="E5" s="7" t="n">
        <v>1296.804</v>
      </c>
      <c r="F5" s="8" t="n">
        <v>234.5462</v>
      </c>
      <c r="G5" s="7" t="n">
        <v>1.3322</v>
      </c>
      <c r="H5" s="7" t="n">
        <v>0.0683</v>
      </c>
      <c r="I5" s="7" t="n">
        <v>1739.1028</v>
      </c>
      <c r="J5" s="7" t="n">
        <v>99.1034</v>
      </c>
      <c r="K5" s="11"/>
      <c r="L5" s="12"/>
    </row>
    <row r="6" customFormat="false" ht="15" hidden="false" customHeight="false" outlineLevel="0" collapsed="false">
      <c r="A6" s="2" t="s">
        <v>14</v>
      </c>
      <c r="B6" s="13" t="n">
        <v>100</v>
      </c>
      <c r="C6" s="14" t="n">
        <v>1.5842</v>
      </c>
      <c r="D6" s="14" t="n">
        <v>0.0202</v>
      </c>
      <c r="E6" s="14" t="n">
        <v>1877.235</v>
      </c>
      <c r="F6" s="15" t="n">
        <v>345.904</v>
      </c>
      <c r="G6" s="14" t="n">
        <v>1.6682</v>
      </c>
      <c r="H6" s="14" t="n">
        <v>0.0648</v>
      </c>
      <c r="I6" s="14" t="n">
        <v>1786.082</v>
      </c>
      <c r="J6" s="14" t="n">
        <v>131.9593</v>
      </c>
      <c r="K6" s="11"/>
      <c r="L6" s="12"/>
    </row>
    <row r="7" customFormat="false" ht="15" hidden="false" customHeight="false" outlineLevel="0" collapsed="false">
      <c r="A7" s="1" t="s">
        <v>10</v>
      </c>
      <c r="B7" s="6" t="n">
        <v>250</v>
      </c>
      <c r="C7" s="7" t="n">
        <v>3.3884</v>
      </c>
      <c r="D7" s="7" t="n">
        <v>0.0642</v>
      </c>
      <c r="E7" s="7" t="n">
        <v>1567.90049</v>
      </c>
      <c r="F7" s="8" t="n">
        <v>387.024</v>
      </c>
      <c r="G7" s="7" t="n">
        <v>3.545</v>
      </c>
      <c r="H7" s="7" t="n">
        <v>0.0777</v>
      </c>
      <c r="I7" s="7" t="n">
        <v>1776.08221</v>
      </c>
      <c r="J7" s="7" t="n">
        <v>71.7552</v>
      </c>
      <c r="K7" s="9" t="n">
        <f aca="false">AVERAGEA(C7:C11)</f>
        <v>3.7247</v>
      </c>
      <c r="L7" s="10" t="n">
        <f aca="false">AVERAGEA(G7:G11)</f>
        <v>4.18496</v>
      </c>
    </row>
    <row r="8" customFormat="false" ht="15" hidden="false" customHeight="false" outlineLevel="0" collapsed="false">
      <c r="A8" s="1" t="s">
        <v>11</v>
      </c>
      <c r="B8" s="16" t="n">
        <v>250</v>
      </c>
      <c r="C8" s="7" t="n">
        <v>4.1175</v>
      </c>
      <c r="D8" s="7" t="n">
        <v>0.0613</v>
      </c>
      <c r="E8" s="7" t="n">
        <v>1893.38138</v>
      </c>
      <c r="F8" s="8" t="n">
        <v>283.1066</v>
      </c>
      <c r="G8" s="7" t="n">
        <v>5.4413</v>
      </c>
      <c r="H8" s="7" t="n">
        <v>0.0654</v>
      </c>
      <c r="I8" s="7" t="n">
        <v>2272.85301</v>
      </c>
      <c r="J8" s="7" t="n">
        <v>490.9617</v>
      </c>
      <c r="K8" s="11"/>
      <c r="L8" s="12"/>
    </row>
    <row r="9" customFormat="false" ht="15" hidden="false" customHeight="false" outlineLevel="0" collapsed="false">
      <c r="A9" s="1" t="s">
        <v>12</v>
      </c>
      <c r="B9" s="16" t="n">
        <v>250</v>
      </c>
      <c r="C9" s="7" t="n">
        <v>3.3853</v>
      </c>
      <c r="D9" s="7" t="n">
        <v>0.0708</v>
      </c>
      <c r="E9" s="7" t="n">
        <v>1778.80385</v>
      </c>
      <c r="F9" s="8" t="n">
        <v>286.3041</v>
      </c>
      <c r="G9" s="7" t="n">
        <v>3.9592</v>
      </c>
      <c r="H9" s="7" t="n">
        <v>0.0718</v>
      </c>
      <c r="I9" s="7" t="n">
        <v>2251.01161</v>
      </c>
      <c r="J9" s="7" t="n">
        <v>255.9982</v>
      </c>
      <c r="K9" s="11"/>
      <c r="L9" s="12"/>
    </row>
    <row r="10" customFormat="false" ht="15" hidden="false" customHeight="false" outlineLevel="0" collapsed="false">
      <c r="A10" s="1" t="s">
        <v>13</v>
      </c>
      <c r="B10" s="16" t="n">
        <v>250</v>
      </c>
      <c r="C10" s="7" t="n">
        <v>3.3662</v>
      </c>
      <c r="D10" s="7" t="n">
        <v>0.0423</v>
      </c>
      <c r="E10" s="7" t="n">
        <v>1784.59402</v>
      </c>
      <c r="F10" s="8" t="n">
        <v>489.9603</v>
      </c>
      <c r="G10" s="7" t="n">
        <v>3.5696</v>
      </c>
      <c r="H10" s="7" t="n">
        <v>0.0919</v>
      </c>
      <c r="I10" s="7" t="n">
        <v>1920.94335</v>
      </c>
      <c r="J10" s="7" t="n">
        <v>281.7442</v>
      </c>
      <c r="K10" s="11"/>
      <c r="L10" s="12"/>
    </row>
    <row r="11" customFormat="false" ht="15" hidden="false" customHeight="false" outlineLevel="0" collapsed="false">
      <c r="A11" s="2" t="s">
        <v>14</v>
      </c>
      <c r="B11" s="17" t="n">
        <v>250</v>
      </c>
      <c r="C11" s="14" t="n">
        <v>4.3661</v>
      </c>
      <c r="D11" s="14" t="n">
        <v>0.0553</v>
      </c>
      <c r="E11" s="14" t="n">
        <v>2268.518</v>
      </c>
      <c r="F11" s="15" t="n">
        <v>148.0305</v>
      </c>
      <c r="G11" s="14" t="n">
        <v>4.4097</v>
      </c>
      <c r="H11" s="14" t="n">
        <v>0.0694</v>
      </c>
      <c r="I11" s="14" t="n">
        <v>2280.80127</v>
      </c>
      <c r="J11" s="14" t="n">
        <v>377.1771</v>
      </c>
      <c r="K11" s="11"/>
      <c r="L11" s="12"/>
    </row>
    <row r="12" customFormat="false" ht="15" hidden="false" customHeight="false" outlineLevel="0" collapsed="false">
      <c r="A12" s="1" t="s">
        <v>10</v>
      </c>
      <c r="B12" s="6" t="n">
        <v>500</v>
      </c>
      <c r="C12" s="7" t="n">
        <v>7.0428</v>
      </c>
      <c r="D12" s="7" t="n">
        <v>0.0873</v>
      </c>
      <c r="E12" s="7" t="n">
        <v>2824.43984</v>
      </c>
      <c r="F12" s="8" t="n">
        <v>433.271</v>
      </c>
      <c r="G12" s="7" t="n">
        <v>7.599</v>
      </c>
      <c r="H12" s="7" t="n">
        <v>0.1467</v>
      </c>
      <c r="I12" s="7" t="n">
        <v>3296.16666</v>
      </c>
      <c r="J12" s="7" t="n">
        <v>430.4864</v>
      </c>
      <c r="K12" s="9" t="n">
        <f aca="false">AVERAGEA(C12:C16)</f>
        <v>7.75952</v>
      </c>
      <c r="L12" s="10" t="n">
        <f aca="false">AVERAGEA(G12:G16)</f>
        <v>8.89254</v>
      </c>
    </row>
    <row r="13" customFormat="false" ht="15" hidden="false" customHeight="false" outlineLevel="0" collapsed="false">
      <c r="A13" s="1" t="s">
        <v>11</v>
      </c>
      <c r="B13" s="16" t="n">
        <v>500</v>
      </c>
      <c r="C13" s="7" t="n">
        <v>8.5686</v>
      </c>
      <c r="D13" s="7" t="n">
        <v>0.1038</v>
      </c>
      <c r="E13" s="7" t="n">
        <v>2779.14387</v>
      </c>
      <c r="F13" s="8" t="n">
        <v>387.7206</v>
      </c>
      <c r="G13" s="7" t="n">
        <v>11.348</v>
      </c>
      <c r="H13" s="7" t="n">
        <v>0.1369</v>
      </c>
      <c r="I13" s="7" t="n">
        <v>3186.25629</v>
      </c>
      <c r="J13" s="7" t="n">
        <v>342.1227</v>
      </c>
      <c r="K13" s="11"/>
      <c r="L13" s="12"/>
    </row>
    <row r="14" customFormat="false" ht="15" hidden="false" customHeight="false" outlineLevel="0" collapsed="false">
      <c r="A14" s="1" t="s">
        <v>12</v>
      </c>
      <c r="B14" s="16" t="n">
        <v>500</v>
      </c>
      <c r="C14" s="7" t="n">
        <v>7.1591</v>
      </c>
      <c r="D14" s="7" t="n">
        <v>0.1264</v>
      </c>
      <c r="E14" s="7" t="n">
        <v>2859.47089</v>
      </c>
      <c r="F14" s="8" t="n">
        <v>431.0696</v>
      </c>
      <c r="G14" s="7" t="n">
        <v>8.55</v>
      </c>
      <c r="H14" s="7" t="n">
        <v>0.178</v>
      </c>
      <c r="I14" s="7" t="n">
        <v>3254.54882</v>
      </c>
      <c r="J14" s="7" t="n">
        <v>371.6528</v>
      </c>
      <c r="K14" s="11"/>
      <c r="L14" s="12"/>
    </row>
    <row r="15" customFormat="false" ht="15" hidden="false" customHeight="false" outlineLevel="0" collapsed="false">
      <c r="A15" s="1" t="s">
        <v>13</v>
      </c>
      <c r="B15" s="16" t="n">
        <v>500</v>
      </c>
      <c r="C15" s="7" t="n">
        <v>7.1334</v>
      </c>
      <c r="D15" s="7" t="n">
        <v>0.0913</v>
      </c>
      <c r="E15" s="7" t="n">
        <v>3184.94332</v>
      </c>
      <c r="F15" s="8" t="n">
        <v>161.3151</v>
      </c>
      <c r="G15" s="7" t="n">
        <v>7.6366</v>
      </c>
      <c r="H15" s="7" t="n">
        <v>0.1617</v>
      </c>
      <c r="I15" s="7" t="n">
        <v>3332.43019</v>
      </c>
      <c r="J15" s="7" t="n">
        <v>503.7702</v>
      </c>
      <c r="K15" s="11"/>
      <c r="L15" s="12"/>
    </row>
    <row r="16" customFormat="false" ht="15" hidden="false" customHeight="false" outlineLevel="0" collapsed="false">
      <c r="A16" s="2" t="s">
        <v>14</v>
      </c>
      <c r="B16" s="17" t="n">
        <v>500</v>
      </c>
      <c r="C16" s="14" t="n">
        <v>8.8937</v>
      </c>
      <c r="D16" s="14" t="n">
        <v>0.0778</v>
      </c>
      <c r="E16" s="14" t="n">
        <v>2908.31761</v>
      </c>
      <c r="F16" s="15" t="n">
        <v>547.9612</v>
      </c>
      <c r="G16" s="14" t="n">
        <v>9.3291</v>
      </c>
      <c r="H16" s="14" t="n">
        <v>0.0815</v>
      </c>
      <c r="I16" s="14" t="n">
        <v>3287.5117</v>
      </c>
      <c r="J16" s="14" t="n">
        <v>347.5628</v>
      </c>
      <c r="K16" s="11"/>
      <c r="L16" s="12"/>
    </row>
    <row r="17" customFormat="false" ht="15" hidden="false" customHeight="false" outlineLevel="0" collapsed="false">
      <c r="A17" s="1" t="s">
        <v>10</v>
      </c>
      <c r="B17" s="16" t="n">
        <v>1000</v>
      </c>
      <c r="C17" s="7" t="n">
        <v>15.1795</v>
      </c>
      <c r="D17" s="7" t="n">
        <v>0.27</v>
      </c>
      <c r="E17" s="7" t="n">
        <v>4814.10585</v>
      </c>
      <c r="F17" s="8" t="n">
        <v>409.5102</v>
      </c>
      <c r="G17" s="7" t="n">
        <v>16.2573</v>
      </c>
      <c r="H17" s="7" t="n">
        <v>0.3214</v>
      </c>
      <c r="I17" s="7" t="n">
        <v>5984.32636</v>
      </c>
      <c r="J17" s="7" t="n">
        <v>595.8156</v>
      </c>
      <c r="K17" s="9" t="n">
        <f aca="false">AVERAGEA(C17:C21)</f>
        <v>16.68494</v>
      </c>
      <c r="L17" s="10" t="n">
        <f aca="false">AVERAGEA(G17:G21)</f>
        <v>18.9555</v>
      </c>
    </row>
    <row r="18" customFormat="false" ht="15" hidden="false" customHeight="false" outlineLevel="0" collapsed="false">
      <c r="A18" s="1" t="s">
        <v>11</v>
      </c>
      <c r="B18" s="6" t="n">
        <v>1000</v>
      </c>
      <c r="C18" s="7" t="n">
        <v>18.3282</v>
      </c>
      <c r="D18" s="7" t="n">
        <v>0.3106</v>
      </c>
      <c r="E18" s="7" t="n">
        <v>4814.23709</v>
      </c>
      <c r="F18" s="8" t="n">
        <v>316.6532</v>
      </c>
      <c r="G18" s="7" t="n">
        <v>23.9469</v>
      </c>
      <c r="H18" s="7" t="n">
        <v>0.2946</v>
      </c>
      <c r="I18" s="7" t="n">
        <v>5622.13492</v>
      </c>
      <c r="J18" s="7" t="n">
        <v>781.8124</v>
      </c>
      <c r="K18" s="11"/>
      <c r="L18" s="12"/>
    </row>
    <row r="19" customFormat="false" ht="15" hidden="false" customHeight="false" outlineLevel="0" collapsed="false">
      <c r="A19" s="1" t="s">
        <v>12</v>
      </c>
      <c r="B19" s="16" t="n">
        <v>1000</v>
      </c>
      <c r="C19" s="7" t="n">
        <v>15.5235</v>
      </c>
      <c r="D19" s="7" t="n">
        <v>0.2279</v>
      </c>
      <c r="E19" s="7" t="n">
        <v>4870.06617</v>
      </c>
      <c r="F19" s="8" t="n">
        <v>400.8001</v>
      </c>
      <c r="G19" s="7" t="n">
        <v>18.262</v>
      </c>
      <c r="H19" s="7" t="n">
        <v>0.277</v>
      </c>
      <c r="I19" s="7" t="n">
        <v>5678.65136</v>
      </c>
      <c r="J19" s="7" t="n">
        <v>783.8375</v>
      </c>
      <c r="K19" s="11"/>
      <c r="L19" s="12"/>
    </row>
    <row r="20" customFormat="false" ht="15" hidden="false" customHeight="false" outlineLevel="0" collapsed="false">
      <c r="A20" s="1" t="s">
        <v>13</v>
      </c>
      <c r="B20" s="16" t="n">
        <v>1000</v>
      </c>
      <c r="C20" s="7" t="n">
        <v>15.3611</v>
      </c>
      <c r="D20" s="7" t="n">
        <v>0.3649</v>
      </c>
      <c r="E20" s="7" t="n">
        <v>4817.92392</v>
      </c>
      <c r="F20" s="8" t="n">
        <v>388.6173</v>
      </c>
      <c r="G20" s="7" t="n">
        <v>16.4325</v>
      </c>
      <c r="H20" s="7" t="n">
        <v>0.3226</v>
      </c>
      <c r="I20" s="7" t="n">
        <v>6083.24342</v>
      </c>
      <c r="J20" s="7" t="n">
        <v>349.2771</v>
      </c>
      <c r="K20" s="11"/>
      <c r="L20" s="12"/>
    </row>
    <row r="21" customFormat="false" ht="15" hidden="false" customHeight="false" outlineLevel="0" collapsed="false">
      <c r="A21" s="2" t="s">
        <v>14</v>
      </c>
      <c r="B21" s="17" t="n">
        <v>1000</v>
      </c>
      <c r="C21" s="14" t="n">
        <v>19.0324</v>
      </c>
      <c r="D21" s="14" t="n">
        <v>0.2864</v>
      </c>
      <c r="E21" s="14" t="n">
        <v>6134.54348</v>
      </c>
      <c r="F21" s="15" t="n">
        <v>332.2017</v>
      </c>
      <c r="G21" s="14" t="n">
        <v>19.8788</v>
      </c>
      <c r="H21" s="14" t="n">
        <v>0.1545</v>
      </c>
      <c r="I21" s="14" t="n">
        <v>5576.36809</v>
      </c>
      <c r="J21" s="14" t="n">
        <v>569.0702</v>
      </c>
      <c r="K21" s="11"/>
      <c r="L21" s="12"/>
    </row>
    <row r="22" customFormat="false" ht="15" hidden="false" customHeight="false" outlineLevel="0" collapsed="false">
      <c r="A22" s="1" t="s">
        <v>10</v>
      </c>
      <c r="B22" s="6" t="n">
        <v>2000</v>
      </c>
      <c r="C22" s="7" t="n">
        <v>33.5323</v>
      </c>
      <c r="D22" s="7" t="n">
        <v>0.6541</v>
      </c>
      <c r="E22" s="7" t="n">
        <v>9150.79205</v>
      </c>
      <c r="F22" s="8" t="n">
        <v>555.7822</v>
      </c>
      <c r="G22" s="7" t="n">
        <v>34.6697</v>
      </c>
      <c r="H22" s="7" t="n">
        <v>0.2876</v>
      </c>
      <c r="I22" s="7" t="n">
        <v>10276.3417</v>
      </c>
      <c r="J22" s="7" t="n">
        <v>864.3248</v>
      </c>
      <c r="K22" s="9" t="n">
        <f aca="false">AVERAGEA(C22:C26)</f>
        <v>36.32194</v>
      </c>
      <c r="L22" s="10" t="n">
        <f aca="false">AVERAGEA(G22:G26)</f>
        <v>39.97652</v>
      </c>
    </row>
    <row r="23" customFormat="false" ht="15" hidden="false" customHeight="false" outlineLevel="0" collapsed="false">
      <c r="A23" s="1" t="s">
        <v>11</v>
      </c>
      <c r="B23" s="16" t="n">
        <v>2000</v>
      </c>
      <c r="C23" s="7" t="n">
        <v>39.9556</v>
      </c>
      <c r="D23" s="7" t="n">
        <v>0.7643</v>
      </c>
      <c r="E23" s="7" t="n">
        <v>8873.2052</v>
      </c>
      <c r="F23" s="8" t="n">
        <v>340.5675</v>
      </c>
      <c r="G23" s="7" t="n">
        <v>50.3638</v>
      </c>
      <c r="H23" s="7" t="n">
        <v>0.6215</v>
      </c>
      <c r="I23" s="7" t="n">
        <v>10510.7663</v>
      </c>
      <c r="J23" s="7" t="n">
        <v>702.2045</v>
      </c>
      <c r="K23" s="11"/>
      <c r="L23" s="12"/>
    </row>
    <row r="24" customFormat="false" ht="15" hidden="false" customHeight="false" outlineLevel="0" collapsed="false">
      <c r="A24" s="1" t="s">
        <v>12</v>
      </c>
      <c r="B24" s="16" t="n">
        <v>2000</v>
      </c>
      <c r="C24" s="7" t="n">
        <v>33.9831</v>
      </c>
      <c r="D24" s="7" t="n">
        <v>0.9153</v>
      </c>
      <c r="E24" s="7" t="n">
        <v>8986.4926</v>
      </c>
      <c r="F24" s="8" t="n">
        <v>252.829</v>
      </c>
      <c r="G24" s="7" t="n">
        <v>38.2761</v>
      </c>
      <c r="H24" s="7" t="n">
        <v>0.5834</v>
      </c>
      <c r="I24" s="7" t="n">
        <v>10279.9343</v>
      </c>
      <c r="J24" s="7" t="n">
        <v>502.4219</v>
      </c>
      <c r="K24" s="11"/>
      <c r="L24" s="12"/>
    </row>
    <row r="25" customFormat="false" ht="15" hidden="false" customHeight="false" outlineLevel="0" collapsed="false">
      <c r="A25" s="1" t="s">
        <v>13</v>
      </c>
      <c r="B25" s="16" t="n">
        <v>2000</v>
      </c>
      <c r="C25" s="7" t="n">
        <v>33.4886</v>
      </c>
      <c r="D25" s="7" t="n">
        <v>0.9459</v>
      </c>
      <c r="E25" s="7" t="n">
        <v>9104.6355</v>
      </c>
      <c r="F25" s="8" t="n">
        <v>414.4406</v>
      </c>
      <c r="G25" s="7" t="n">
        <v>34.9119</v>
      </c>
      <c r="H25" s="7" t="n">
        <v>0.3145</v>
      </c>
      <c r="I25" s="7" t="n">
        <v>10366.5286</v>
      </c>
      <c r="J25" s="7" t="n">
        <v>707.223</v>
      </c>
      <c r="K25" s="11"/>
      <c r="L25" s="12"/>
    </row>
    <row r="26" customFormat="false" ht="15" hidden="false" customHeight="false" outlineLevel="0" collapsed="false">
      <c r="A26" s="2" t="s">
        <v>14</v>
      </c>
      <c r="B26" s="17" t="n">
        <v>2000</v>
      </c>
      <c r="C26" s="14" t="n">
        <v>40.6501</v>
      </c>
      <c r="D26" s="14" t="n">
        <v>0.4455</v>
      </c>
      <c r="E26" s="14" t="n">
        <v>9126.6364</v>
      </c>
      <c r="F26" s="15" t="n">
        <v>580.6748</v>
      </c>
      <c r="G26" s="14" t="n">
        <v>41.6611</v>
      </c>
      <c r="H26" s="14" t="n">
        <v>0.4038</v>
      </c>
      <c r="I26" s="14" t="n">
        <v>10082.1954</v>
      </c>
      <c r="J26" s="14" t="n">
        <v>432.8968</v>
      </c>
      <c r="K26" s="11"/>
      <c r="L26" s="12"/>
    </row>
    <row r="27" customFormat="false" ht="15" hidden="false" customHeight="false" outlineLevel="0" collapsed="false">
      <c r="A27" s="1" t="s">
        <v>10</v>
      </c>
      <c r="B27" s="6" t="n">
        <v>4000</v>
      </c>
      <c r="C27" s="7" t="n">
        <v>71.2149</v>
      </c>
      <c r="D27" s="7" t="n">
        <v>0.9146</v>
      </c>
      <c r="E27" s="7" t="n">
        <v>16522.8887</v>
      </c>
      <c r="F27" s="8" t="n">
        <v>149.7614</v>
      </c>
      <c r="G27" s="7" t="n">
        <v>82.0478</v>
      </c>
      <c r="H27" s="7" t="n">
        <v>1.0226</v>
      </c>
      <c r="I27" s="7" t="n">
        <v>16255.7578</v>
      </c>
      <c r="J27" s="7" t="n">
        <v>351.9986</v>
      </c>
      <c r="K27" s="9" t="n">
        <f aca="false">AVERAGEA(C27:C31)</f>
        <v>77.80038</v>
      </c>
      <c r="L27" s="10" t="n">
        <f aca="false">AVERAGEA(G27:G31)</f>
        <v>92.747528</v>
      </c>
    </row>
    <row r="28" customFormat="false" ht="15" hidden="false" customHeight="false" outlineLevel="0" collapsed="false">
      <c r="A28" s="1" t="s">
        <v>11</v>
      </c>
      <c r="B28" s="16" t="n">
        <v>4000</v>
      </c>
      <c r="C28" s="7" t="n">
        <v>85.3368</v>
      </c>
      <c r="D28" s="7" t="n">
        <v>1.9552</v>
      </c>
      <c r="E28" s="7" t="n">
        <v>16573.2997</v>
      </c>
      <c r="F28" s="8" t="n">
        <v>220.8436</v>
      </c>
      <c r="G28" s="7" t="n">
        <v>113.3892</v>
      </c>
      <c r="H28" s="7" t="n">
        <v>1.393</v>
      </c>
      <c r="I28" s="7" t="n">
        <v>16269.3161</v>
      </c>
      <c r="J28" s="7" t="n">
        <v>476.81</v>
      </c>
      <c r="K28" s="11"/>
      <c r="L28" s="12"/>
    </row>
    <row r="29" customFormat="false" ht="15" hidden="false" customHeight="false" outlineLevel="0" collapsed="false">
      <c r="A29" s="1" t="s">
        <v>12</v>
      </c>
      <c r="B29" s="16" t="n">
        <v>4000</v>
      </c>
      <c r="C29" s="7" t="n">
        <v>73.6195</v>
      </c>
      <c r="D29" s="7" t="n">
        <v>1.8676</v>
      </c>
      <c r="E29" s="7" t="n">
        <v>16410.0906</v>
      </c>
      <c r="F29" s="8" t="n">
        <v>140.4358</v>
      </c>
      <c r="G29" s="7" t="n">
        <v>89.0679</v>
      </c>
      <c r="H29" s="7" t="n">
        <v>1.862</v>
      </c>
      <c r="I29" s="7" t="n">
        <v>16276.4945</v>
      </c>
      <c r="J29" s="7" t="n">
        <v>369.826</v>
      </c>
      <c r="K29" s="18"/>
    </row>
    <row r="30" customFormat="false" ht="15" hidden="false" customHeight="false" outlineLevel="0" collapsed="false">
      <c r="A30" s="1" t="s">
        <v>13</v>
      </c>
      <c r="B30" s="16" t="n">
        <v>4000</v>
      </c>
      <c r="C30" s="7" t="n">
        <v>72.1217</v>
      </c>
      <c r="D30" s="7" t="n">
        <v>1.2817</v>
      </c>
      <c r="E30" s="7" t="n">
        <v>16355.6488</v>
      </c>
      <c r="F30" s="8" t="n">
        <v>79.58</v>
      </c>
      <c r="G30" s="7" t="n">
        <v>82.37724</v>
      </c>
      <c r="H30" s="7" t="n">
        <v>1.6762</v>
      </c>
      <c r="I30" s="7" t="n">
        <v>16296.4255</v>
      </c>
      <c r="J30" s="7" t="n">
        <v>388.3306</v>
      </c>
      <c r="K30" s="18"/>
    </row>
    <row r="31" customFormat="false" ht="15" hidden="false" customHeight="false" outlineLevel="0" collapsed="false">
      <c r="A31" s="1" t="s">
        <v>14</v>
      </c>
      <c r="B31" s="16" t="n">
        <v>4000</v>
      </c>
      <c r="C31" s="7" t="n">
        <v>86.709</v>
      </c>
      <c r="D31" s="7" t="n">
        <v>0.8807</v>
      </c>
      <c r="E31" s="7" t="n">
        <v>16495.5791</v>
      </c>
      <c r="F31" s="8" t="n">
        <v>180.3795</v>
      </c>
      <c r="G31" s="7" t="n">
        <v>96.8555</v>
      </c>
      <c r="H31" s="7" t="n">
        <v>1.8375</v>
      </c>
      <c r="I31" s="7" t="n">
        <v>16530.397</v>
      </c>
      <c r="J31" s="7" t="n">
        <v>158.6798</v>
      </c>
      <c r="K31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27" activeCellId="0" sqref="C27"/>
    </sheetView>
  </sheetViews>
  <sheetFormatPr defaultColWidth="8.54296875" defaultRowHeight="13.8" customHeight="true" zeroHeight="false" outlineLevelRow="0" outlineLevelCol="0"/>
  <cols>
    <col collapsed="false" customWidth="true" hidden="false" outlineLevel="0" max="2" min="1" style="1" width="15.29"/>
    <col collapsed="false" customWidth="true" hidden="false" outlineLevel="0" max="18" min="3" style="1" width="20.38"/>
    <col collapsed="false" customWidth="true" hidden="false" outlineLevel="0" max="20" min="19" style="1" width="15.2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15</v>
      </c>
      <c r="D1" s="2" t="s">
        <v>16</v>
      </c>
      <c r="E1" s="2" t="s">
        <v>17</v>
      </c>
      <c r="F1" s="2" t="s">
        <v>16</v>
      </c>
      <c r="G1" s="2" t="s">
        <v>18</v>
      </c>
      <c r="H1" s="2" t="s">
        <v>16</v>
      </c>
      <c r="I1" s="2" t="s">
        <v>19</v>
      </c>
      <c r="J1" s="3" t="s">
        <v>20</v>
      </c>
      <c r="K1" s="19" t="s">
        <v>15</v>
      </c>
      <c r="L1" s="19" t="s">
        <v>16</v>
      </c>
      <c r="M1" s="19" t="s">
        <v>17</v>
      </c>
      <c r="N1" s="19" t="s">
        <v>16</v>
      </c>
      <c r="O1" s="19" t="s">
        <v>18</v>
      </c>
      <c r="P1" s="19" t="s">
        <v>16</v>
      </c>
      <c r="Q1" s="19" t="s">
        <v>19</v>
      </c>
      <c r="R1" s="19" t="s">
        <v>20</v>
      </c>
      <c r="S1" s="20" t="s">
        <v>21</v>
      </c>
      <c r="T1" s="19" t="s">
        <v>22</v>
      </c>
    </row>
    <row r="2" customFormat="false" ht="13.8" hidden="false" customHeight="false" outlineLevel="0" collapsed="false">
      <c r="A2" s="1" t="s">
        <v>10</v>
      </c>
      <c r="B2" s="6" t="n">
        <v>100</v>
      </c>
      <c r="C2" s="7" t="n">
        <v>1.457</v>
      </c>
      <c r="D2" s="7" t="n">
        <v>0.041</v>
      </c>
      <c r="E2" s="7" t="n">
        <v>1.013</v>
      </c>
      <c r="F2" s="7" t="n">
        <v>0.158</v>
      </c>
      <c r="G2" s="7" t="n">
        <v>0.444</v>
      </c>
      <c r="H2" s="7" t="n">
        <v>0.151</v>
      </c>
      <c r="I2" s="7" t="n">
        <v>1.773</v>
      </c>
      <c r="J2" s="8" t="n">
        <v>0.006</v>
      </c>
      <c r="K2" s="7" t="n">
        <v>1.568</v>
      </c>
      <c r="L2" s="7" t="n">
        <v>0.06</v>
      </c>
      <c r="M2" s="7" t="n">
        <v>1.028</v>
      </c>
      <c r="N2" s="7" t="n">
        <v>0.013</v>
      </c>
      <c r="O2" s="7" t="n">
        <v>0.54</v>
      </c>
      <c r="P2" s="7" t="n">
        <v>0.074</v>
      </c>
      <c r="Q2" s="7" t="n">
        <v>1.813</v>
      </c>
      <c r="R2" s="7" t="n">
        <v>0.012</v>
      </c>
      <c r="S2" s="21" t="n">
        <f aca="false">AVERAGE(G2:G6)</f>
        <v>0.6048</v>
      </c>
      <c r="T2" s="21" t="n">
        <f aca="false">AVERAGE(O2:O6)</f>
        <v>0.7532</v>
      </c>
    </row>
    <row r="3" customFormat="false" ht="13.8" hidden="false" customHeight="false" outlineLevel="0" collapsed="false">
      <c r="A3" s="1" t="s">
        <v>11</v>
      </c>
      <c r="B3" s="6" t="n">
        <v>100</v>
      </c>
      <c r="C3" s="7" t="n">
        <v>1.821</v>
      </c>
      <c r="D3" s="7" t="n">
        <v>0.103</v>
      </c>
      <c r="E3" s="7" t="n">
        <v>1.121</v>
      </c>
      <c r="F3" s="7" t="n">
        <v>0.132</v>
      </c>
      <c r="G3" s="7" t="n">
        <v>0.7</v>
      </c>
      <c r="H3" s="7" t="n">
        <v>0.03</v>
      </c>
      <c r="I3" s="7" t="n">
        <v>1.68</v>
      </c>
      <c r="J3" s="8" t="n">
        <v>0</v>
      </c>
      <c r="K3" s="7" t="n">
        <v>2.116</v>
      </c>
      <c r="L3" s="7" t="n">
        <v>0.066</v>
      </c>
      <c r="M3" s="7" t="n">
        <v>0.929</v>
      </c>
      <c r="N3" s="7" t="n">
        <v>0.033</v>
      </c>
      <c r="O3" s="7" t="n">
        <v>1.22</v>
      </c>
      <c r="P3" s="7" t="n">
        <v>0.15</v>
      </c>
      <c r="Q3" s="7" t="n">
        <v>2.853</v>
      </c>
      <c r="R3" s="7" t="n">
        <v>0.012</v>
      </c>
      <c r="S3" s="21"/>
      <c r="T3" s="7"/>
    </row>
    <row r="4" customFormat="false" ht="13.8" hidden="false" customHeight="false" outlineLevel="0" collapsed="false">
      <c r="A4" s="1" t="s">
        <v>12</v>
      </c>
      <c r="B4" s="16" t="n">
        <v>100</v>
      </c>
      <c r="C4" s="7" t="n">
        <v>1.643</v>
      </c>
      <c r="D4" s="7" t="n">
        <v>0.042</v>
      </c>
      <c r="E4" s="7" t="n">
        <v>1.034</v>
      </c>
      <c r="F4" s="7" t="n">
        <v>0.081</v>
      </c>
      <c r="G4" s="7" t="n">
        <v>0.609</v>
      </c>
      <c r="H4" s="7" t="n">
        <v>0.087</v>
      </c>
      <c r="I4" s="7" t="n">
        <v>1.68</v>
      </c>
      <c r="J4" s="8" t="n">
        <v>0</v>
      </c>
      <c r="K4" s="7" t="n">
        <v>1.71</v>
      </c>
      <c r="L4" s="7" t="n">
        <v>0.066</v>
      </c>
      <c r="M4" s="7" t="n">
        <v>1.054</v>
      </c>
      <c r="N4" s="7" t="n">
        <v>0.022</v>
      </c>
      <c r="O4" s="7" t="n">
        <v>0.655</v>
      </c>
      <c r="P4" s="7" t="n">
        <v>0.058</v>
      </c>
      <c r="Q4" s="7" t="n">
        <v>1.887</v>
      </c>
      <c r="R4" s="7" t="n">
        <v>0.012</v>
      </c>
      <c r="S4" s="21"/>
      <c r="T4" s="7"/>
    </row>
    <row r="5" customFormat="false" ht="13.8" hidden="false" customHeight="false" outlineLevel="0" collapsed="false">
      <c r="A5" s="1" t="s">
        <v>13</v>
      </c>
      <c r="B5" s="6" t="n">
        <v>100</v>
      </c>
      <c r="C5" s="7" t="n">
        <v>1.543</v>
      </c>
      <c r="D5" s="7" t="n">
        <v>0.089</v>
      </c>
      <c r="E5" s="7" t="n">
        <v>1.068</v>
      </c>
      <c r="F5" s="7" t="n">
        <v>0.041</v>
      </c>
      <c r="G5" s="7" t="n">
        <v>0.475</v>
      </c>
      <c r="H5" s="7" t="n">
        <v>0.081</v>
      </c>
      <c r="I5" s="7" t="n">
        <v>1.757</v>
      </c>
      <c r="J5" s="8" t="n">
        <v>0.012</v>
      </c>
      <c r="K5" s="7" t="n">
        <v>1.581</v>
      </c>
      <c r="L5" s="7" t="n">
        <v>0.03</v>
      </c>
      <c r="M5" s="7" t="n">
        <v>1.116</v>
      </c>
      <c r="N5" s="7" t="n">
        <v>0.048</v>
      </c>
      <c r="O5" s="7" t="n">
        <v>0.465</v>
      </c>
      <c r="P5" s="7" t="n">
        <v>0.078</v>
      </c>
      <c r="Q5" s="7" t="n">
        <v>1.807</v>
      </c>
      <c r="R5" s="7" t="n">
        <v>0.012</v>
      </c>
      <c r="S5" s="21"/>
      <c r="T5" s="7"/>
    </row>
    <row r="6" customFormat="false" ht="13.8" hidden="false" customHeight="false" outlineLevel="0" collapsed="false">
      <c r="A6" s="2" t="s">
        <v>14</v>
      </c>
      <c r="B6" s="13" t="n">
        <v>100</v>
      </c>
      <c r="C6" s="14" t="n">
        <v>1.744</v>
      </c>
      <c r="D6" s="14" t="n">
        <v>0.049</v>
      </c>
      <c r="E6" s="14" t="n">
        <v>0.948</v>
      </c>
      <c r="F6" s="14" t="n">
        <v>0.043</v>
      </c>
      <c r="G6" s="14" t="n">
        <v>0.796</v>
      </c>
      <c r="H6" s="14" t="n">
        <v>0.09</v>
      </c>
      <c r="I6" s="14" t="n">
        <v>2.257</v>
      </c>
      <c r="J6" s="15" t="n">
        <v>0.006</v>
      </c>
      <c r="K6" s="14" t="n">
        <v>1.924</v>
      </c>
      <c r="L6" s="14" t="n">
        <v>0.051</v>
      </c>
      <c r="M6" s="14" t="n">
        <v>1.038</v>
      </c>
      <c r="N6" s="14" t="n">
        <v>0.047</v>
      </c>
      <c r="O6" s="14" t="n">
        <v>0.886</v>
      </c>
      <c r="P6" s="14" t="n">
        <v>0.034</v>
      </c>
      <c r="Q6" s="14" t="n">
        <v>2.323</v>
      </c>
      <c r="R6" s="14" t="n">
        <v>0.065</v>
      </c>
      <c r="S6" s="22"/>
      <c r="T6" s="14"/>
    </row>
    <row r="7" customFormat="false" ht="13.8" hidden="false" customHeight="false" outlineLevel="0" collapsed="false">
      <c r="A7" s="1" t="s">
        <v>10</v>
      </c>
      <c r="B7" s="6" t="n">
        <v>250</v>
      </c>
      <c r="C7" s="7" t="n">
        <v>3.404</v>
      </c>
      <c r="D7" s="7" t="n">
        <v>0.065</v>
      </c>
      <c r="E7" s="7" t="n">
        <v>2.391</v>
      </c>
      <c r="F7" s="7" t="n">
        <v>0.057</v>
      </c>
      <c r="G7" s="7" t="n">
        <v>1.014</v>
      </c>
      <c r="H7" s="7" t="n">
        <v>0.021</v>
      </c>
      <c r="I7" s="7" t="n">
        <v>4.377</v>
      </c>
      <c r="J7" s="8" t="n">
        <v>0.006</v>
      </c>
      <c r="K7" s="7" t="n">
        <v>3.374</v>
      </c>
      <c r="L7" s="7" t="n">
        <v>0.07</v>
      </c>
      <c r="M7" s="7" t="n">
        <v>2.183</v>
      </c>
      <c r="N7" s="7" t="n">
        <v>0.032</v>
      </c>
      <c r="O7" s="7" t="n">
        <v>1.19</v>
      </c>
      <c r="P7" s="7" t="n">
        <v>0.063</v>
      </c>
      <c r="Q7" s="7" t="n">
        <v>4.503</v>
      </c>
      <c r="R7" s="7" t="n">
        <v>0.006</v>
      </c>
      <c r="S7" s="21" t="n">
        <f aca="false">AVERAGE(G7:G11)</f>
        <v>1.3816</v>
      </c>
      <c r="T7" s="21" t="n">
        <f aca="false">AVERAGE(O7:O11)</f>
        <v>1.6754</v>
      </c>
    </row>
    <row r="8" customFormat="false" ht="13.8" hidden="false" customHeight="false" outlineLevel="0" collapsed="false">
      <c r="A8" s="1" t="s">
        <v>11</v>
      </c>
      <c r="B8" s="6" t="n">
        <v>250</v>
      </c>
      <c r="C8" s="7" t="n">
        <v>4.074</v>
      </c>
      <c r="D8" s="7" t="n">
        <v>0.031</v>
      </c>
      <c r="E8" s="7" t="n">
        <v>2.288</v>
      </c>
      <c r="F8" s="7" t="n">
        <v>0.04</v>
      </c>
      <c r="G8" s="7" t="n">
        <v>1.786</v>
      </c>
      <c r="H8" s="7" t="n">
        <v>0.045</v>
      </c>
      <c r="I8" s="7" t="n">
        <v>4.157</v>
      </c>
      <c r="J8" s="8" t="n">
        <v>0.006</v>
      </c>
      <c r="K8" s="7" t="n">
        <v>5.344</v>
      </c>
      <c r="L8" s="7" t="n">
        <v>0.086</v>
      </c>
      <c r="M8" s="7" t="n">
        <v>2.366</v>
      </c>
      <c r="N8" s="7" t="n">
        <v>0.096</v>
      </c>
      <c r="O8" s="7" t="n">
        <v>2.978</v>
      </c>
      <c r="P8" s="7" t="n">
        <v>0.132</v>
      </c>
      <c r="Q8" s="7" t="n">
        <v>7.103</v>
      </c>
      <c r="R8" s="7" t="n">
        <v>0.006</v>
      </c>
      <c r="S8" s="21"/>
      <c r="T8" s="7"/>
    </row>
    <row r="9" customFormat="false" ht="13.8" hidden="false" customHeight="false" outlineLevel="0" collapsed="false">
      <c r="A9" s="1" t="s">
        <v>12</v>
      </c>
      <c r="B9" s="6" t="n">
        <v>250</v>
      </c>
      <c r="C9" s="7" t="n">
        <v>3.585</v>
      </c>
      <c r="D9" s="7" t="n">
        <v>0.029</v>
      </c>
      <c r="E9" s="7" t="n">
        <v>2.337</v>
      </c>
      <c r="F9" s="7" t="n">
        <v>0.09</v>
      </c>
      <c r="G9" s="7" t="n">
        <v>1.248</v>
      </c>
      <c r="H9" s="7" t="n">
        <v>0.065</v>
      </c>
      <c r="I9" s="7" t="n">
        <v>4.13</v>
      </c>
      <c r="J9" s="8" t="n">
        <v>0</v>
      </c>
      <c r="K9" s="7" t="n">
        <v>3.68</v>
      </c>
      <c r="L9" s="7" t="n">
        <v>0.25</v>
      </c>
      <c r="M9" s="7" t="n">
        <v>2.278</v>
      </c>
      <c r="N9" s="7" t="n">
        <v>0.014</v>
      </c>
      <c r="O9" s="7" t="n">
        <v>1.248</v>
      </c>
      <c r="P9" s="7" t="n">
        <v>0.065</v>
      </c>
      <c r="Q9" s="7" t="n">
        <v>4.717</v>
      </c>
      <c r="R9" s="7" t="n">
        <v>0.012</v>
      </c>
      <c r="S9" s="21"/>
      <c r="T9" s="7"/>
    </row>
    <row r="10" customFormat="false" ht="13.8" hidden="false" customHeight="false" outlineLevel="0" collapsed="false">
      <c r="A10" s="1" t="s">
        <v>13</v>
      </c>
      <c r="B10" s="6" t="n">
        <v>250</v>
      </c>
      <c r="C10" s="7" t="n">
        <v>3.299</v>
      </c>
      <c r="D10" s="7" t="n">
        <v>0.021</v>
      </c>
      <c r="E10" s="7" t="n">
        <v>2.292</v>
      </c>
      <c r="F10" s="7" t="n">
        <v>0.113</v>
      </c>
      <c r="G10" s="7" t="n">
        <v>1.006</v>
      </c>
      <c r="H10" s="7" t="n">
        <v>0.114</v>
      </c>
      <c r="I10" s="7" t="n">
        <v>4.38</v>
      </c>
      <c r="J10" s="8" t="n">
        <v>0</v>
      </c>
      <c r="K10" s="7" t="n">
        <v>3.453</v>
      </c>
      <c r="L10" s="7" t="n">
        <v>0.06</v>
      </c>
      <c r="M10" s="7" t="n">
        <v>2.361</v>
      </c>
      <c r="N10" s="7" t="n">
        <v>0.144</v>
      </c>
      <c r="O10" s="7" t="n">
        <v>1.082</v>
      </c>
      <c r="P10" s="7" t="n">
        <v>0.197</v>
      </c>
      <c r="Q10" s="7" t="n">
        <v>4.46</v>
      </c>
      <c r="R10" s="7" t="n">
        <v>0.069</v>
      </c>
      <c r="S10" s="21"/>
      <c r="T10" s="7"/>
    </row>
    <row r="11" customFormat="false" ht="13.8" hidden="false" customHeight="false" outlineLevel="0" collapsed="false">
      <c r="A11" s="2" t="s">
        <v>14</v>
      </c>
      <c r="B11" s="13" t="n">
        <v>250</v>
      </c>
      <c r="C11" s="14" t="n">
        <v>4.286</v>
      </c>
      <c r="D11" s="14" t="n">
        <v>0.041</v>
      </c>
      <c r="E11" s="14" t="n">
        <v>2.432</v>
      </c>
      <c r="F11" s="14" t="n">
        <v>0.005</v>
      </c>
      <c r="G11" s="14" t="n">
        <v>1.854</v>
      </c>
      <c r="H11" s="14" t="n">
        <v>0.041</v>
      </c>
      <c r="I11" s="14" t="n">
        <v>5.583</v>
      </c>
      <c r="J11" s="15" t="n">
        <v>0.006</v>
      </c>
      <c r="K11" s="14" t="n">
        <v>4.38</v>
      </c>
      <c r="L11" s="14" t="n">
        <v>0.097</v>
      </c>
      <c r="M11" s="14" t="n">
        <v>2.501</v>
      </c>
      <c r="N11" s="14" t="n">
        <v>0.021</v>
      </c>
      <c r="O11" s="14" t="n">
        <v>1.879</v>
      </c>
      <c r="P11" s="14" t="n">
        <v>0.081</v>
      </c>
      <c r="Q11" s="14" t="n">
        <v>5.833</v>
      </c>
      <c r="R11" s="14" t="n">
        <v>0.107</v>
      </c>
      <c r="S11" s="22"/>
      <c r="T11" s="14"/>
    </row>
    <row r="12" customFormat="false" ht="13.8" hidden="false" customHeight="false" outlineLevel="0" collapsed="false">
      <c r="A12" s="1" t="s">
        <v>10</v>
      </c>
      <c r="B12" s="6" t="n">
        <v>500</v>
      </c>
      <c r="C12" s="7" t="n">
        <v>6.565</v>
      </c>
      <c r="D12" s="7" t="n">
        <v>0.027</v>
      </c>
      <c r="E12" s="7" t="n">
        <v>4.812</v>
      </c>
      <c r="F12" s="7" t="n">
        <v>0.066</v>
      </c>
      <c r="G12" s="7" t="n">
        <v>1.752</v>
      </c>
      <c r="H12" s="7" t="n">
        <v>0.04</v>
      </c>
      <c r="I12" s="7" t="n">
        <v>8.75</v>
      </c>
      <c r="J12" s="8" t="n">
        <v>0</v>
      </c>
      <c r="K12" s="7" t="n">
        <v>6.741</v>
      </c>
      <c r="L12" s="7" t="n">
        <v>0.073</v>
      </c>
      <c r="M12" s="7" t="n">
        <v>4.689</v>
      </c>
      <c r="N12" s="7" t="n">
        <v>0.193</v>
      </c>
      <c r="O12" s="7" t="n">
        <v>2.052</v>
      </c>
      <c r="P12" s="7" t="n">
        <v>0.152</v>
      </c>
      <c r="Q12" s="7" t="n">
        <v>8.957</v>
      </c>
      <c r="R12" s="7" t="n">
        <v>0.006</v>
      </c>
      <c r="S12" s="21" t="n">
        <f aca="false">AVERAGE(G12:G16)</f>
        <v>2.7908</v>
      </c>
      <c r="T12" s="21" t="n">
        <f aca="false">AVERAGE(O12:O16)</f>
        <v>3.297</v>
      </c>
    </row>
    <row r="13" customFormat="false" ht="13.8" hidden="false" customHeight="false" outlineLevel="0" collapsed="false">
      <c r="A13" s="1" t="s">
        <v>11</v>
      </c>
      <c r="B13" s="6" t="n">
        <v>500</v>
      </c>
      <c r="C13" s="7" t="n">
        <v>8.201</v>
      </c>
      <c r="D13" s="7" t="n">
        <v>0.04</v>
      </c>
      <c r="E13" s="7" t="n">
        <v>4.571</v>
      </c>
      <c r="F13" s="7" t="n">
        <v>0.131</v>
      </c>
      <c r="G13" s="7" t="n">
        <v>3.63</v>
      </c>
      <c r="H13" s="7" t="n">
        <v>0.117</v>
      </c>
      <c r="I13" s="7" t="n">
        <v>8.297</v>
      </c>
      <c r="J13" s="8" t="n">
        <v>0.006</v>
      </c>
      <c r="K13" s="7" t="n">
        <v>10.54</v>
      </c>
      <c r="L13" s="7" t="n">
        <v>0.151</v>
      </c>
      <c r="M13" s="7" t="n">
        <v>4.778</v>
      </c>
      <c r="N13" s="7" t="n">
        <v>0.141</v>
      </c>
      <c r="O13" s="7" t="n">
        <v>5.762</v>
      </c>
      <c r="P13" s="7" t="n">
        <v>0.147</v>
      </c>
      <c r="Q13" s="7" t="n">
        <v>14.17</v>
      </c>
      <c r="R13" s="7" t="n">
        <v>0.01</v>
      </c>
      <c r="S13" s="21"/>
      <c r="T13" s="7"/>
    </row>
    <row r="14" customFormat="false" ht="13.8" hidden="false" customHeight="false" outlineLevel="0" collapsed="false">
      <c r="A14" s="1" t="s">
        <v>12</v>
      </c>
      <c r="B14" s="6" t="n">
        <v>500</v>
      </c>
      <c r="C14" s="7" t="n">
        <v>7.657</v>
      </c>
      <c r="D14" s="7" t="n">
        <v>0.46</v>
      </c>
      <c r="E14" s="7" t="n">
        <v>4.809</v>
      </c>
      <c r="F14" s="7" t="n">
        <v>0.163</v>
      </c>
      <c r="G14" s="7" t="n">
        <v>2.848</v>
      </c>
      <c r="H14" s="7" t="n">
        <v>0.311</v>
      </c>
      <c r="I14" s="7" t="n">
        <v>8.24</v>
      </c>
      <c r="J14" s="8" t="n">
        <v>0</v>
      </c>
      <c r="K14" s="7" t="n">
        <v>7.579</v>
      </c>
      <c r="L14" s="7" t="n">
        <v>0.069</v>
      </c>
      <c r="M14" s="7" t="n">
        <v>4.808</v>
      </c>
      <c r="N14" s="7" t="n">
        <v>0.218</v>
      </c>
      <c r="O14" s="7" t="n">
        <v>2.772</v>
      </c>
      <c r="P14" s="7" t="n">
        <v>0.256</v>
      </c>
      <c r="Q14" s="7" t="n">
        <v>9.383</v>
      </c>
      <c r="R14" s="7" t="n">
        <v>0.006</v>
      </c>
      <c r="S14" s="21"/>
      <c r="T14" s="7"/>
    </row>
    <row r="15" customFormat="false" ht="13.8" hidden="false" customHeight="false" outlineLevel="0" collapsed="false">
      <c r="A15" s="1" t="s">
        <v>13</v>
      </c>
      <c r="B15" s="6" t="n">
        <v>500</v>
      </c>
      <c r="C15" s="7" t="n">
        <v>6.677</v>
      </c>
      <c r="D15" s="7" t="n">
        <v>0.127</v>
      </c>
      <c r="E15" s="7" t="n">
        <v>4.694</v>
      </c>
      <c r="F15" s="7" t="n">
        <v>0.104</v>
      </c>
      <c r="G15" s="7" t="n">
        <v>1.984</v>
      </c>
      <c r="H15" s="7" t="n">
        <v>0.225</v>
      </c>
      <c r="I15" s="7" t="n">
        <v>8.75</v>
      </c>
      <c r="J15" s="8" t="n">
        <v>0</v>
      </c>
      <c r="K15" s="7" t="n">
        <v>6.782</v>
      </c>
      <c r="L15" s="7" t="n">
        <v>0.171</v>
      </c>
      <c r="M15" s="7" t="n">
        <v>4.65</v>
      </c>
      <c r="N15" s="7" t="n">
        <v>0.145</v>
      </c>
      <c r="O15" s="7" t="n">
        <v>2.132</v>
      </c>
      <c r="P15" s="7" t="n">
        <v>0.191</v>
      </c>
      <c r="Q15" s="7" t="n">
        <v>8.957</v>
      </c>
      <c r="R15" s="7" t="n">
        <v>0.012</v>
      </c>
      <c r="S15" s="21"/>
      <c r="T15" s="7"/>
    </row>
    <row r="16" customFormat="false" ht="13.8" hidden="false" customHeight="false" outlineLevel="0" collapsed="false">
      <c r="A16" s="2" t="s">
        <v>14</v>
      </c>
      <c r="B16" s="13" t="n">
        <v>500</v>
      </c>
      <c r="C16" s="14" t="n">
        <v>8.416</v>
      </c>
      <c r="D16" s="14" t="n">
        <v>0.092</v>
      </c>
      <c r="E16" s="14" t="n">
        <v>4.675</v>
      </c>
      <c r="F16" s="14" t="n">
        <v>0.062</v>
      </c>
      <c r="G16" s="14" t="n">
        <v>3.74</v>
      </c>
      <c r="H16" s="14" t="n">
        <v>0.052</v>
      </c>
      <c r="I16" s="14" t="n">
        <v>11.14</v>
      </c>
      <c r="J16" s="15" t="n">
        <v>0</v>
      </c>
      <c r="K16" s="14" t="n">
        <v>8.542</v>
      </c>
      <c r="L16" s="14" t="n">
        <v>0.267</v>
      </c>
      <c r="M16" s="14" t="n">
        <v>4.775</v>
      </c>
      <c r="N16" s="14" t="n">
        <v>0.2</v>
      </c>
      <c r="O16" s="14" t="n">
        <v>3.767</v>
      </c>
      <c r="P16" s="14" t="n">
        <v>0.077</v>
      </c>
      <c r="Q16" s="14" t="n">
        <v>11.5</v>
      </c>
      <c r="R16" s="14" t="n">
        <v>0.225</v>
      </c>
      <c r="S16" s="22"/>
      <c r="T16" s="14"/>
    </row>
    <row r="17" customFormat="false" ht="13.8" hidden="false" customHeight="false" outlineLevel="0" collapsed="false">
      <c r="A17" s="1" t="s">
        <v>10</v>
      </c>
      <c r="B17" s="6" t="n">
        <v>1000</v>
      </c>
      <c r="C17" s="7" t="n">
        <v>13.448</v>
      </c>
      <c r="D17" s="7" t="n">
        <v>0.451</v>
      </c>
      <c r="E17" s="7" t="n">
        <v>9.981</v>
      </c>
      <c r="F17" s="7" t="n">
        <v>0.508</v>
      </c>
      <c r="G17" s="7" t="n">
        <v>3.467</v>
      </c>
      <c r="H17" s="7" t="n">
        <v>0.058</v>
      </c>
      <c r="I17" s="7" t="n">
        <v>17.49</v>
      </c>
      <c r="J17" s="8" t="n">
        <v>0</v>
      </c>
      <c r="K17" s="7" t="n">
        <v>14.444</v>
      </c>
      <c r="L17" s="7" t="n">
        <v>0.195</v>
      </c>
      <c r="M17" s="7" t="n">
        <v>10.175</v>
      </c>
      <c r="N17" s="7" t="n">
        <v>0.286</v>
      </c>
      <c r="O17" s="7" t="n">
        <v>4.269</v>
      </c>
      <c r="P17" s="7" t="n">
        <v>0.246</v>
      </c>
      <c r="Q17" s="7" t="n">
        <v>17.913</v>
      </c>
      <c r="R17" s="7" t="n">
        <v>0.023</v>
      </c>
      <c r="S17" s="21" t="n">
        <f aca="false">AVERAGE(G17:G21)</f>
        <v>5.257</v>
      </c>
      <c r="T17" s="21" t="n">
        <f aca="false">AVERAGE(O17:O21)</f>
        <v>6.7062</v>
      </c>
    </row>
    <row r="18" customFormat="false" ht="13.8" hidden="false" customHeight="false" outlineLevel="0" collapsed="false">
      <c r="A18" s="1" t="s">
        <v>11</v>
      </c>
      <c r="B18" s="6" t="n">
        <v>1000</v>
      </c>
      <c r="C18" s="7" t="n">
        <v>17.07</v>
      </c>
      <c r="D18" s="7" t="n">
        <v>0.37</v>
      </c>
      <c r="E18" s="7" t="n">
        <v>9.916</v>
      </c>
      <c r="F18" s="7" t="n">
        <v>0.359</v>
      </c>
      <c r="G18" s="7" t="n">
        <v>7.154</v>
      </c>
      <c r="H18" s="7" t="n">
        <v>0.011</v>
      </c>
      <c r="I18" s="7" t="n">
        <v>16.58</v>
      </c>
      <c r="J18" s="8" t="n">
        <v>0</v>
      </c>
      <c r="K18" s="7" t="n">
        <v>21.552</v>
      </c>
      <c r="L18" s="7" t="n">
        <v>0.312</v>
      </c>
      <c r="M18" s="7" t="n">
        <v>10.006</v>
      </c>
      <c r="N18" s="7" t="n">
        <v>0.091</v>
      </c>
      <c r="O18" s="7" t="n">
        <v>11.546</v>
      </c>
      <c r="P18" s="7" t="n">
        <v>0.223</v>
      </c>
      <c r="Q18" s="7" t="n">
        <v>28.34</v>
      </c>
      <c r="R18" s="7" t="n">
        <v>0.026</v>
      </c>
      <c r="S18" s="21"/>
      <c r="T18" s="7"/>
    </row>
    <row r="19" customFormat="false" ht="13.8" hidden="false" customHeight="false" outlineLevel="0" collapsed="false">
      <c r="A19" s="1" t="s">
        <v>12</v>
      </c>
      <c r="B19" s="16" t="n">
        <v>1000</v>
      </c>
      <c r="C19" s="7" t="n">
        <v>14.806</v>
      </c>
      <c r="D19" s="7" t="n">
        <v>0.337</v>
      </c>
      <c r="E19" s="7" t="n">
        <v>10.188</v>
      </c>
      <c r="F19" s="7" t="n">
        <v>0.377</v>
      </c>
      <c r="G19" s="7" t="n">
        <v>4.618</v>
      </c>
      <c r="H19" s="7" t="n">
        <v>0.132</v>
      </c>
      <c r="I19" s="7" t="n">
        <v>16.477</v>
      </c>
      <c r="J19" s="8" t="n">
        <v>0.023</v>
      </c>
      <c r="K19" s="7" t="n">
        <v>16.278</v>
      </c>
      <c r="L19" s="7" t="n">
        <v>0.344</v>
      </c>
      <c r="M19" s="7" t="n">
        <v>10.203</v>
      </c>
      <c r="N19" s="7" t="n">
        <v>0.16</v>
      </c>
      <c r="O19" s="7" t="n">
        <v>6.076</v>
      </c>
      <c r="P19" s="7" t="n">
        <v>0.477</v>
      </c>
      <c r="Q19" s="7" t="n">
        <v>18.743</v>
      </c>
      <c r="R19" s="7" t="n">
        <v>0.021</v>
      </c>
      <c r="S19" s="21"/>
      <c r="T19" s="7"/>
    </row>
    <row r="20" customFormat="false" ht="13.8" hidden="false" customHeight="false" outlineLevel="0" collapsed="false">
      <c r="A20" s="1" t="s">
        <v>13</v>
      </c>
      <c r="B20" s="16" t="n">
        <v>1000</v>
      </c>
      <c r="C20" s="7" t="n">
        <v>13.789</v>
      </c>
      <c r="D20" s="7" t="n">
        <v>0.441</v>
      </c>
      <c r="E20" s="7" t="n">
        <v>9.833</v>
      </c>
      <c r="F20" s="7" t="n">
        <v>0.205</v>
      </c>
      <c r="G20" s="7" t="n">
        <v>3.956</v>
      </c>
      <c r="H20" s="7" t="n">
        <v>0.369</v>
      </c>
      <c r="I20" s="7" t="n">
        <v>17.463</v>
      </c>
      <c r="J20" s="8" t="n">
        <v>0.023</v>
      </c>
      <c r="K20" s="7" t="n">
        <v>14.336</v>
      </c>
      <c r="L20" s="7" t="n">
        <v>0.265</v>
      </c>
      <c r="M20" s="7" t="n">
        <v>10.119</v>
      </c>
      <c r="N20" s="7" t="n">
        <v>0.319</v>
      </c>
      <c r="O20" s="7" t="n">
        <v>4.217</v>
      </c>
      <c r="P20" s="7" t="n">
        <v>0.153</v>
      </c>
      <c r="Q20" s="7" t="n">
        <v>17.907</v>
      </c>
      <c r="R20" s="7" t="n">
        <v>0.006</v>
      </c>
      <c r="S20" s="21"/>
      <c r="T20" s="7"/>
    </row>
    <row r="21" customFormat="false" ht="13.8" hidden="false" customHeight="false" outlineLevel="0" collapsed="false">
      <c r="A21" s="2" t="s">
        <v>14</v>
      </c>
      <c r="B21" s="17" t="n">
        <v>1000</v>
      </c>
      <c r="C21" s="14" t="n">
        <v>16.884</v>
      </c>
      <c r="D21" s="14" t="n">
        <v>0.314</v>
      </c>
      <c r="E21" s="14" t="n">
        <v>9.794</v>
      </c>
      <c r="F21" s="14" t="n">
        <v>0.408</v>
      </c>
      <c r="G21" s="14" t="n">
        <v>7.09</v>
      </c>
      <c r="H21" s="14" t="n">
        <v>0.122</v>
      </c>
      <c r="I21" s="14" t="n">
        <v>22.277</v>
      </c>
      <c r="J21" s="15" t="n">
        <v>0.029</v>
      </c>
      <c r="K21" s="14" t="n">
        <v>18.053</v>
      </c>
      <c r="L21" s="14" t="n">
        <v>0.199</v>
      </c>
      <c r="M21" s="14" t="n">
        <v>10.63</v>
      </c>
      <c r="N21" s="14" t="n">
        <v>0.161</v>
      </c>
      <c r="O21" s="14" t="n">
        <v>7.423</v>
      </c>
      <c r="P21" s="14" t="n">
        <v>0.121</v>
      </c>
      <c r="Q21" s="14" t="n">
        <v>22.977</v>
      </c>
      <c r="R21" s="14" t="n">
        <v>0.445</v>
      </c>
      <c r="S21" s="22"/>
      <c r="T21" s="14"/>
    </row>
    <row r="22" customFormat="false" ht="13.8" hidden="false" customHeight="false" outlineLevel="0" collapsed="false">
      <c r="A22" s="1" t="s">
        <v>10</v>
      </c>
      <c r="B22" s="6" t="n">
        <v>2000</v>
      </c>
      <c r="C22" s="7" t="n">
        <v>29.641</v>
      </c>
      <c r="D22" s="7" t="n">
        <v>0.727</v>
      </c>
      <c r="E22" s="7" t="n">
        <v>21.842</v>
      </c>
      <c r="F22" s="7" t="n">
        <v>0.634</v>
      </c>
      <c r="G22" s="7" t="n">
        <v>7.799</v>
      </c>
      <c r="H22" s="7" t="n">
        <v>0.584</v>
      </c>
      <c r="I22" s="7" t="n">
        <v>34.97</v>
      </c>
      <c r="J22" s="8" t="n">
        <v>0.052</v>
      </c>
      <c r="K22" s="7" t="n">
        <v>30.904</v>
      </c>
      <c r="L22" s="7" t="n">
        <v>0.626</v>
      </c>
      <c r="M22" s="7" t="n">
        <v>22.403</v>
      </c>
      <c r="N22" s="7" t="n">
        <v>0.409</v>
      </c>
      <c r="O22" s="7" t="n">
        <v>8.6</v>
      </c>
      <c r="P22" s="7" t="n">
        <v>0.184</v>
      </c>
      <c r="Q22" s="7" t="n">
        <v>35.92</v>
      </c>
      <c r="R22" s="7" t="n">
        <v>0.052</v>
      </c>
      <c r="S22" s="21" t="n">
        <f aca="false">AVERAGE(G22:G26)</f>
        <v>11.0224</v>
      </c>
      <c r="T22" s="21" t="n">
        <f aca="false">AVERAGE(O22:O26)</f>
        <v>13.5046</v>
      </c>
    </row>
    <row r="23" customFormat="false" ht="13.8" hidden="false" customHeight="false" outlineLevel="0" collapsed="false">
      <c r="A23" s="1" t="s">
        <v>11</v>
      </c>
      <c r="B23" s="16" t="n">
        <v>2000</v>
      </c>
      <c r="C23" s="7" t="n">
        <v>35.94</v>
      </c>
      <c r="D23" s="7" t="n">
        <v>0.528</v>
      </c>
      <c r="E23" s="7" t="n">
        <v>21.311</v>
      </c>
      <c r="F23" s="7" t="n">
        <v>0.362</v>
      </c>
      <c r="G23" s="7" t="n">
        <v>14.632</v>
      </c>
      <c r="H23" s="7" t="n">
        <v>0.397</v>
      </c>
      <c r="I23" s="7" t="n">
        <v>33.19</v>
      </c>
      <c r="J23" s="8" t="n">
        <v>0</v>
      </c>
      <c r="K23" s="7" t="n">
        <v>46.03</v>
      </c>
      <c r="L23" s="7" t="n">
        <v>1.016</v>
      </c>
      <c r="M23" s="7" t="n">
        <v>22.954</v>
      </c>
      <c r="N23" s="7" t="n">
        <v>0.38</v>
      </c>
      <c r="O23" s="7" t="n">
        <v>23.076</v>
      </c>
      <c r="P23" s="7" t="n">
        <v>0.637</v>
      </c>
      <c r="Q23" s="7" t="n">
        <v>56.687</v>
      </c>
      <c r="R23" s="7" t="n">
        <v>0.006</v>
      </c>
      <c r="S23" s="21"/>
      <c r="T23" s="7"/>
    </row>
    <row r="24" customFormat="false" ht="13.8" hidden="false" customHeight="false" outlineLevel="0" collapsed="false">
      <c r="A24" s="1" t="s">
        <v>12</v>
      </c>
      <c r="B24" s="16" t="n">
        <v>2000</v>
      </c>
      <c r="C24" s="7" t="n">
        <v>32.247</v>
      </c>
      <c r="D24" s="7" t="n">
        <v>1.13</v>
      </c>
      <c r="E24" s="7" t="n">
        <v>21.987</v>
      </c>
      <c r="F24" s="7" t="n">
        <v>0.67</v>
      </c>
      <c r="G24" s="7" t="n">
        <v>10.26</v>
      </c>
      <c r="H24" s="7" t="n">
        <v>1.61</v>
      </c>
      <c r="I24" s="7" t="n">
        <v>32.917</v>
      </c>
      <c r="J24" s="8" t="n">
        <v>0.006</v>
      </c>
      <c r="K24" s="7" t="n">
        <v>33.904</v>
      </c>
      <c r="L24" s="7" t="n">
        <v>1.945</v>
      </c>
      <c r="M24" s="7" t="n">
        <v>21.948</v>
      </c>
      <c r="N24" s="7" t="n">
        <v>1.37</v>
      </c>
      <c r="O24" s="7" t="n">
        <v>11.956</v>
      </c>
      <c r="P24" s="7" t="n">
        <v>0.581</v>
      </c>
      <c r="Q24" s="7" t="n">
        <v>37.52</v>
      </c>
      <c r="R24" s="7" t="n">
        <v>0.052</v>
      </c>
      <c r="S24" s="21"/>
      <c r="T24" s="7"/>
    </row>
    <row r="25" customFormat="false" ht="13.8" hidden="false" customHeight="false" outlineLevel="0" collapsed="false">
      <c r="A25" s="1" t="s">
        <v>13</v>
      </c>
      <c r="B25" s="16" t="n">
        <v>2000</v>
      </c>
      <c r="C25" s="7" t="n">
        <v>29.614</v>
      </c>
      <c r="D25" s="7" t="n">
        <v>0.869</v>
      </c>
      <c r="E25" s="7" t="n">
        <v>21.657</v>
      </c>
      <c r="F25" s="7" t="n">
        <v>0.596</v>
      </c>
      <c r="G25" s="7" t="n">
        <v>7.957</v>
      </c>
      <c r="H25" s="7" t="n">
        <v>0.277</v>
      </c>
      <c r="I25" s="7" t="n">
        <v>34.943</v>
      </c>
      <c r="J25" s="8" t="n">
        <v>0.049</v>
      </c>
      <c r="K25" s="7" t="n">
        <v>30.523</v>
      </c>
      <c r="L25" s="7" t="n">
        <v>1.157</v>
      </c>
      <c r="M25" s="7" t="n">
        <v>21.841</v>
      </c>
      <c r="N25" s="7" t="n">
        <v>0.968</v>
      </c>
      <c r="O25" s="7" t="n">
        <v>8.682</v>
      </c>
      <c r="P25" s="7" t="n">
        <v>0.399</v>
      </c>
      <c r="Q25" s="7" t="n">
        <v>35.89</v>
      </c>
      <c r="R25" s="7" t="n">
        <v>0.052</v>
      </c>
      <c r="S25" s="21"/>
      <c r="T25" s="7"/>
    </row>
    <row r="26" customFormat="false" ht="13.8" hidden="false" customHeight="false" outlineLevel="0" collapsed="false">
      <c r="A26" s="2" t="s">
        <v>14</v>
      </c>
      <c r="B26" s="17" t="n">
        <v>2000</v>
      </c>
      <c r="C26" s="14" t="n">
        <v>35.792</v>
      </c>
      <c r="D26" s="14" t="n">
        <v>0.096</v>
      </c>
      <c r="E26" s="14" t="n">
        <v>21.328</v>
      </c>
      <c r="F26" s="14" t="n">
        <v>0.41</v>
      </c>
      <c r="G26" s="14" t="n">
        <v>14.464</v>
      </c>
      <c r="H26" s="14" t="n">
        <v>0.346</v>
      </c>
      <c r="I26" s="14" t="n">
        <v>44.63</v>
      </c>
      <c r="J26" s="15" t="n">
        <v>0</v>
      </c>
      <c r="K26" s="14" t="n">
        <v>37.399</v>
      </c>
      <c r="L26" s="14" t="n">
        <v>0.648</v>
      </c>
      <c r="M26" s="14" t="n">
        <v>22.189</v>
      </c>
      <c r="N26" s="14" t="n">
        <v>0.204</v>
      </c>
      <c r="O26" s="14" t="n">
        <v>15.209</v>
      </c>
      <c r="P26" s="14" t="n">
        <v>0.497</v>
      </c>
      <c r="Q26" s="14" t="n">
        <v>46</v>
      </c>
      <c r="R26" s="14" t="n">
        <v>0.883</v>
      </c>
      <c r="S26" s="22"/>
      <c r="T26" s="14"/>
    </row>
    <row r="27" customFormat="false" ht="13.8" hidden="false" customHeight="false" outlineLevel="0" collapsed="false">
      <c r="A27" s="1" t="s">
        <v>10</v>
      </c>
      <c r="B27" s="6" t="n">
        <v>4000</v>
      </c>
      <c r="C27" s="7" t="n">
        <v>65.92</v>
      </c>
      <c r="D27" s="7" t="n">
        <v>3.051</v>
      </c>
      <c r="E27" s="7" t="n">
        <v>49.94</v>
      </c>
      <c r="F27" s="7" t="n">
        <v>3.183</v>
      </c>
      <c r="G27" s="7" t="n">
        <v>15.979</v>
      </c>
      <c r="H27" s="7" t="n">
        <v>0.513</v>
      </c>
      <c r="I27" s="7" t="n">
        <v>69.733</v>
      </c>
      <c r="J27" s="8" t="n">
        <v>0.107</v>
      </c>
      <c r="K27" s="7" t="n">
        <v>65.907</v>
      </c>
      <c r="L27" s="7" t="n">
        <v>0.517</v>
      </c>
      <c r="M27" s="7" t="n">
        <v>48.256</v>
      </c>
      <c r="N27" s="7" t="n">
        <v>0.71</v>
      </c>
      <c r="O27" s="7" t="n">
        <v>17.652</v>
      </c>
      <c r="P27" s="7" t="n">
        <v>0.292</v>
      </c>
      <c r="Q27" s="7" t="n">
        <v>71.79</v>
      </c>
      <c r="R27" s="7" t="n">
        <v>0</v>
      </c>
      <c r="S27" s="21" t="n">
        <f aca="false">AVERAGE(G27:G31)</f>
        <v>21.515</v>
      </c>
      <c r="T27" s="21" t="n">
        <f aca="false">AVERAGE(O27:O31)</f>
        <v>27.8994</v>
      </c>
    </row>
    <row r="28" customFormat="false" ht="13.8" hidden="false" customHeight="false" outlineLevel="0" collapsed="false">
      <c r="A28" s="1" t="s">
        <v>11</v>
      </c>
      <c r="B28" s="16" t="n">
        <v>4000</v>
      </c>
      <c r="C28" s="7" t="n">
        <v>77.906</v>
      </c>
      <c r="D28" s="7" t="n">
        <v>0.511</v>
      </c>
      <c r="E28" s="7" t="n">
        <v>48.29</v>
      </c>
      <c r="F28" s="7" t="n">
        <v>0.485</v>
      </c>
      <c r="G28" s="7" t="n">
        <v>29.616</v>
      </c>
      <c r="H28" s="7" t="n">
        <v>0.209</v>
      </c>
      <c r="I28" s="7" t="n">
        <v>66.18</v>
      </c>
      <c r="J28" s="8" t="n">
        <v>0.01</v>
      </c>
      <c r="K28" s="7" t="n">
        <v>96.317</v>
      </c>
      <c r="L28" s="7" t="n">
        <v>0.285</v>
      </c>
      <c r="M28" s="7" t="n">
        <v>48.357</v>
      </c>
      <c r="N28" s="7" t="n">
        <v>0.665</v>
      </c>
      <c r="O28" s="7" t="n">
        <v>47.96</v>
      </c>
      <c r="P28" s="7" t="n">
        <v>0.754</v>
      </c>
      <c r="Q28" s="7" t="n">
        <v>113.433</v>
      </c>
      <c r="R28" s="7" t="n">
        <v>0.006</v>
      </c>
      <c r="S28" s="21"/>
      <c r="T28" s="7"/>
    </row>
    <row r="29" customFormat="false" ht="13.8" hidden="false" customHeight="false" outlineLevel="0" collapsed="false">
      <c r="A29" s="1" t="s">
        <v>12</v>
      </c>
      <c r="B29" s="16" t="n">
        <v>4000</v>
      </c>
      <c r="C29" s="7" t="n">
        <v>67.248</v>
      </c>
      <c r="D29" s="7" t="n">
        <v>1.117</v>
      </c>
      <c r="E29" s="7" t="n">
        <v>47.369</v>
      </c>
      <c r="F29" s="7" t="n">
        <v>0.826</v>
      </c>
      <c r="G29" s="7" t="n">
        <v>19.879</v>
      </c>
      <c r="H29" s="7" t="n">
        <v>0.486</v>
      </c>
      <c r="I29" s="7" t="n">
        <v>65.803</v>
      </c>
      <c r="J29" s="8" t="n">
        <v>0.006</v>
      </c>
      <c r="K29" s="7" t="n">
        <v>72.905</v>
      </c>
      <c r="L29" s="7" t="n">
        <v>0.613</v>
      </c>
      <c r="M29" s="7" t="n">
        <v>47.976</v>
      </c>
      <c r="N29" s="7" t="n">
        <v>0.485</v>
      </c>
      <c r="O29" s="7" t="n">
        <v>24.929</v>
      </c>
      <c r="P29" s="7" t="n">
        <v>0.153</v>
      </c>
      <c r="Q29" s="7" t="n">
        <v>74.937</v>
      </c>
      <c r="R29" s="7" t="n">
        <v>0.133</v>
      </c>
      <c r="S29" s="21"/>
      <c r="T29" s="7"/>
    </row>
    <row r="30" customFormat="false" ht="13.8" hidden="false" customHeight="false" outlineLevel="0" collapsed="false">
      <c r="A30" s="1" t="s">
        <v>13</v>
      </c>
      <c r="B30" s="16" t="n">
        <v>4000</v>
      </c>
      <c r="C30" s="7" t="n">
        <v>59.653</v>
      </c>
      <c r="D30" s="7" t="n">
        <v>2.489</v>
      </c>
      <c r="E30" s="7" t="n">
        <v>44.606</v>
      </c>
      <c r="F30" s="7" t="n">
        <v>1.576</v>
      </c>
      <c r="G30" s="7" t="n">
        <v>15.047</v>
      </c>
      <c r="H30" s="7" t="n">
        <v>0.959</v>
      </c>
      <c r="I30" s="7" t="n">
        <v>69.73</v>
      </c>
      <c r="J30" s="8" t="n">
        <v>0.104</v>
      </c>
      <c r="K30" s="7" t="n">
        <v>67.667</v>
      </c>
      <c r="L30" s="7" t="n">
        <v>0.646</v>
      </c>
      <c r="M30" s="7" t="n">
        <v>49.248</v>
      </c>
      <c r="N30" s="7" t="n">
        <v>1.681</v>
      </c>
      <c r="O30" s="7" t="n">
        <v>18.419</v>
      </c>
      <c r="P30" s="7" t="n">
        <v>1.141</v>
      </c>
      <c r="Q30" s="7" t="n">
        <v>71.587</v>
      </c>
      <c r="R30" s="7" t="n">
        <v>0.344</v>
      </c>
      <c r="S30" s="21"/>
      <c r="T30" s="7"/>
    </row>
    <row r="31" customFormat="false" ht="13.8" hidden="false" customHeight="false" outlineLevel="0" collapsed="false">
      <c r="A31" s="1" t="s">
        <v>14</v>
      </c>
      <c r="B31" s="16" t="n">
        <v>4000</v>
      </c>
      <c r="C31" s="7" t="n">
        <v>72.719</v>
      </c>
      <c r="D31" s="7" t="n">
        <v>2.273</v>
      </c>
      <c r="E31" s="7" t="n">
        <v>45.681</v>
      </c>
      <c r="F31" s="7" t="n">
        <v>0.705</v>
      </c>
      <c r="G31" s="7" t="n">
        <v>27.054</v>
      </c>
      <c r="H31" s="7" t="n">
        <v>1.574</v>
      </c>
      <c r="I31" s="7" t="n">
        <v>89.05</v>
      </c>
      <c r="J31" s="8" t="n">
        <v>0</v>
      </c>
      <c r="K31" s="7" t="n">
        <v>78.268</v>
      </c>
      <c r="L31" s="7" t="n">
        <v>3.389</v>
      </c>
      <c r="M31" s="7" t="n">
        <v>47.7</v>
      </c>
      <c r="N31" s="7" t="n">
        <v>2.442</v>
      </c>
      <c r="O31" s="7" t="n">
        <v>30.537</v>
      </c>
      <c r="P31" s="7" t="n">
        <v>1.01</v>
      </c>
      <c r="Q31" s="7" t="n">
        <v>90.917</v>
      </c>
      <c r="R31" s="7" t="n">
        <v>0.115</v>
      </c>
      <c r="S31" s="21"/>
      <c r="T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11.53515625" defaultRowHeight="12.8" customHeight="true" zeroHeight="false" outlineLevelRow="0" outlineLevelCol="0"/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6</v>
      </c>
      <c r="F1" s="2" t="s">
        <v>3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31</v>
      </c>
    </row>
    <row r="2" customFormat="false" ht="13.8" hidden="false" customHeight="false" outlineLevel="0" collapsed="false">
      <c r="A2" s="1" t="s">
        <v>10</v>
      </c>
      <c r="B2" s="6" t="n">
        <v>100</v>
      </c>
      <c r="C2" s="23" t="n">
        <v>1.03</v>
      </c>
      <c r="D2" s="23" t="n">
        <v>0.01</v>
      </c>
      <c r="E2" s="0" t="n">
        <f aca="false">_xlfn.STDEV.S(C2:C6)</f>
        <v>0.068044103344816</v>
      </c>
      <c r="G2" s="0" t="n">
        <f aca="false">MIN(C2:C6)</f>
        <v>0.93</v>
      </c>
      <c r="H2" s="0" t="n">
        <f aca="false">MAX(C2:C6)</f>
        <v>1.12</v>
      </c>
      <c r="I2" s="0" t="n">
        <f aca="false">QUARTILE(C2:C6,1)</f>
        <v>1.03</v>
      </c>
      <c r="J2" s="0" t="n">
        <f aca="false">QUARTILE(C2:C6,2)</f>
        <v>1.04</v>
      </c>
      <c r="K2" s="0" t="n">
        <f aca="false">QUARTILE(C2:C6,3)</f>
        <v>1.05</v>
      </c>
      <c r="L2" s="0" t="n">
        <f aca="false">I2</f>
        <v>1.03</v>
      </c>
      <c r="M2" s="0" t="n">
        <f aca="false">J2-I2</f>
        <v>0.01</v>
      </c>
      <c r="N2" s="0" t="n">
        <f aca="false">K2-J2</f>
        <v>0.01</v>
      </c>
      <c r="O2" s="0" t="n">
        <f aca="false">H2-K2</f>
        <v>0.0700000000000001</v>
      </c>
    </row>
    <row r="3" customFormat="false" ht="13.8" hidden="false" customHeight="false" outlineLevel="0" collapsed="false">
      <c r="A3" s="1" t="s">
        <v>11</v>
      </c>
      <c r="B3" s="6" t="n">
        <v>100</v>
      </c>
      <c r="C3" s="23" t="n">
        <v>0.93</v>
      </c>
      <c r="D3" s="23" t="n">
        <v>0.01</v>
      </c>
    </row>
    <row r="4" customFormat="false" ht="13.8" hidden="false" customHeight="false" outlineLevel="0" collapsed="false">
      <c r="A4" s="1" t="s">
        <v>12</v>
      </c>
      <c r="B4" s="6" t="n">
        <v>100</v>
      </c>
      <c r="C4" s="23" t="n">
        <v>1.05</v>
      </c>
      <c r="D4" s="23" t="n">
        <v>0.01</v>
      </c>
    </row>
    <row r="5" customFormat="false" ht="13.8" hidden="false" customHeight="false" outlineLevel="0" collapsed="false">
      <c r="A5" s="1" t="s">
        <v>13</v>
      </c>
      <c r="B5" s="6" t="n">
        <v>100</v>
      </c>
      <c r="C5" s="23" t="n">
        <v>1.12</v>
      </c>
      <c r="D5" s="23" t="n">
        <v>0.01</v>
      </c>
    </row>
    <row r="6" customFormat="false" ht="13.8" hidden="false" customHeight="false" outlineLevel="0" collapsed="false">
      <c r="A6" s="2" t="s">
        <v>14</v>
      </c>
      <c r="B6" s="13" t="n">
        <v>100</v>
      </c>
      <c r="C6" s="23" t="n">
        <v>1.04</v>
      </c>
      <c r="D6" s="23" t="n">
        <v>0.07</v>
      </c>
    </row>
    <row r="7" customFormat="false" ht="13.8" hidden="false" customHeight="false" outlineLevel="0" collapsed="false">
      <c r="A7" s="1" t="s">
        <v>10</v>
      </c>
      <c r="B7" s="6" t="n">
        <v>250</v>
      </c>
      <c r="C7" s="23" t="n">
        <v>2.18</v>
      </c>
      <c r="D7" s="23" t="n">
        <v>0.01</v>
      </c>
      <c r="E7" s="0" t="n">
        <f aca="false">_xlfn.STDEV.S(C7:C11)</f>
        <v>0.118406080924925</v>
      </c>
      <c r="G7" s="0" t="n">
        <f aca="false">MIN(C7:C11)</f>
        <v>2.18</v>
      </c>
      <c r="H7" s="0" t="n">
        <f aca="false">MAX(C7:C11)</f>
        <v>2.5</v>
      </c>
      <c r="I7" s="0" t="n">
        <f aca="false">QUARTILE(C7:C11,1)</f>
        <v>2.28</v>
      </c>
      <c r="J7" s="0" t="n">
        <f aca="false">QUARTILE(C7:C11,2)</f>
        <v>2.36</v>
      </c>
      <c r="K7" s="0" t="n">
        <f aca="false">QUARTILE(C7:C11,3)</f>
        <v>2.37</v>
      </c>
      <c r="L7" s="0" t="n">
        <f aca="false">I7</f>
        <v>2.28</v>
      </c>
      <c r="M7" s="0" t="n">
        <f aca="false">J7-I7</f>
        <v>0.0800000000000001</v>
      </c>
      <c r="N7" s="0" t="n">
        <f aca="false">K7-J7</f>
        <v>0.0100000000000002</v>
      </c>
      <c r="O7" s="0" t="n">
        <f aca="false">H7-K7</f>
        <v>0.13</v>
      </c>
    </row>
    <row r="8" customFormat="false" ht="13.8" hidden="false" customHeight="false" outlineLevel="0" collapsed="false">
      <c r="A8" s="1" t="s">
        <v>11</v>
      </c>
      <c r="B8" s="16" t="n">
        <v>250</v>
      </c>
      <c r="C8" s="23" t="n">
        <v>2.37</v>
      </c>
      <c r="D8" s="23" t="n">
        <v>0.01</v>
      </c>
    </row>
    <row r="9" customFormat="false" ht="13.8" hidden="false" customHeight="false" outlineLevel="0" collapsed="false">
      <c r="A9" s="1" t="s">
        <v>12</v>
      </c>
      <c r="B9" s="16" t="n">
        <v>250</v>
      </c>
      <c r="C9" s="23" t="n">
        <v>2.28</v>
      </c>
      <c r="D9" s="23" t="n">
        <v>0.01</v>
      </c>
    </row>
    <row r="10" customFormat="false" ht="13.8" hidden="false" customHeight="false" outlineLevel="0" collapsed="false">
      <c r="A10" s="1" t="s">
        <v>13</v>
      </c>
      <c r="B10" s="16" t="n">
        <v>250</v>
      </c>
      <c r="C10" s="23" t="n">
        <v>2.36</v>
      </c>
      <c r="D10" s="23" t="n">
        <v>0.07</v>
      </c>
    </row>
    <row r="11" customFormat="false" ht="13.8" hidden="false" customHeight="false" outlineLevel="0" collapsed="false">
      <c r="A11" s="2" t="s">
        <v>14</v>
      </c>
      <c r="B11" s="17" t="n">
        <v>250</v>
      </c>
      <c r="C11" s="23" t="n">
        <v>2.5</v>
      </c>
      <c r="D11" s="23" t="n">
        <v>0.11</v>
      </c>
    </row>
    <row r="12" customFormat="false" ht="13.8" hidden="false" customHeight="false" outlineLevel="0" collapsed="false">
      <c r="A12" s="1" t="s">
        <v>10</v>
      </c>
      <c r="B12" s="6" t="n">
        <v>500</v>
      </c>
      <c r="C12" s="23" t="n">
        <v>4.69</v>
      </c>
      <c r="D12" s="23" t="n">
        <v>0.01</v>
      </c>
      <c r="E12" s="0" t="n">
        <f aca="false">_xlfn.STDEV.S(C12:C16)</f>
        <v>0.0683373982530793</v>
      </c>
      <c r="G12" s="0" t="n">
        <f aca="false">MIN(C12:C16)</f>
        <v>4.65</v>
      </c>
      <c r="H12" s="0" t="n">
        <f aca="false">MAX(C12:C16)</f>
        <v>4.81</v>
      </c>
      <c r="I12" s="0" t="n">
        <f aca="false">QUARTILE(C12:C16,1)</f>
        <v>4.69</v>
      </c>
      <c r="J12" s="0" t="n">
        <f aca="false">QUARTILE(C12:C16,2)</f>
        <v>4.78</v>
      </c>
      <c r="K12" s="0" t="n">
        <f aca="false">QUARTILE(C12:C16,3)</f>
        <v>4.78</v>
      </c>
      <c r="L12" s="0" t="n">
        <f aca="false">I12</f>
        <v>4.69</v>
      </c>
      <c r="M12" s="0" t="n">
        <f aca="false">J12-I12</f>
        <v>0.0899999999999999</v>
      </c>
      <c r="N12" s="0" t="n">
        <f aca="false">K12-J12</f>
        <v>0</v>
      </c>
      <c r="O12" s="0" t="n">
        <f aca="false">H12-K12</f>
        <v>0.0299999999999994</v>
      </c>
    </row>
    <row r="13" customFormat="false" ht="13.8" hidden="false" customHeight="false" outlineLevel="0" collapsed="false">
      <c r="A13" s="1" t="s">
        <v>11</v>
      </c>
      <c r="B13" s="16" t="n">
        <v>500</v>
      </c>
      <c r="C13" s="23" t="n">
        <v>4.78</v>
      </c>
      <c r="D13" s="23" t="n">
        <v>0.01</v>
      </c>
    </row>
    <row r="14" customFormat="false" ht="13.8" hidden="false" customHeight="false" outlineLevel="0" collapsed="false">
      <c r="A14" s="1" t="s">
        <v>12</v>
      </c>
      <c r="B14" s="16" t="n">
        <v>500</v>
      </c>
      <c r="C14" s="23" t="n">
        <v>4.81</v>
      </c>
      <c r="D14" s="23" t="n">
        <v>0.01</v>
      </c>
    </row>
    <row r="15" customFormat="false" ht="13.8" hidden="false" customHeight="false" outlineLevel="0" collapsed="false">
      <c r="A15" s="1" t="s">
        <v>13</v>
      </c>
      <c r="B15" s="16" t="n">
        <v>500</v>
      </c>
      <c r="C15" s="23" t="n">
        <v>4.65</v>
      </c>
      <c r="D15" s="23" t="n">
        <v>0.01</v>
      </c>
    </row>
    <row r="16" customFormat="false" ht="13.8" hidden="false" customHeight="false" outlineLevel="0" collapsed="false">
      <c r="A16" s="2" t="s">
        <v>14</v>
      </c>
      <c r="B16" s="17" t="n">
        <v>500</v>
      </c>
      <c r="C16" s="23" t="n">
        <v>4.78</v>
      </c>
      <c r="D16" s="23" t="n">
        <v>0.23</v>
      </c>
    </row>
    <row r="17" customFormat="false" ht="13.8" hidden="false" customHeight="false" outlineLevel="0" collapsed="false">
      <c r="A17" s="1" t="s">
        <v>10</v>
      </c>
      <c r="B17" s="16" t="n">
        <v>1000</v>
      </c>
      <c r="C17" s="23" t="n">
        <v>10.18</v>
      </c>
      <c r="D17" s="23" t="n">
        <v>0.02</v>
      </c>
      <c r="E17" s="0" t="n">
        <f aca="false">_xlfn.STDEV.S(C17:C21)</f>
        <v>0.236579796263333</v>
      </c>
      <c r="G17" s="0" t="n">
        <f aca="false">MIN(C17:C21)</f>
        <v>10.01</v>
      </c>
      <c r="H17" s="0" t="n">
        <f aca="false">MAX(C17:C21)</f>
        <v>10.63</v>
      </c>
      <c r="I17" s="0" t="n">
        <f aca="false">QUARTILE(C17:C21,1)</f>
        <v>10.12</v>
      </c>
      <c r="J17" s="0" t="n">
        <f aca="false">QUARTILE(C17:C21,2)</f>
        <v>10.18</v>
      </c>
      <c r="K17" s="0" t="n">
        <f aca="false">QUARTILE(C17:C21,3)</f>
        <v>10.2</v>
      </c>
      <c r="L17" s="0" t="n">
        <f aca="false">I17</f>
        <v>10.12</v>
      </c>
      <c r="M17" s="0" t="n">
        <f aca="false">J17-I17</f>
        <v>0.0600000000000005</v>
      </c>
      <c r="N17" s="0" t="n">
        <f aca="false">K17-J17</f>
        <v>0.0199999999999996</v>
      </c>
      <c r="O17" s="0" t="n">
        <f aca="false">H17-K17</f>
        <v>0.430000000000002</v>
      </c>
    </row>
    <row r="18" customFormat="false" ht="13.8" hidden="false" customHeight="false" outlineLevel="0" collapsed="false">
      <c r="A18" s="1" t="s">
        <v>11</v>
      </c>
      <c r="B18" s="6" t="n">
        <v>1000</v>
      </c>
      <c r="C18" s="23" t="n">
        <v>10.01</v>
      </c>
      <c r="D18" s="23" t="n">
        <v>0.03</v>
      </c>
    </row>
    <row r="19" customFormat="false" ht="13.8" hidden="false" customHeight="false" outlineLevel="0" collapsed="false">
      <c r="A19" s="1" t="s">
        <v>12</v>
      </c>
      <c r="B19" s="16" t="n">
        <v>1000</v>
      </c>
      <c r="C19" s="23" t="n">
        <v>10.2</v>
      </c>
      <c r="D19" s="23" t="n">
        <v>0.02</v>
      </c>
    </row>
    <row r="20" customFormat="false" ht="13.8" hidden="false" customHeight="false" outlineLevel="0" collapsed="false">
      <c r="A20" s="1" t="s">
        <v>13</v>
      </c>
      <c r="B20" s="16" t="n">
        <v>1000</v>
      </c>
      <c r="C20" s="23" t="n">
        <v>10.12</v>
      </c>
      <c r="D20" s="23" t="n">
        <v>0.01</v>
      </c>
    </row>
    <row r="21" customFormat="false" ht="13.8" hidden="false" customHeight="false" outlineLevel="0" collapsed="false">
      <c r="A21" s="2" t="s">
        <v>14</v>
      </c>
      <c r="B21" s="17" t="n">
        <v>1000</v>
      </c>
      <c r="C21" s="23" t="n">
        <v>10.63</v>
      </c>
      <c r="D21" s="23" t="n">
        <v>0.45</v>
      </c>
    </row>
    <row r="22" customFormat="false" ht="13.8" hidden="false" customHeight="false" outlineLevel="0" collapsed="false">
      <c r="A22" s="1" t="s">
        <v>10</v>
      </c>
      <c r="B22" s="6" t="n">
        <v>2000</v>
      </c>
      <c r="C22" s="23" t="n">
        <v>22.4</v>
      </c>
      <c r="D22" s="23" t="n">
        <v>0.05</v>
      </c>
      <c r="E22" s="0" t="n">
        <f aca="false">_xlfn.STDEV.S(C22:C26)</f>
        <v>0.439579344373686</v>
      </c>
      <c r="G22" s="0" t="n">
        <f aca="false">MIN(C22:C26)</f>
        <v>21.84</v>
      </c>
      <c r="H22" s="0" t="n">
        <f aca="false">MAX(C22:C26)</f>
        <v>22.95</v>
      </c>
      <c r="I22" s="0" t="n">
        <f aca="false">QUARTILE(C22:C26,1)</f>
        <v>21.95</v>
      </c>
      <c r="J22" s="0" t="n">
        <f aca="false">QUARTILE(C22:C26,2)</f>
        <v>22.19</v>
      </c>
      <c r="K22" s="0" t="n">
        <f aca="false">QUARTILE(C22:C26,3)</f>
        <v>22.4</v>
      </c>
      <c r="L22" s="0" t="n">
        <f aca="false">I22</f>
        <v>21.95</v>
      </c>
      <c r="M22" s="0" t="n">
        <f aca="false">J22-I22</f>
        <v>0.240000000000002</v>
      </c>
      <c r="N22" s="0" t="n">
        <f aca="false">K22-J22</f>
        <v>0.209999999999997</v>
      </c>
      <c r="O22" s="0" t="n">
        <f aca="false">H22-K22</f>
        <v>0.550000000000001</v>
      </c>
    </row>
    <row r="23" customFormat="false" ht="13.8" hidden="false" customHeight="false" outlineLevel="0" collapsed="false">
      <c r="A23" s="1" t="s">
        <v>11</v>
      </c>
      <c r="B23" s="16" t="n">
        <v>2000</v>
      </c>
      <c r="C23" s="23" t="n">
        <v>22.95</v>
      </c>
      <c r="D23" s="23" t="n">
        <v>0.01</v>
      </c>
    </row>
    <row r="24" customFormat="false" ht="13.8" hidden="false" customHeight="false" outlineLevel="0" collapsed="false">
      <c r="A24" s="1" t="s">
        <v>12</v>
      </c>
      <c r="B24" s="16" t="n">
        <v>2000</v>
      </c>
      <c r="C24" s="23" t="n">
        <v>21.95</v>
      </c>
      <c r="D24" s="23" t="n">
        <v>0.05</v>
      </c>
    </row>
    <row r="25" customFormat="false" ht="13.8" hidden="false" customHeight="false" outlineLevel="0" collapsed="false">
      <c r="A25" s="1" t="s">
        <v>13</v>
      </c>
      <c r="B25" s="16" t="n">
        <v>2000</v>
      </c>
      <c r="C25" s="23" t="n">
        <v>21.84</v>
      </c>
      <c r="D25" s="23" t="n">
        <v>0.05</v>
      </c>
    </row>
    <row r="26" customFormat="false" ht="13.8" hidden="false" customHeight="false" outlineLevel="0" collapsed="false">
      <c r="A26" s="2" t="s">
        <v>14</v>
      </c>
      <c r="B26" s="17" t="n">
        <v>2000</v>
      </c>
      <c r="C26" s="23" t="n">
        <v>22.19</v>
      </c>
      <c r="D26" s="23" t="n">
        <v>0.88</v>
      </c>
    </row>
    <row r="27" customFormat="false" ht="13.8" hidden="false" customHeight="false" outlineLevel="0" collapsed="false">
      <c r="A27" s="1" t="s">
        <v>10</v>
      </c>
      <c r="B27" s="6" t="n">
        <v>4000</v>
      </c>
      <c r="C27" s="23" t="n">
        <v>49.94</v>
      </c>
      <c r="D27" s="23" t="n">
        <v>0</v>
      </c>
      <c r="E27" s="0" t="n">
        <f aca="false">_xlfn.STDEV.S(C27:C31)</f>
        <v>2.10598433042604</v>
      </c>
      <c r="G27" s="0" t="n">
        <f aca="false">MIN(C27:C31)</f>
        <v>44.61</v>
      </c>
      <c r="H27" s="0" t="n">
        <f aca="false">MAX(C27:C31)</f>
        <v>49.94</v>
      </c>
      <c r="I27" s="0" t="n">
        <f aca="false">QUARTILE(C27:C31,1)</f>
        <v>45.68</v>
      </c>
      <c r="J27" s="0" t="n">
        <f aca="false">QUARTILE(C27:C31,2)</f>
        <v>47.37</v>
      </c>
      <c r="K27" s="0" t="n">
        <f aca="false">QUARTILE(C27:C31,3)</f>
        <v>48.29</v>
      </c>
      <c r="L27" s="0" t="n">
        <f aca="false">I27</f>
        <v>45.68</v>
      </c>
      <c r="M27" s="0" t="n">
        <f aca="false">J27-I27</f>
        <v>1.69</v>
      </c>
      <c r="N27" s="0" t="n">
        <f aca="false">K27-J27</f>
        <v>0.920000000000002</v>
      </c>
      <c r="O27" s="0" t="n">
        <f aca="false">H27-K27</f>
        <v>1.65</v>
      </c>
    </row>
    <row r="28" customFormat="false" ht="13.8" hidden="false" customHeight="false" outlineLevel="0" collapsed="false">
      <c r="A28" s="1" t="s">
        <v>11</v>
      </c>
      <c r="B28" s="16" t="n">
        <v>4000</v>
      </c>
      <c r="C28" s="23" t="n">
        <v>48.29</v>
      </c>
      <c r="D28" s="23" t="n">
        <v>0.01</v>
      </c>
    </row>
    <row r="29" customFormat="false" ht="13.8" hidden="false" customHeight="false" outlineLevel="0" collapsed="false">
      <c r="A29" s="1" t="s">
        <v>12</v>
      </c>
      <c r="B29" s="16" t="n">
        <v>4000</v>
      </c>
      <c r="C29" s="23" t="n">
        <v>47.37</v>
      </c>
      <c r="D29" s="23" t="n">
        <v>0.13</v>
      </c>
    </row>
    <row r="30" customFormat="false" ht="13.8" hidden="false" customHeight="false" outlineLevel="0" collapsed="false">
      <c r="A30" s="1" t="s">
        <v>13</v>
      </c>
      <c r="B30" s="16" t="n">
        <v>4000</v>
      </c>
      <c r="C30" s="23" t="n">
        <v>44.61</v>
      </c>
      <c r="D30" s="23" t="n">
        <v>0.34</v>
      </c>
    </row>
    <row r="31" customFormat="false" ht="13.8" hidden="false" customHeight="false" outlineLevel="0" collapsed="false">
      <c r="A31" s="1" t="s">
        <v>14</v>
      </c>
      <c r="B31" s="16" t="n">
        <v>4000</v>
      </c>
      <c r="C31" s="23" t="n">
        <v>45.68</v>
      </c>
      <c r="D31" s="23" t="n">
        <v>0.12</v>
      </c>
    </row>
    <row r="35" customFormat="false" ht="12.8" hidden="false" customHeight="false" outlineLevel="0" collapsed="false">
      <c r="R35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Roman,Normalny"&amp;12&amp;Kffffff&amp;A</oddHeader>
    <oddFooter>&amp;C&amp;"Times New Roman,Normalny"&amp;12&amp;KffffffStrona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Artur Jaworski</dc:creator>
  <dc:description/>
  <dc:language>pl-PL</dc:language>
  <cp:lastModifiedBy/>
  <dcterms:modified xsi:type="dcterms:W3CDTF">2025-09-25T20:50:34Z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