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A4BF58B-125F-497D-8AFF-2A861716EAC0}" xr6:coauthVersionLast="46" xr6:coauthVersionMax="46" xr10:uidLastSave="{00000000-0000-0000-0000-000000000000}"/>
  <bookViews>
    <workbookView xWindow="-108" yWindow="-108" windowWidth="22320" windowHeight="13176" xr2:uid="{B6155259-063E-4911-936E-23DB4C2C7BA5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5" i="1"/>
  <c r="C13" i="1"/>
  <c r="C11" i="1"/>
  <c r="B15" i="1"/>
  <c r="B13" i="1"/>
  <c r="B11" i="1"/>
  <c r="C9" i="1"/>
  <c r="B9" i="1"/>
  <c r="C2" i="1"/>
  <c r="B3" i="1"/>
  <c r="B4" i="1"/>
  <c r="B5" i="1"/>
  <c r="B6" i="1"/>
  <c r="B7" i="1"/>
  <c r="B2" i="1"/>
  <c r="D3" i="1"/>
  <c r="D5" i="1" s="1"/>
  <c r="E5" i="1" s="1"/>
  <c r="C5" i="1" s="1"/>
  <c r="D2" i="1"/>
  <c r="D4" i="1" s="1"/>
  <c r="E4" i="1" s="1"/>
  <c r="C4" i="1" s="1"/>
  <c r="E20" i="1"/>
  <c r="D15" i="1"/>
  <c r="E15" i="1" s="1"/>
  <c r="D13" i="1"/>
  <c r="E13" i="1" s="1"/>
  <c r="D11" i="1"/>
  <c r="E11" i="1" s="1"/>
  <c r="D9" i="1"/>
  <c r="E9" i="1" s="1"/>
  <c r="D7" i="1"/>
  <c r="E7" i="1" s="1"/>
  <c r="C7" i="1" s="1"/>
  <c r="E2" i="1" l="1"/>
  <c r="E3" i="1"/>
  <c r="C3" i="1" s="1"/>
  <c r="D6" i="1"/>
  <c r="E6" i="1" l="1"/>
  <c r="D18" i="1"/>
  <c r="D19" i="1" s="1"/>
  <c r="D21" i="1" s="1"/>
  <c r="B10" i="1"/>
  <c r="B16" i="1"/>
  <c r="B8" i="1"/>
  <c r="B14" i="1"/>
  <c r="B12" i="1"/>
  <c r="E18" i="1" l="1"/>
  <c r="E19" i="1" s="1"/>
  <c r="E21" i="1" s="1"/>
  <c r="C6" i="1"/>
  <c r="B17" i="1"/>
</calcChain>
</file>

<file path=xl/sharedStrings.xml><?xml version="1.0" encoding="utf-8"?>
<sst xmlns="http://schemas.openxmlformats.org/spreadsheetml/2006/main" count="22" uniqueCount="22">
  <si>
    <t>Neto después impuestos</t>
  </si>
  <si>
    <t>Transporte</t>
  </si>
  <si>
    <t>% Transporte</t>
  </si>
  <si>
    <t>Renta</t>
  </si>
  <si>
    <t>% Renta</t>
  </si>
  <si>
    <t>Comida</t>
  </si>
  <si>
    <t>% Comida</t>
  </si>
  <si>
    <t>Facturas</t>
  </si>
  <si>
    <t>% Facturas</t>
  </si>
  <si>
    <t>Internet</t>
  </si>
  <si>
    <t>% Internet</t>
  </si>
  <si>
    <t>% Costo de vida</t>
  </si>
  <si>
    <t>Salario Checho</t>
  </si>
  <si>
    <t>Salario Mary</t>
  </si>
  <si>
    <t>Impuestos Checho</t>
  </si>
  <si>
    <t>Impuestos Mary</t>
  </si>
  <si>
    <t>AUD</t>
  </si>
  <si>
    <t>USD</t>
  </si>
  <si>
    <t>Ahorro</t>
  </si>
  <si>
    <t>Ahorro 2 años</t>
  </si>
  <si>
    <t>Costo Maestría</t>
  </si>
  <si>
    <t>Después de pagar maestría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</si>
</sst>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"/>
    <numFmt numFmtId="168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0" xfId="0" applyFont="1" applyFill="1"/>
    <xf numFmtId="14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44" fontId="2" fillId="0" borderId="0" xfId="0" applyNumberFormat="1" applyFont="1"/>
    <xf numFmtId="10" fontId="1" fillId="2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1" fillId="2" borderId="0" xfId="0" applyNumberFormat="1" applyFont="1" applyFill="1"/>
    <xf numFmtId="168" fontId="2" fillId="0" borderId="0" xfId="0" applyNumberFormat="1" applyFont="1"/>
    <xf numFmtId="10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864-ED74-4A92-8691-4A71E3B0B75D}">
  <dimension ref="A1:G21"/>
  <sheetViews>
    <sheetView tabSelected="1" topLeftCell="A10" zoomScale="190" zoomScaleNormal="190" workbookViewId="0">
      <selection activeCell="D22" sqref="D22"/>
    </sheetView>
  </sheetViews>
  <sheetFormatPr baseColWidth="10" defaultRowHeight="14.4" x14ac:dyDescent="0.3"/>
  <cols>
    <col min="1" max="1" width="23.6640625" bestFit="1" customWidth="1"/>
    <col min="2" max="3" width="9.44140625" bestFit="1" customWidth="1"/>
    <col min="4" max="5" width="12.21875" bestFit="1" customWidth="1"/>
  </cols>
  <sheetData>
    <row r="1" spans="1:7" x14ac:dyDescent="0.3">
      <c r="D1" s="4" t="s">
        <v>16</v>
      </c>
      <c r="E1" s="4" t="s">
        <v>17</v>
      </c>
    </row>
    <row r="2" spans="1:7" x14ac:dyDescent="0.3">
      <c r="A2" t="s">
        <v>12</v>
      </c>
      <c r="B2" s="10">
        <f>D2/12</f>
        <v>3047.6190476190477</v>
      </c>
      <c r="C2" s="10">
        <f>E2/12</f>
        <v>2377.1428571428573</v>
      </c>
      <c r="D2" s="9">
        <f>((218/7)*20*25)+((147/7)*40*25)</f>
        <v>36571.428571428572</v>
      </c>
      <c r="E2" s="10">
        <f>D2*0.78</f>
        <v>28525.714285714286</v>
      </c>
      <c r="F2" s="3"/>
      <c r="G2" s="3"/>
    </row>
    <row r="3" spans="1:7" x14ac:dyDescent="0.3">
      <c r="A3" t="s">
        <v>13</v>
      </c>
      <c r="B3" s="10">
        <f t="shared" ref="B3:B15" si="0">D3/12</f>
        <v>3466.6666666666665</v>
      </c>
      <c r="C3" s="10">
        <f t="shared" ref="C3:C15" si="1">E3/12</f>
        <v>2704</v>
      </c>
      <c r="D3" s="9">
        <f>52*40*20</f>
        <v>41600</v>
      </c>
      <c r="E3" s="10">
        <f t="shared" ref="E3:E15" si="2">D3*0.78</f>
        <v>32448</v>
      </c>
    </row>
    <row r="4" spans="1:7" x14ac:dyDescent="0.3">
      <c r="A4" t="s">
        <v>14</v>
      </c>
      <c r="B4" s="10">
        <f t="shared" si="0"/>
        <v>-579.04761904761904</v>
      </c>
      <c r="C4" s="10">
        <f t="shared" si="1"/>
        <v>-451.65714285714284</v>
      </c>
      <c r="D4" s="9">
        <f>-D2*0.19</f>
        <v>-6948.5714285714284</v>
      </c>
      <c r="E4" s="10">
        <f t="shared" si="2"/>
        <v>-5419.8857142857141</v>
      </c>
    </row>
    <row r="5" spans="1:7" x14ac:dyDescent="0.3">
      <c r="A5" t="s">
        <v>15</v>
      </c>
      <c r="B5" s="10">
        <f t="shared" si="0"/>
        <v>-658.66666666666663</v>
      </c>
      <c r="C5" s="10">
        <f t="shared" si="1"/>
        <v>-513.76</v>
      </c>
      <c r="D5" s="9">
        <f>-D3*0.19</f>
        <v>-7904</v>
      </c>
      <c r="E5" s="10">
        <f t="shared" si="2"/>
        <v>-6165.12</v>
      </c>
    </row>
    <row r="6" spans="1:7" x14ac:dyDescent="0.3">
      <c r="A6" t="s">
        <v>0</v>
      </c>
      <c r="B6" s="10">
        <f t="shared" si="0"/>
        <v>5276.5714285714284</v>
      </c>
      <c r="C6" s="10">
        <f t="shared" si="1"/>
        <v>4115.7257142857143</v>
      </c>
      <c r="D6" s="6">
        <f>SUM(D2:D5)</f>
        <v>63318.857142857145</v>
      </c>
      <c r="E6" s="7">
        <f t="shared" si="2"/>
        <v>49388.708571428571</v>
      </c>
    </row>
    <row r="7" spans="1:7" x14ac:dyDescent="0.3">
      <c r="A7" t="s">
        <v>1</v>
      </c>
      <c r="B7" s="10">
        <f t="shared" si="0"/>
        <v>210</v>
      </c>
      <c r="C7" s="10">
        <f t="shared" si="1"/>
        <v>163.80000000000001</v>
      </c>
      <c r="D7" s="5">
        <f>210*12</f>
        <v>2520</v>
      </c>
      <c r="E7" s="10">
        <f t="shared" si="2"/>
        <v>1965.6000000000001</v>
      </c>
    </row>
    <row r="8" spans="1:7" x14ac:dyDescent="0.3">
      <c r="A8" s="1" t="s">
        <v>2</v>
      </c>
      <c r="B8" s="13">
        <f>D7/D6</f>
        <v>3.9798570500324884E-2</v>
      </c>
      <c r="C8" s="13"/>
      <c r="D8" s="13"/>
      <c r="E8" s="13"/>
    </row>
    <row r="9" spans="1:7" x14ac:dyDescent="0.3">
      <c r="A9" t="s">
        <v>3</v>
      </c>
      <c r="B9" s="10">
        <f t="shared" si="0"/>
        <v>1200</v>
      </c>
      <c r="C9" s="10">
        <f t="shared" si="1"/>
        <v>936</v>
      </c>
      <c r="D9" s="9">
        <f>1200*12</f>
        <v>14400</v>
      </c>
      <c r="E9" s="10">
        <f t="shared" si="2"/>
        <v>11232</v>
      </c>
    </row>
    <row r="10" spans="1:7" x14ac:dyDescent="0.3">
      <c r="A10" s="1" t="s">
        <v>4</v>
      </c>
      <c r="B10" s="13">
        <f>D9/D6</f>
        <v>0.22742040285899934</v>
      </c>
      <c r="C10" s="13"/>
      <c r="D10" s="13"/>
      <c r="E10" s="13"/>
    </row>
    <row r="11" spans="1:7" x14ac:dyDescent="0.3">
      <c r="A11" t="s">
        <v>5</v>
      </c>
      <c r="B11" s="10">
        <f t="shared" si="0"/>
        <v>640</v>
      </c>
      <c r="C11" s="10">
        <f t="shared" si="1"/>
        <v>499.20000000000005</v>
      </c>
      <c r="D11" s="9">
        <f>640*12</f>
        <v>7680</v>
      </c>
      <c r="E11" s="10">
        <f t="shared" si="2"/>
        <v>5990.4000000000005</v>
      </c>
    </row>
    <row r="12" spans="1:7" x14ac:dyDescent="0.3">
      <c r="A12" s="1" t="s">
        <v>6</v>
      </c>
      <c r="B12" s="13">
        <f>D11/D6</f>
        <v>0.12129088152479965</v>
      </c>
      <c r="C12" s="13"/>
      <c r="D12" s="13"/>
      <c r="E12" s="13"/>
    </row>
    <row r="13" spans="1:7" x14ac:dyDescent="0.3">
      <c r="A13" t="s">
        <v>7</v>
      </c>
      <c r="B13" s="10">
        <f t="shared" si="0"/>
        <v>332</v>
      </c>
      <c r="C13" s="10">
        <f t="shared" si="1"/>
        <v>258.95999999999998</v>
      </c>
      <c r="D13" s="9">
        <f>332*12</f>
        <v>3984</v>
      </c>
      <c r="E13" s="10">
        <f t="shared" si="2"/>
        <v>3107.52</v>
      </c>
    </row>
    <row r="14" spans="1:7" x14ac:dyDescent="0.3">
      <c r="A14" s="1" t="s">
        <v>8</v>
      </c>
      <c r="B14" s="13">
        <f>D13/D6</f>
        <v>6.2919644790989812E-2</v>
      </c>
      <c r="C14" s="13"/>
      <c r="D14" s="13"/>
      <c r="E14" s="13"/>
    </row>
    <row r="15" spans="1:7" x14ac:dyDescent="0.3">
      <c r="A15" t="s">
        <v>9</v>
      </c>
      <c r="B15" s="10">
        <f t="shared" si="0"/>
        <v>73</v>
      </c>
      <c r="C15" s="10">
        <f t="shared" si="1"/>
        <v>56.94</v>
      </c>
      <c r="D15" s="9">
        <f>73*12</f>
        <v>876</v>
      </c>
      <c r="E15" s="10">
        <f t="shared" si="2"/>
        <v>683.28</v>
      </c>
    </row>
    <row r="16" spans="1:7" x14ac:dyDescent="0.3">
      <c r="A16" s="1" t="s">
        <v>10</v>
      </c>
      <c r="B16" s="13">
        <f>D15/D6</f>
        <v>1.3834741173922461E-2</v>
      </c>
      <c r="C16" s="13"/>
      <c r="D16" s="13"/>
      <c r="E16" s="13"/>
    </row>
    <row r="17" spans="1:6" x14ac:dyDescent="0.3">
      <c r="A17" s="2" t="s">
        <v>11</v>
      </c>
      <c r="B17" s="8">
        <f>+B8+B10+B12+B14+B16</f>
        <v>0.46526424084903617</v>
      </c>
      <c r="C17" s="8"/>
      <c r="D17" s="8"/>
      <c r="E17" s="8"/>
    </row>
    <row r="18" spans="1:6" x14ac:dyDescent="0.3">
      <c r="A18" s="2" t="s">
        <v>18</v>
      </c>
      <c r="B18" s="11">
        <f>B6-B9-B11-B13-B15</f>
        <v>3031.5714285714284</v>
      </c>
      <c r="C18" s="11">
        <f>C6-C9-C11-C13-C15</f>
        <v>2364.6257142857144</v>
      </c>
      <c r="D18" s="11">
        <f>D6-D9-D11-D13-D15</f>
        <v>36378.857142857145</v>
      </c>
      <c r="E18" s="11">
        <f>E6-E9-E11-E13-E15</f>
        <v>28375.508571428571</v>
      </c>
      <c r="F18" s="12"/>
    </row>
    <row r="19" spans="1:6" x14ac:dyDescent="0.3">
      <c r="A19" s="2" t="s">
        <v>19</v>
      </c>
      <c r="B19" s="11"/>
      <c r="C19" s="11"/>
      <c r="D19" s="11">
        <f>D18*2</f>
        <v>72757.71428571429</v>
      </c>
      <c r="E19" s="11">
        <f>E18*2</f>
        <v>56751.017142857141</v>
      </c>
    </row>
    <row r="20" spans="1:6" x14ac:dyDescent="0.3">
      <c r="A20" s="2" t="s">
        <v>20</v>
      </c>
      <c r="B20" s="11"/>
      <c r="C20" s="11"/>
      <c r="D20" s="11">
        <v>51178</v>
      </c>
      <c r="E20" s="11">
        <f>D20*0.78</f>
        <v>39918.840000000004</v>
      </c>
    </row>
    <row r="21" spans="1:6" x14ac:dyDescent="0.3">
      <c r="A21" s="2" t="s">
        <v>21</v>
      </c>
      <c r="D21" s="11">
        <f>D19-D20</f>
        <v>21579.71428571429</v>
      </c>
      <c r="E21" s="11">
        <f>E19-E20</f>
        <v>16832.177142857137</v>
      </c>
    </row>
  </sheetData>
  <mergeCells count="6">
    <mergeCell ref="B16:E16"/>
    <mergeCell ref="B17:E17"/>
    <mergeCell ref="B8:E8"/>
    <mergeCell ref="B10:E10"/>
    <mergeCell ref="B12:E12"/>
    <mergeCell ref="B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XELLO</dc:creator>
  <cp:lastModifiedBy>XELLO</cp:lastModifiedBy>
  <dcterms:created xsi:type="dcterms:W3CDTF">2021-02-15T23:32:34Z</dcterms:created>
  <dcterms:modified xsi:type="dcterms:W3CDTF">2021-02-16T04:39:11Z</dcterms:modified>
</cp:coreProperties>
</file>