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Anahp\PASE2\EVENTUALES 2023\"/>
    </mc:Choice>
  </mc:AlternateContent>
  <xr:revisionPtr revIDLastSave="0" documentId="13_ncr:1_{61E93252-E653-4B5E-934E-48616409981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2016" sheetId="1" r:id="rId1"/>
    <sheet name="2019" sheetId="2" r:id="rId2"/>
    <sheet name="202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C15" i="3" s="1"/>
  <c r="B14" i="3"/>
  <c r="C14" i="3" s="1"/>
  <c r="A6" i="3"/>
  <c r="A7" i="3" s="1"/>
  <c r="A8" i="3" s="1"/>
  <c r="A9" i="3" s="1"/>
  <c r="A10" i="3" s="1"/>
  <c r="A11" i="3" s="1"/>
  <c r="D5" i="3"/>
  <c r="D6" i="3" s="1"/>
  <c r="B5" i="3"/>
  <c r="B4" i="3"/>
  <c r="C4" i="3" s="1"/>
  <c r="C5" i="3" l="1"/>
  <c r="D7" i="3"/>
  <c r="B6" i="3"/>
  <c r="C6" i="3" s="1"/>
  <c r="D8" i="3" l="1"/>
  <c r="B7" i="3"/>
  <c r="C7" i="3" s="1"/>
  <c r="D9" i="3" l="1"/>
  <c r="B8" i="3"/>
  <c r="C8" i="3" s="1"/>
  <c r="D10" i="3" l="1"/>
  <c r="B9" i="3"/>
  <c r="C9" i="3" s="1"/>
  <c r="D11" i="3" l="1"/>
  <c r="B10" i="3"/>
  <c r="C10" i="3" s="1"/>
  <c r="B11" i="3" l="1"/>
  <c r="D12" i="3"/>
  <c r="C11" i="3"/>
  <c r="D13" i="3" l="1"/>
  <c r="B12" i="3"/>
  <c r="C12" i="3" s="1"/>
  <c r="B13" i="3" l="1"/>
  <c r="C13" i="3" s="1"/>
  <c r="F17" i="2" l="1"/>
  <c r="G17" i="2" s="1"/>
  <c r="B18" i="2"/>
  <c r="C18" i="2" s="1"/>
  <c r="B17" i="2"/>
  <c r="C17" i="2" s="1"/>
  <c r="E6" i="2"/>
  <c r="E7" i="2" s="1"/>
  <c r="E8" i="2" s="1"/>
  <c r="E9" i="2" s="1"/>
  <c r="E10" i="2" s="1"/>
  <c r="E11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H5" i="2"/>
  <c r="H6" i="2" s="1"/>
  <c r="F5" i="2"/>
  <c r="D5" i="2"/>
  <c r="D6" i="2" s="1"/>
  <c r="F4" i="2"/>
  <c r="G4" i="2" s="1"/>
  <c r="B4" i="2"/>
  <c r="C4" i="2" s="1"/>
  <c r="H37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B47" i="1"/>
  <c r="C47" i="1" s="1"/>
  <c r="F42" i="1"/>
  <c r="G42" i="1" s="1"/>
  <c r="B46" i="1"/>
  <c r="C46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F4" i="1"/>
  <c r="G4" i="1" s="1"/>
  <c r="B4" i="1"/>
  <c r="C4" i="1" s="1"/>
  <c r="B39" i="1" l="1"/>
  <c r="C39" i="1" s="1"/>
  <c r="F37" i="1"/>
  <c r="G37" i="1" s="1"/>
  <c r="G5" i="2"/>
  <c r="H7" i="2"/>
  <c r="F6" i="2"/>
  <c r="G6" i="2" s="1"/>
  <c r="D7" i="2"/>
  <c r="B6" i="2"/>
  <c r="C6" i="2" s="1"/>
  <c r="B5" i="2"/>
  <c r="C5" i="2" s="1"/>
  <c r="D40" i="1"/>
  <c r="H38" i="1"/>
  <c r="B5" i="1"/>
  <c r="C5" i="1" s="1"/>
  <c r="F5" i="1"/>
  <c r="G5" i="1" s="1"/>
  <c r="B6" i="1"/>
  <c r="C6" i="1" s="1"/>
  <c r="F6" i="1"/>
  <c r="G6" i="1" s="1"/>
  <c r="D8" i="2" l="1"/>
  <c r="B7" i="2"/>
  <c r="C7" i="2" s="1"/>
  <c r="H8" i="2"/>
  <c r="F7" i="2"/>
  <c r="G7" i="2" s="1"/>
  <c r="D41" i="1"/>
  <c r="B40" i="1"/>
  <c r="C40" i="1" s="1"/>
  <c r="H39" i="1"/>
  <c r="F38" i="1"/>
  <c r="G38" i="1" s="1"/>
  <c r="F7" i="1"/>
  <c r="G7" i="1" s="1"/>
  <c r="B7" i="1"/>
  <c r="C7" i="1" s="1"/>
  <c r="D9" i="2" l="1"/>
  <c r="B8" i="2"/>
  <c r="C8" i="2" s="1"/>
  <c r="H9" i="2"/>
  <c r="F8" i="2"/>
  <c r="G8" i="2" s="1"/>
  <c r="D42" i="1"/>
  <c r="B41" i="1"/>
  <c r="C41" i="1" s="1"/>
  <c r="H40" i="1"/>
  <c r="H41" i="1" s="1"/>
  <c r="F39" i="1"/>
  <c r="G39" i="1" s="1"/>
  <c r="B8" i="1"/>
  <c r="C8" i="1" s="1"/>
  <c r="F8" i="1"/>
  <c r="G8" i="1" s="1"/>
  <c r="F41" i="1" l="1"/>
  <c r="G41" i="1"/>
  <c r="D10" i="2"/>
  <c r="B9" i="2"/>
  <c r="C9" i="2" s="1"/>
  <c r="H10" i="2"/>
  <c r="F9" i="2"/>
  <c r="G9" i="2" s="1"/>
  <c r="D43" i="1"/>
  <c r="D44" i="1" s="1"/>
  <c r="B42" i="1"/>
  <c r="C42" i="1" s="1"/>
  <c r="F40" i="1"/>
  <c r="G40" i="1" s="1"/>
  <c r="F9" i="1"/>
  <c r="G9" i="1" s="1"/>
  <c r="B9" i="1"/>
  <c r="C9" i="1" s="1"/>
  <c r="D45" i="1" l="1"/>
  <c r="B44" i="1"/>
  <c r="C44" i="1" s="1"/>
  <c r="H11" i="2"/>
  <c r="H12" i="2" s="1"/>
  <c r="F10" i="2"/>
  <c r="G10" i="2" s="1"/>
  <c r="D11" i="2"/>
  <c r="B10" i="2"/>
  <c r="C10" i="2" s="1"/>
  <c r="B43" i="1"/>
  <c r="C43" i="1" s="1"/>
  <c r="B10" i="1"/>
  <c r="C10" i="1" s="1"/>
  <c r="F10" i="1"/>
  <c r="G10" i="1" s="1"/>
  <c r="B45" i="1" l="1"/>
  <c r="C45" i="1"/>
  <c r="D12" i="2"/>
  <c r="B11" i="2"/>
  <c r="C11" i="2" s="1"/>
  <c r="F11" i="2"/>
  <c r="G11" i="2"/>
  <c r="F11" i="1"/>
  <c r="G11" i="1" s="1"/>
  <c r="B11" i="1"/>
  <c r="C11" i="1" s="1"/>
  <c r="F12" i="2" l="1"/>
  <c r="G12" i="2" s="1"/>
  <c r="D13" i="2"/>
  <c r="B12" i="2"/>
  <c r="C12" i="2" s="1"/>
  <c r="B12" i="1"/>
  <c r="C12" i="1" s="1"/>
  <c r="F12" i="1"/>
  <c r="G12" i="1" s="1"/>
  <c r="D14" i="2" l="1"/>
  <c r="B13" i="2"/>
  <c r="C13" i="2" s="1"/>
  <c r="F13" i="1"/>
  <c r="G13" i="1" s="1"/>
  <c r="B13" i="1"/>
  <c r="C13" i="1" s="1"/>
  <c r="D15" i="2" l="1"/>
  <c r="D16" i="2" s="1"/>
  <c r="B14" i="2"/>
  <c r="C14" i="2" s="1"/>
  <c r="B14" i="1"/>
  <c r="C14" i="1" s="1"/>
  <c r="F14" i="1"/>
  <c r="G14" i="1" s="1"/>
  <c r="B15" i="2" l="1"/>
  <c r="C15" i="2" s="1"/>
  <c r="F15" i="1"/>
  <c r="G15" i="1" s="1"/>
  <c r="B15" i="1"/>
  <c r="C15" i="1" s="1"/>
  <c r="B16" i="2" l="1"/>
  <c r="C16" i="2" s="1"/>
  <c r="B16" i="1"/>
  <c r="C16" i="1" s="1"/>
  <c r="F16" i="1"/>
  <c r="G16" i="1" s="1"/>
  <c r="F17" i="1" l="1"/>
  <c r="G17" i="1" s="1"/>
  <c r="B17" i="1"/>
  <c r="C17" i="1" s="1"/>
  <c r="B18" i="1" l="1"/>
  <c r="C18" i="1" s="1"/>
  <c r="F18" i="1"/>
  <c r="G18" i="1" s="1"/>
  <c r="F19" i="1" l="1"/>
  <c r="G19" i="1" s="1"/>
  <c r="B19" i="1"/>
  <c r="C19" i="1" s="1"/>
  <c r="B20" i="1" l="1"/>
  <c r="C20" i="1" s="1"/>
  <c r="F20" i="1"/>
  <c r="G20" i="1" s="1"/>
  <c r="F21" i="1" l="1"/>
  <c r="G21" i="1" s="1"/>
  <c r="B21" i="1"/>
  <c r="C21" i="1" s="1"/>
  <c r="B22" i="1" l="1"/>
  <c r="C22" i="1" s="1"/>
  <c r="F22" i="1"/>
  <c r="G22" i="1" s="1"/>
  <c r="F23" i="1" l="1"/>
  <c r="G23" i="1" s="1"/>
  <c r="B23" i="1"/>
  <c r="C23" i="1" s="1"/>
  <c r="B24" i="1" l="1"/>
  <c r="C24" i="1" s="1"/>
  <c r="F24" i="1"/>
  <c r="G24" i="1" s="1"/>
  <c r="F25" i="1" l="1"/>
  <c r="G25" i="1" s="1"/>
  <c r="B25" i="1"/>
  <c r="C25" i="1" s="1"/>
  <c r="B26" i="1" l="1"/>
  <c r="C26" i="1" s="1"/>
  <c r="F26" i="1"/>
  <c r="G26" i="1" s="1"/>
  <c r="F27" i="1" l="1"/>
  <c r="G27" i="1" s="1"/>
  <c r="B27" i="1"/>
  <c r="C27" i="1" s="1"/>
  <c r="B28" i="1" l="1"/>
  <c r="C28" i="1" s="1"/>
  <c r="F28" i="1"/>
  <c r="G28" i="1" s="1"/>
  <c r="F29" i="1" l="1"/>
  <c r="G29" i="1" s="1"/>
  <c r="B29" i="1"/>
  <c r="C29" i="1" s="1"/>
  <c r="B30" i="1" l="1"/>
  <c r="C30" i="1" s="1"/>
  <c r="F30" i="1"/>
  <c r="G30" i="1" s="1"/>
  <c r="F31" i="1" l="1"/>
  <c r="G31" i="1" s="1"/>
  <c r="B31" i="1"/>
  <c r="C31" i="1" s="1"/>
  <c r="B33" i="1" l="1"/>
  <c r="C33" i="1" s="1"/>
  <c r="F33" i="1"/>
  <c r="G33" i="1" s="1"/>
  <c r="B32" i="1"/>
  <c r="C32" i="1" s="1"/>
  <c r="F32" i="1"/>
  <c r="G32" i="1" s="1"/>
  <c r="B34" i="1" l="1"/>
  <c r="C34" i="1" s="1"/>
  <c r="F34" i="1"/>
  <c r="G34" i="1" s="1"/>
  <c r="F35" i="1" l="1"/>
  <c r="G35" i="1" s="1"/>
  <c r="B35" i="1"/>
  <c r="C35" i="1" s="1"/>
  <c r="B37" i="1" l="1"/>
  <c r="B38" i="1"/>
  <c r="C38" i="1" s="1"/>
  <c r="C37" i="1"/>
  <c r="B36" i="1"/>
  <c r="C36" i="1" s="1"/>
  <c r="F36" i="1"/>
  <c r="G36" i="1" s="1"/>
</calcChain>
</file>

<file path=xl/sharedStrings.xml><?xml version="1.0" encoding="utf-8"?>
<sst xmlns="http://schemas.openxmlformats.org/spreadsheetml/2006/main" count="60" uniqueCount="17">
  <si>
    <t>PÚBLICO EN GENERAL</t>
  </si>
  <si>
    <t>HORA</t>
  </si>
  <si>
    <t>IMPORTE</t>
  </si>
  <si>
    <t>IVA</t>
  </si>
  <si>
    <t>TOTAL</t>
  </si>
  <si>
    <t>1a. Hora ó Fracción</t>
  </si>
  <si>
    <t>BOLETO PERDIDO</t>
  </si>
  <si>
    <t>DESGLOSE TARIFA MONTERREY 89</t>
  </si>
  <si>
    <t>BOLETO SELLADO D´PAULA</t>
  </si>
  <si>
    <t>11 1/2 hasta 24 horas</t>
  </si>
  <si>
    <r>
      <t xml:space="preserve">10 </t>
    </r>
    <r>
      <rPr>
        <b/>
        <sz val="8"/>
        <rFont val="Arial Narrow"/>
        <family val="2"/>
      </rPr>
      <t>1/2</t>
    </r>
    <r>
      <rPr>
        <b/>
        <sz val="12"/>
        <rFont val="Arial Narrow"/>
        <family val="2"/>
      </rPr>
      <t xml:space="preserve"> hasta 24 horas</t>
    </r>
  </si>
  <si>
    <t xml:space="preserve">3 a 12 </t>
  </si>
  <si>
    <t xml:space="preserve">4 a 12 </t>
  </si>
  <si>
    <t>12 1/4 hasta 24 horas</t>
  </si>
  <si>
    <t>------------</t>
  </si>
  <si>
    <t>3 1/4 a 12 horas</t>
  </si>
  <si>
    <r>
      <t xml:space="preserve">12 </t>
    </r>
    <r>
      <rPr>
        <b/>
        <sz val="8"/>
        <color rgb="FF002060"/>
        <rFont val="Calibri"/>
        <family val="2"/>
        <scheme val="minor"/>
      </rPr>
      <t>1/4</t>
    </r>
    <r>
      <rPr>
        <b/>
        <sz val="11"/>
        <color rgb="FF002060"/>
        <rFont val="Calibri"/>
        <family val="2"/>
        <scheme val="minor"/>
      </rPr>
      <t xml:space="preserve"> hasta 24 horas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</si>
</sst>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sz val="8"/>
      <name val="Arial Narrow"/>
      <family val="2"/>
    </font>
    <font>
      <b/>
      <sz val="12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 vertical="justify"/>
    </xf>
    <xf numFmtId="44" fontId="0" fillId="0" borderId="1" xfId="1" applyFont="1" applyBorder="1" applyAlignment="1">
      <alignment vertical="center"/>
    </xf>
    <xf numFmtId="12" fontId="2" fillId="0" borderId="1" xfId="0" applyNumberFormat="1" applyFont="1" applyBorder="1" applyAlignment="1">
      <alignment horizontal="center"/>
    </xf>
    <xf numFmtId="44" fontId="0" fillId="0" borderId="1" xfId="1" applyFont="1" applyBorder="1"/>
    <xf numFmtId="12" fontId="2" fillId="0" borderId="1" xfId="0" applyNumberFormat="1" applyFont="1" applyBorder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 vertical="justify"/>
    </xf>
    <xf numFmtId="44" fontId="5" fillId="0" borderId="1" xfId="1" applyFont="1" applyBorder="1" applyAlignment="1">
      <alignment vertical="center"/>
    </xf>
    <xf numFmtId="12" fontId="4" fillId="0" borderId="1" xfId="0" applyNumberFormat="1" applyFont="1" applyBorder="1" applyAlignment="1">
      <alignment horizontal="center"/>
    </xf>
    <xf numFmtId="44" fontId="5" fillId="0" borderId="1" xfId="1" applyFont="1" applyBorder="1"/>
    <xf numFmtId="0" fontId="4" fillId="0" borderId="1" xfId="0" applyFont="1" applyBorder="1" applyAlignment="1">
      <alignment horizontal="center" vertical="center"/>
    </xf>
    <xf numFmtId="44" fontId="5" fillId="0" borderId="0" xfId="1" applyFont="1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workbookViewId="0">
      <selection sqref="A1:XFD1048576"/>
    </sheetView>
  </sheetViews>
  <sheetFormatPr baseColWidth="10" defaultRowHeight="14.5" x14ac:dyDescent="0.35"/>
  <cols>
    <col min="2" max="4" width="11.453125" style="1"/>
    <col min="6" max="8" width="11.453125" style="1"/>
  </cols>
  <sheetData>
    <row r="1" spans="1:8" ht="15.5" x14ac:dyDescent="0.35">
      <c r="A1" s="22" t="s">
        <v>7</v>
      </c>
      <c r="B1" s="22"/>
      <c r="C1" s="22"/>
      <c r="D1" s="22"/>
      <c r="E1" s="22"/>
      <c r="F1" s="22"/>
      <c r="G1" s="22"/>
      <c r="H1" s="22"/>
    </row>
    <row r="2" spans="1:8" ht="15.5" x14ac:dyDescent="0.35">
      <c r="A2" s="22" t="s">
        <v>8</v>
      </c>
      <c r="B2" s="22"/>
      <c r="C2" s="22"/>
      <c r="D2" s="22"/>
      <c r="E2" s="22" t="s">
        <v>0</v>
      </c>
      <c r="F2" s="22"/>
      <c r="G2" s="22"/>
      <c r="H2" s="22"/>
    </row>
    <row r="3" spans="1:8" ht="15.5" x14ac:dyDescent="0.35">
      <c r="A3" s="2" t="s">
        <v>1</v>
      </c>
      <c r="B3" s="3" t="s">
        <v>2</v>
      </c>
      <c r="C3" s="3" t="s">
        <v>3</v>
      </c>
      <c r="D3" s="3" t="s">
        <v>4</v>
      </c>
      <c r="E3" s="2" t="s">
        <v>1</v>
      </c>
      <c r="F3" s="3" t="s">
        <v>2</v>
      </c>
      <c r="G3" s="3" t="s">
        <v>3</v>
      </c>
      <c r="H3" s="3" t="s">
        <v>4</v>
      </c>
    </row>
    <row r="4" spans="1:8" ht="31" x14ac:dyDescent="0.35">
      <c r="A4" s="4" t="s">
        <v>5</v>
      </c>
      <c r="B4" s="5">
        <f t="shared" ref="B4:B32" si="0">ROUND(D4/1.16,2)</f>
        <v>0</v>
      </c>
      <c r="C4" s="5">
        <f t="shared" ref="C4:C32" si="1">+D4-B4</f>
        <v>0</v>
      </c>
      <c r="D4" s="5">
        <v>0</v>
      </c>
      <c r="E4" s="4" t="s">
        <v>5</v>
      </c>
      <c r="F4" s="5">
        <f t="shared" ref="F4:F32" si="2">ROUND(H4/1.16,2)</f>
        <v>20.69</v>
      </c>
      <c r="G4" s="5">
        <f t="shared" ref="G4:G32" si="3">+H4-F4</f>
        <v>3.3099999999999987</v>
      </c>
      <c r="H4" s="5">
        <v>24</v>
      </c>
    </row>
    <row r="5" spans="1:8" ht="15.5" x14ac:dyDescent="0.35">
      <c r="A5" s="6">
        <v>1.25</v>
      </c>
      <c r="B5" s="5">
        <f t="shared" si="0"/>
        <v>5.17</v>
      </c>
      <c r="C5" s="7">
        <f t="shared" si="1"/>
        <v>0.83000000000000007</v>
      </c>
      <c r="D5" s="7">
        <f>+D4+6</f>
        <v>6</v>
      </c>
      <c r="E5" s="6">
        <v>1.25</v>
      </c>
      <c r="F5" s="5">
        <f t="shared" si="2"/>
        <v>25.86</v>
      </c>
      <c r="G5" s="7">
        <f t="shared" si="3"/>
        <v>4.1400000000000006</v>
      </c>
      <c r="H5" s="7">
        <f>+H4+6</f>
        <v>30</v>
      </c>
    </row>
    <row r="6" spans="1:8" ht="15.5" x14ac:dyDescent="0.35">
      <c r="A6" s="6">
        <f>+A5+0.25</f>
        <v>1.5</v>
      </c>
      <c r="B6" s="5">
        <f t="shared" si="0"/>
        <v>10.34</v>
      </c>
      <c r="C6" s="7">
        <f t="shared" si="1"/>
        <v>1.6600000000000001</v>
      </c>
      <c r="D6" s="7">
        <f t="shared" ref="D6:D38" si="4">+D5+6</f>
        <v>12</v>
      </c>
      <c r="E6" s="6">
        <f>+E5+0.25</f>
        <v>1.5</v>
      </c>
      <c r="F6" s="5">
        <f t="shared" si="2"/>
        <v>31.03</v>
      </c>
      <c r="G6" s="7">
        <f t="shared" si="3"/>
        <v>4.9699999999999989</v>
      </c>
      <c r="H6" s="7">
        <f>+H5+6</f>
        <v>36</v>
      </c>
    </row>
    <row r="7" spans="1:8" ht="15.5" x14ac:dyDescent="0.35">
      <c r="A7" s="6">
        <f>+A6+0.25</f>
        <v>1.75</v>
      </c>
      <c r="B7" s="5">
        <f t="shared" si="0"/>
        <v>15.52</v>
      </c>
      <c r="C7" s="7">
        <f t="shared" si="1"/>
        <v>2.4800000000000004</v>
      </c>
      <c r="D7" s="7">
        <f t="shared" si="4"/>
        <v>18</v>
      </c>
      <c r="E7" s="6">
        <f>+E6+0.25</f>
        <v>1.75</v>
      </c>
      <c r="F7" s="5">
        <f t="shared" si="2"/>
        <v>36.21</v>
      </c>
      <c r="G7" s="7">
        <f t="shared" si="3"/>
        <v>5.7899999999999991</v>
      </c>
      <c r="H7" s="7">
        <f t="shared" ref="H7:H36" si="5">+H6+6</f>
        <v>42</v>
      </c>
    </row>
    <row r="8" spans="1:8" ht="15.5" x14ac:dyDescent="0.35">
      <c r="A8" s="6">
        <f>+A7+0.25</f>
        <v>2</v>
      </c>
      <c r="B8" s="5">
        <f t="shared" si="0"/>
        <v>20.69</v>
      </c>
      <c r="C8" s="7">
        <f t="shared" si="1"/>
        <v>3.3099999999999987</v>
      </c>
      <c r="D8" s="7">
        <f t="shared" si="4"/>
        <v>24</v>
      </c>
      <c r="E8" s="6">
        <f>+E7+0.25</f>
        <v>2</v>
      </c>
      <c r="F8" s="5">
        <f t="shared" si="2"/>
        <v>41.38</v>
      </c>
      <c r="G8" s="7">
        <f t="shared" si="3"/>
        <v>6.6199999999999974</v>
      </c>
      <c r="H8" s="7">
        <f t="shared" si="5"/>
        <v>48</v>
      </c>
    </row>
    <row r="9" spans="1:8" ht="15.5" x14ac:dyDescent="0.35">
      <c r="A9" s="6">
        <f t="shared" ref="A9:A45" si="6">+A8+0.25</f>
        <v>2.25</v>
      </c>
      <c r="B9" s="5">
        <f t="shared" si="0"/>
        <v>25.86</v>
      </c>
      <c r="C9" s="7">
        <f t="shared" si="1"/>
        <v>4.1400000000000006</v>
      </c>
      <c r="D9" s="7">
        <f t="shared" si="4"/>
        <v>30</v>
      </c>
      <c r="E9" s="6">
        <f t="shared" ref="E9:E41" si="7">+E8+0.25</f>
        <v>2.25</v>
      </c>
      <c r="F9" s="5">
        <f t="shared" si="2"/>
        <v>46.55</v>
      </c>
      <c r="G9" s="7">
        <f t="shared" si="3"/>
        <v>7.4500000000000028</v>
      </c>
      <c r="H9" s="7">
        <f t="shared" si="5"/>
        <v>54</v>
      </c>
    </row>
    <row r="10" spans="1:8" ht="15.5" x14ac:dyDescent="0.35">
      <c r="A10" s="6">
        <f t="shared" si="6"/>
        <v>2.5</v>
      </c>
      <c r="B10" s="5">
        <f t="shared" si="0"/>
        <v>31.03</v>
      </c>
      <c r="C10" s="7">
        <f t="shared" si="1"/>
        <v>4.9699999999999989</v>
      </c>
      <c r="D10" s="7">
        <f t="shared" si="4"/>
        <v>36</v>
      </c>
      <c r="E10" s="6">
        <f t="shared" si="7"/>
        <v>2.5</v>
      </c>
      <c r="F10" s="5">
        <f t="shared" si="2"/>
        <v>51.72</v>
      </c>
      <c r="G10" s="7">
        <f t="shared" si="3"/>
        <v>8.2800000000000011</v>
      </c>
      <c r="H10" s="7">
        <f t="shared" si="5"/>
        <v>60</v>
      </c>
    </row>
    <row r="11" spans="1:8" ht="15.5" x14ac:dyDescent="0.35">
      <c r="A11" s="6">
        <f t="shared" si="6"/>
        <v>2.75</v>
      </c>
      <c r="B11" s="5">
        <f t="shared" si="0"/>
        <v>36.21</v>
      </c>
      <c r="C11" s="7">
        <f t="shared" si="1"/>
        <v>5.7899999999999991</v>
      </c>
      <c r="D11" s="7">
        <f t="shared" si="4"/>
        <v>42</v>
      </c>
      <c r="E11" s="6">
        <f t="shared" si="7"/>
        <v>2.75</v>
      </c>
      <c r="F11" s="5">
        <f t="shared" si="2"/>
        <v>56.9</v>
      </c>
      <c r="G11" s="7">
        <f t="shared" si="3"/>
        <v>9.1000000000000014</v>
      </c>
      <c r="H11" s="7">
        <f t="shared" si="5"/>
        <v>66</v>
      </c>
    </row>
    <row r="12" spans="1:8" ht="15.5" x14ac:dyDescent="0.35">
      <c r="A12" s="6">
        <f t="shared" si="6"/>
        <v>3</v>
      </c>
      <c r="B12" s="5">
        <f t="shared" si="0"/>
        <v>41.38</v>
      </c>
      <c r="C12" s="7">
        <f t="shared" si="1"/>
        <v>6.6199999999999974</v>
      </c>
      <c r="D12" s="7">
        <f t="shared" si="4"/>
        <v>48</v>
      </c>
      <c r="E12" s="6">
        <f t="shared" si="7"/>
        <v>3</v>
      </c>
      <c r="F12" s="5">
        <f t="shared" si="2"/>
        <v>62.07</v>
      </c>
      <c r="G12" s="7">
        <f t="shared" si="3"/>
        <v>9.93</v>
      </c>
      <c r="H12" s="7">
        <f t="shared" si="5"/>
        <v>72</v>
      </c>
    </row>
    <row r="13" spans="1:8" ht="15.5" x14ac:dyDescent="0.35">
      <c r="A13" s="6">
        <f t="shared" si="6"/>
        <v>3.25</v>
      </c>
      <c r="B13" s="5">
        <f t="shared" si="0"/>
        <v>46.55</v>
      </c>
      <c r="C13" s="7">
        <f t="shared" si="1"/>
        <v>7.4500000000000028</v>
      </c>
      <c r="D13" s="7">
        <f t="shared" si="4"/>
        <v>54</v>
      </c>
      <c r="E13" s="6">
        <f t="shared" si="7"/>
        <v>3.25</v>
      </c>
      <c r="F13" s="5">
        <f t="shared" si="2"/>
        <v>67.239999999999995</v>
      </c>
      <c r="G13" s="7">
        <f t="shared" si="3"/>
        <v>10.760000000000005</v>
      </c>
      <c r="H13" s="7">
        <f t="shared" si="5"/>
        <v>78</v>
      </c>
    </row>
    <row r="14" spans="1:8" ht="15.5" x14ac:dyDescent="0.35">
      <c r="A14" s="6">
        <f t="shared" si="6"/>
        <v>3.5</v>
      </c>
      <c r="B14" s="5">
        <f t="shared" si="0"/>
        <v>51.72</v>
      </c>
      <c r="C14" s="7">
        <f t="shared" si="1"/>
        <v>8.2800000000000011</v>
      </c>
      <c r="D14" s="7">
        <f t="shared" si="4"/>
        <v>60</v>
      </c>
      <c r="E14" s="6">
        <f t="shared" si="7"/>
        <v>3.5</v>
      </c>
      <c r="F14" s="5">
        <f t="shared" si="2"/>
        <v>72.41</v>
      </c>
      <c r="G14" s="7">
        <f t="shared" si="3"/>
        <v>11.590000000000003</v>
      </c>
      <c r="H14" s="7">
        <f t="shared" si="5"/>
        <v>84</v>
      </c>
    </row>
    <row r="15" spans="1:8" ht="15.5" x14ac:dyDescent="0.35">
      <c r="A15" s="6">
        <f t="shared" si="6"/>
        <v>3.75</v>
      </c>
      <c r="B15" s="5">
        <f t="shared" si="0"/>
        <v>56.9</v>
      </c>
      <c r="C15" s="7">
        <f t="shared" si="1"/>
        <v>9.1000000000000014</v>
      </c>
      <c r="D15" s="7">
        <f t="shared" si="4"/>
        <v>66</v>
      </c>
      <c r="E15" s="6">
        <f t="shared" si="7"/>
        <v>3.75</v>
      </c>
      <c r="F15" s="5">
        <f t="shared" si="2"/>
        <v>77.59</v>
      </c>
      <c r="G15" s="7">
        <f t="shared" si="3"/>
        <v>12.409999999999997</v>
      </c>
      <c r="H15" s="7">
        <f t="shared" si="5"/>
        <v>90</v>
      </c>
    </row>
    <row r="16" spans="1:8" ht="15.5" x14ac:dyDescent="0.35">
      <c r="A16" s="6">
        <f t="shared" si="6"/>
        <v>4</v>
      </c>
      <c r="B16" s="5">
        <f t="shared" si="0"/>
        <v>62.07</v>
      </c>
      <c r="C16" s="7">
        <f t="shared" si="1"/>
        <v>9.93</v>
      </c>
      <c r="D16" s="7">
        <f t="shared" si="4"/>
        <v>72</v>
      </c>
      <c r="E16" s="6">
        <f t="shared" si="7"/>
        <v>4</v>
      </c>
      <c r="F16" s="5">
        <f t="shared" si="2"/>
        <v>82.76</v>
      </c>
      <c r="G16" s="7">
        <f t="shared" si="3"/>
        <v>13.239999999999995</v>
      </c>
      <c r="H16" s="7">
        <f t="shared" si="5"/>
        <v>96</v>
      </c>
    </row>
    <row r="17" spans="1:8" ht="15.5" x14ac:dyDescent="0.35">
      <c r="A17" s="6">
        <f t="shared" si="6"/>
        <v>4.25</v>
      </c>
      <c r="B17" s="5">
        <f t="shared" si="0"/>
        <v>67.239999999999995</v>
      </c>
      <c r="C17" s="7">
        <f t="shared" si="1"/>
        <v>10.760000000000005</v>
      </c>
      <c r="D17" s="7">
        <f t="shared" si="4"/>
        <v>78</v>
      </c>
      <c r="E17" s="6">
        <f t="shared" si="7"/>
        <v>4.25</v>
      </c>
      <c r="F17" s="5">
        <f t="shared" si="2"/>
        <v>87.93</v>
      </c>
      <c r="G17" s="7">
        <f t="shared" si="3"/>
        <v>14.069999999999993</v>
      </c>
      <c r="H17" s="7">
        <f t="shared" si="5"/>
        <v>102</v>
      </c>
    </row>
    <row r="18" spans="1:8" ht="15.5" x14ac:dyDescent="0.35">
      <c r="A18" s="6">
        <f t="shared" si="6"/>
        <v>4.5</v>
      </c>
      <c r="B18" s="5">
        <f t="shared" si="0"/>
        <v>72.41</v>
      </c>
      <c r="C18" s="7">
        <f t="shared" si="1"/>
        <v>11.590000000000003</v>
      </c>
      <c r="D18" s="7">
        <f t="shared" si="4"/>
        <v>84</v>
      </c>
      <c r="E18" s="6">
        <f t="shared" si="7"/>
        <v>4.5</v>
      </c>
      <c r="F18" s="5">
        <f t="shared" si="2"/>
        <v>93.1</v>
      </c>
      <c r="G18" s="7">
        <f t="shared" si="3"/>
        <v>14.900000000000006</v>
      </c>
      <c r="H18" s="7">
        <f t="shared" si="5"/>
        <v>108</v>
      </c>
    </row>
    <row r="19" spans="1:8" ht="15.5" x14ac:dyDescent="0.35">
      <c r="A19" s="6">
        <f t="shared" si="6"/>
        <v>4.75</v>
      </c>
      <c r="B19" s="5">
        <f t="shared" si="0"/>
        <v>77.59</v>
      </c>
      <c r="C19" s="7">
        <f t="shared" si="1"/>
        <v>12.409999999999997</v>
      </c>
      <c r="D19" s="7">
        <f t="shared" si="4"/>
        <v>90</v>
      </c>
      <c r="E19" s="6">
        <f t="shared" si="7"/>
        <v>4.75</v>
      </c>
      <c r="F19" s="5">
        <f t="shared" si="2"/>
        <v>98.28</v>
      </c>
      <c r="G19" s="7">
        <f t="shared" si="3"/>
        <v>15.719999999999999</v>
      </c>
      <c r="H19" s="7">
        <f t="shared" si="5"/>
        <v>114</v>
      </c>
    </row>
    <row r="20" spans="1:8" ht="15.5" x14ac:dyDescent="0.35">
      <c r="A20" s="6">
        <f t="shared" si="6"/>
        <v>5</v>
      </c>
      <c r="B20" s="5">
        <f t="shared" si="0"/>
        <v>82.76</v>
      </c>
      <c r="C20" s="7">
        <f t="shared" si="1"/>
        <v>13.239999999999995</v>
      </c>
      <c r="D20" s="7">
        <f t="shared" si="4"/>
        <v>96</v>
      </c>
      <c r="E20" s="6">
        <f t="shared" si="7"/>
        <v>5</v>
      </c>
      <c r="F20" s="5">
        <f t="shared" si="2"/>
        <v>103.45</v>
      </c>
      <c r="G20" s="7">
        <f t="shared" si="3"/>
        <v>16.549999999999997</v>
      </c>
      <c r="H20" s="7">
        <f t="shared" si="5"/>
        <v>120</v>
      </c>
    </row>
    <row r="21" spans="1:8" ht="15.5" x14ac:dyDescent="0.35">
      <c r="A21" s="6">
        <f t="shared" si="6"/>
        <v>5.25</v>
      </c>
      <c r="B21" s="5">
        <f t="shared" si="0"/>
        <v>87.93</v>
      </c>
      <c r="C21" s="7">
        <f t="shared" si="1"/>
        <v>14.069999999999993</v>
      </c>
      <c r="D21" s="7">
        <f t="shared" si="4"/>
        <v>102</v>
      </c>
      <c r="E21" s="6">
        <f t="shared" si="7"/>
        <v>5.25</v>
      </c>
      <c r="F21" s="5">
        <f t="shared" si="2"/>
        <v>108.62</v>
      </c>
      <c r="G21" s="7">
        <f t="shared" si="3"/>
        <v>17.379999999999995</v>
      </c>
      <c r="H21" s="7">
        <f t="shared" si="5"/>
        <v>126</v>
      </c>
    </row>
    <row r="22" spans="1:8" ht="15.5" x14ac:dyDescent="0.35">
      <c r="A22" s="6">
        <f t="shared" si="6"/>
        <v>5.5</v>
      </c>
      <c r="B22" s="5">
        <f t="shared" si="0"/>
        <v>93.1</v>
      </c>
      <c r="C22" s="7">
        <f t="shared" si="1"/>
        <v>14.900000000000006</v>
      </c>
      <c r="D22" s="7">
        <f t="shared" si="4"/>
        <v>108</v>
      </c>
      <c r="E22" s="6">
        <f t="shared" si="7"/>
        <v>5.5</v>
      </c>
      <c r="F22" s="5">
        <f t="shared" si="2"/>
        <v>113.79</v>
      </c>
      <c r="G22" s="7">
        <f t="shared" si="3"/>
        <v>18.209999999999994</v>
      </c>
      <c r="H22" s="7">
        <f t="shared" si="5"/>
        <v>132</v>
      </c>
    </row>
    <row r="23" spans="1:8" ht="15.5" x14ac:dyDescent="0.35">
      <c r="A23" s="6">
        <f t="shared" si="6"/>
        <v>5.75</v>
      </c>
      <c r="B23" s="5">
        <f t="shared" si="0"/>
        <v>98.28</v>
      </c>
      <c r="C23" s="7">
        <f t="shared" si="1"/>
        <v>15.719999999999999</v>
      </c>
      <c r="D23" s="7">
        <f t="shared" si="4"/>
        <v>114</v>
      </c>
      <c r="E23" s="6">
        <f t="shared" si="7"/>
        <v>5.75</v>
      </c>
      <c r="F23" s="5">
        <f t="shared" si="2"/>
        <v>118.97</v>
      </c>
      <c r="G23" s="7">
        <f t="shared" si="3"/>
        <v>19.03</v>
      </c>
      <c r="H23" s="7">
        <f t="shared" si="5"/>
        <v>138</v>
      </c>
    </row>
    <row r="24" spans="1:8" ht="15.5" x14ac:dyDescent="0.35">
      <c r="A24" s="6">
        <f t="shared" si="6"/>
        <v>6</v>
      </c>
      <c r="B24" s="5">
        <f t="shared" si="0"/>
        <v>103.45</v>
      </c>
      <c r="C24" s="7">
        <f t="shared" si="1"/>
        <v>16.549999999999997</v>
      </c>
      <c r="D24" s="7">
        <f t="shared" si="4"/>
        <v>120</v>
      </c>
      <c r="E24" s="6">
        <f t="shared" si="7"/>
        <v>6</v>
      </c>
      <c r="F24" s="5">
        <f t="shared" si="2"/>
        <v>124.14</v>
      </c>
      <c r="G24" s="7">
        <f t="shared" si="3"/>
        <v>19.86</v>
      </c>
      <c r="H24" s="7">
        <f t="shared" si="5"/>
        <v>144</v>
      </c>
    </row>
    <row r="25" spans="1:8" ht="15.5" x14ac:dyDescent="0.35">
      <c r="A25" s="6">
        <f t="shared" si="6"/>
        <v>6.25</v>
      </c>
      <c r="B25" s="5">
        <f t="shared" si="0"/>
        <v>108.62</v>
      </c>
      <c r="C25" s="7">
        <f t="shared" si="1"/>
        <v>17.379999999999995</v>
      </c>
      <c r="D25" s="7">
        <f t="shared" si="4"/>
        <v>126</v>
      </c>
      <c r="E25" s="6">
        <f t="shared" si="7"/>
        <v>6.25</v>
      </c>
      <c r="F25" s="5">
        <f t="shared" si="2"/>
        <v>129.31</v>
      </c>
      <c r="G25" s="7">
        <f t="shared" si="3"/>
        <v>20.689999999999998</v>
      </c>
      <c r="H25" s="7">
        <f t="shared" si="5"/>
        <v>150</v>
      </c>
    </row>
    <row r="26" spans="1:8" ht="15.5" x14ac:dyDescent="0.35">
      <c r="A26" s="6">
        <f t="shared" si="6"/>
        <v>6.5</v>
      </c>
      <c r="B26" s="5">
        <f t="shared" si="0"/>
        <v>113.79</v>
      </c>
      <c r="C26" s="7">
        <f t="shared" si="1"/>
        <v>18.209999999999994</v>
      </c>
      <c r="D26" s="7">
        <f t="shared" si="4"/>
        <v>132</v>
      </c>
      <c r="E26" s="6">
        <f t="shared" si="7"/>
        <v>6.5</v>
      </c>
      <c r="F26" s="5">
        <f t="shared" si="2"/>
        <v>134.47999999999999</v>
      </c>
      <c r="G26" s="7">
        <f t="shared" si="3"/>
        <v>21.52000000000001</v>
      </c>
      <c r="H26" s="7">
        <f t="shared" si="5"/>
        <v>156</v>
      </c>
    </row>
    <row r="27" spans="1:8" ht="15.5" x14ac:dyDescent="0.35">
      <c r="A27" s="6">
        <f t="shared" si="6"/>
        <v>6.75</v>
      </c>
      <c r="B27" s="5">
        <f t="shared" si="0"/>
        <v>118.97</v>
      </c>
      <c r="C27" s="7">
        <f t="shared" si="1"/>
        <v>19.03</v>
      </c>
      <c r="D27" s="7">
        <f t="shared" si="4"/>
        <v>138</v>
      </c>
      <c r="E27" s="6">
        <f t="shared" si="7"/>
        <v>6.75</v>
      </c>
      <c r="F27" s="5">
        <f t="shared" si="2"/>
        <v>139.66</v>
      </c>
      <c r="G27" s="7">
        <f t="shared" si="3"/>
        <v>22.340000000000003</v>
      </c>
      <c r="H27" s="7">
        <f t="shared" si="5"/>
        <v>162</v>
      </c>
    </row>
    <row r="28" spans="1:8" ht="15.5" x14ac:dyDescent="0.35">
      <c r="A28" s="6">
        <f t="shared" si="6"/>
        <v>7</v>
      </c>
      <c r="B28" s="5">
        <f t="shared" si="0"/>
        <v>124.14</v>
      </c>
      <c r="C28" s="7">
        <f t="shared" si="1"/>
        <v>19.86</v>
      </c>
      <c r="D28" s="7">
        <f t="shared" si="4"/>
        <v>144</v>
      </c>
      <c r="E28" s="6">
        <f t="shared" si="7"/>
        <v>7</v>
      </c>
      <c r="F28" s="5">
        <f t="shared" si="2"/>
        <v>144.83000000000001</v>
      </c>
      <c r="G28" s="7">
        <f t="shared" si="3"/>
        <v>23.169999999999987</v>
      </c>
      <c r="H28" s="7">
        <f t="shared" si="5"/>
        <v>168</v>
      </c>
    </row>
    <row r="29" spans="1:8" ht="15.5" x14ac:dyDescent="0.35">
      <c r="A29" s="6">
        <f t="shared" si="6"/>
        <v>7.25</v>
      </c>
      <c r="B29" s="5">
        <f t="shared" si="0"/>
        <v>129.31</v>
      </c>
      <c r="C29" s="7">
        <f t="shared" si="1"/>
        <v>20.689999999999998</v>
      </c>
      <c r="D29" s="7">
        <f t="shared" si="4"/>
        <v>150</v>
      </c>
      <c r="E29" s="6">
        <f t="shared" si="7"/>
        <v>7.25</v>
      </c>
      <c r="F29" s="5">
        <f t="shared" si="2"/>
        <v>150</v>
      </c>
      <c r="G29" s="7">
        <f t="shared" si="3"/>
        <v>24</v>
      </c>
      <c r="H29" s="7">
        <f t="shared" si="5"/>
        <v>174</v>
      </c>
    </row>
    <row r="30" spans="1:8" ht="15.5" x14ac:dyDescent="0.35">
      <c r="A30" s="6">
        <f t="shared" si="6"/>
        <v>7.5</v>
      </c>
      <c r="B30" s="5">
        <f t="shared" si="0"/>
        <v>134.47999999999999</v>
      </c>
      <c r="C30" s="7">
        <f t="shared" si="1"/>
        <v>21.52000000000001</v>
      </c>
      <c r="D30" s="7">
        <f t="shared" si="4"/>
        <v>156</v>
      </c>
      <c r="E30" s="6">
        <f t="shared" si="7"/>
        <v>7.5</v>
      </c>
      <c r="F30" s="5">
        <f t="shared" si="2"/>
        <v>155.16999999999999</v>
      </c>
      <c r="G30" s="7">
        <f t="shared" si="3"/>
        <v>24.830000000000013</v>
      </c>
      <c r="H30" s="7">
        <f t="shared" si="5"/>
        <v>180</v>
      </c>
    </row>
    <row r="31" spans="1:8" ht="15.5" x14ac:dyDescent="0.35">
      <c r="A31" s="6">
        <f t="shared" si="6"/>
        <v>7.75</v>
      </c>
      <c r="B31" s="5">
        <f t="shared" si="0"/>
        <v>139.66</v>
      </c>
      <c r="C31" s="7">
        <f t="shared" si="1"/>
        <v>22.340000000000003</v>
      </c>
      <c r="D31" s="7">
        <f t="shared" si="4"/>
        <v>162</v>
      </c>
      <c r="E31" s="6">
        <f t="shared" si="7"/>
        <v>7.75</v>
      </c>
      <c r="F31" s="5">
        <f t="shared" si="2"/>
        <v>160.34</v>
      </c>
      <c r="G31" s="7">
        <f t="shared" si="3"/>
        <v>25.659999999999997</v>
      </c>
      <c r="H31" s="7">
        <f t="shared" si="5"/>
        <v>186</v>
      </c>
    </row>
    <row r="32" spans="1:8" ht="15.5" x14ac:dyDescent="0.35">
      <c r="A32" s="6">
        <f t="shared" si="6"/>
        <v>8</v>
      </c>
      <c r="B32" s="5">
        <f t="shared" si="0"/>
        <v>144.83000000000001</v>
      </c>
      <c r="C32" s="7">
        <f t="shared" si="1"/>
        <v>23.169999999999987</v>
      </c>
      <c r="D32" s="7">
        <f t="shared" si="4"/>
        <v>168</v>
      </c>
      <c r="E32" s="6">
        <f t="shared" si="7"/>
        <v>8</v>
      </c>
      <c r="F32" s="5">
        <f t="shared" si="2"/>
        <v>165.52</v>
      </c>
      <c r="G32" s="7">
        <f t="shared" si="3"/>
        <v>26.47999999999999</v>
      </c>
      <c r="H32" s="7">
        <f t="shared" si="5"/>
        <v>192</v>
      </c>
    </row>
    <row r="33" spans="1:8" ht="15.5" x14ac:dyDescent="0.35">
      <c r="A33" s="6">
        <f t="shared" si="6"/>
        <v>8.25</v>
      </c>
      <c r="B33" s="5">
        <f t="shared" ref="B33:B36" si="8">ROUND(D33/1.16,2)</f>
        <v>150</v>
      </c>
      <c r="C33" s="7">
        <f t="shared" ref="C33:C36" si="9">+D33-B33</f>
        <v>24</v>
      </c>
      <c r="D33" s="7">
        <f t="shared" si="4"/>
        <v>174</v>
      </c>
      <c r="E33" s="6">
        <f t="shared" si="7"/>
        <v>8.25</v>
      </c>
      <c r="F33" s="5">
        <f t="shared" ref="F33:F36" si="10">ROUND(H33/1.16,2)</f>
        <v>170.69</v>
      </c>
      <c r="G33" s="7">
        <f t="shared" ref="G33:G36" si="11">+H33-F33</f>
        <v>27.310000000000002</v>
      </c>
      <c r="H33" s="7">
        <f t="shared" si="5"/>
        <v>198</v>
      </c>
    </row>
    <row r="34" spans="1:8" ht="15.5" x14ac:dyDescent="0.35">
      <c r="A34" s="6">
        <f t="shared" si="6"/>
        <v>8.5</v>
      </c>
      <c r="B34" s="5">
        <f t="shared" si="8"/>
        <v>155.16999999999999</v>
      </c>
      <c r="C34" s="7">
        <f t="shared" si="9"/>
        <v>24.830000000000013</v>
      </c>
      <c r="D34" s="7">
        <f t="shared" si="4"/>
        <v>180</v>
      </c>
      <c r="E34" s="6">
        <f t="shared" si="7"/>
        <v>8.5</v>
      </c>
      <c r="F34" s="5">
        <f t="shared" si="10"/>
        <v>175.86</v>
      </c>
      <c r="G34" s="7">
        <f t="shared" si="11"/>
        <v>28.139999999999986</v>
      </c>
      <c r="H34" s="7">
        <f t="shared" si="5"/>
        <v>204</v>
      </c>
    </row>
    <row r="35" spans="1:8" ht="15.5" x14ac:dyDescent="0.35">
      <c r="A35" s="6">
        <f t="shared" si="6"/>
        <v>8.75</v>
      </c>
      <c r="B35" s="5">
        <f t="shared" si="8"/>
        <v>160.34</v>
      </c>
      <c r="C35" s="7">
        <f t="shared" si="9"/>
        <v>25.659999999999997</v>
      </c>
      <c r="D35" s="7">
        <f t="shared" si="4"/>
        <v>186</v>
      </c>
      <c r="E35" s="6">
        <f t="shared" si="7"/>
        <v>8.75</v>
      </c>
      <c r="F35" s="5">
        <f t="shared" si="10"/>
        <v>181.03</v>
      </c>
      <c r="G35" s="7">
        <f t="shared" si="11"/>
        <v>28.97</v>
      </c>
      <c r="H35" s="7">
        <f t="shared" si="5"/>
        <v>210</v>
      </c>
    </row>
    <row r="36" spans="1:8" ht="15.5" x14ac:dyDescent="0.35">
      <c r="A36" s="6">
        <f t="shared" si="6"/>
        <v>9</v>
      </c>
      <c r="B36" s="5">
        <f t="shared" si="8"/>
        <v>165.52</v>
      </c>
      <c r="C36" s="7">
        <f t="shared" si="9"/>
        <v>26.47999999999999</v>
      </c>
      <c r="D36" s="7">
        <f t="shared" si="4"/>
        <v>192</v>
      </c>
      <c r="E36" s="6">
        <f t="shared" si="7"/>
        <v>9</v>
      </c>
      <c r="F36" s="5">
        <f t="shared" si="10"/>
        <v>186.21</v>
      </c>
      <c r="G36" s="7">
        <f t="shared" si="11"/>
        <v>29.789999999999992</v>
      </c>
      <c r="H36" s="7">
        <f t="shared" si="5"/>
        <v>216</v>
      </c>
    </row>
    <row r="37" spans="1:8" ht="15.5" x14ac:dyDescent="0.35">
      <c r="A37" s="8">
        <f t="shared" si="6"/>
        <v>9.25</v>
      </c>
      <c r="B37" s="5">
        <f t="shared" ref="B37:B38" si="12">ROUND(D37/1.16,2)</f>
        <v>170.69</v>
      </c>
      <c r="C37" s="5">
        <f t="shared" ref="C37:C38" si="13">+D37-B37</f>
        <v>27.310000000000002</v>
      </c>
      <c r="D37" s="5">
        <f t="shared" si="4"/>
        <v>198</v>
      </c>
      <c r="E37" s="6">
        <f t="shared" si="7"/>
        <v>9.25</v>
      </c>
      <c r="F37" s="5">
        <f t="shared" ref="F37:F40" si="14">ROUND(H37/1.16,2)</f>
        <v>191.38</v>
      </c>
      <c r="G37" s="7">
        <f t="shared" ref="G37:G40" si="15">+H37-F37</f>
        <v>30.620000000000005</v>
      </c>
      <c r="H37" s="7">
        <f t="shared" ref="H37:H40" si="16">+H36+6</f>
        <v>222</v>
      </c>
    </row>
    <row r="38" spans="1:8" ht="15.5" x14ac:dyDescent="0.35">
      <c r="A38" s="6">
        <f t="shared" si="6"/>
        <v>9.5</v>
      </c>
      <c r="B38" s="5">
        <f t="shared" si="12"/>
        <v>175.86</v>
      </c>
      <c r="C38" s="7">
        <f t="shared" si="13"/>
        <v>28.139999999999986</v>
      </c>
      <c r="D38" s="7">
        <f t="shared" si="4"/>
        <v>204</v>
      </c>
      <c r="E38" s="6">
        <f t="shared" si="7"/>
        <v>9.5</v>
      </c>
      <c r="F38" s="5">
        <f t="shared" si="14"/>
        <v>196.55</v>
      </c>
      <c r="G38" s="7">
        <f t="shared" si="15"/>
        <v>31.449999999999989</v>
      </c>
      <c r="H38" s="7">
        <f t="shared" si="16"/>
        <v>228</v>
      </c>
    </row>
    <row r="39" spans="1:8" ht="15.5" x14ac:dyDescent="0.35">
      <c r="A39" s="6">
        <f t="shared" si="6"/>
        <v>9.75</v>
      </c>
      <c r="B39" s="5">
        <f t="shared" ref="B39:B43" si="17">ROUND(D39/1.16,2)</f>
        <v>181.03</v>
      </c>
      <c r="C39" s="7">
        <f t="shared" ref="C39:C43" si="18">+D39-B39</f>
        <v>28.97</v>
      </c>
      <c r="D39" s="7">
        <f t="shared" ref="D39:D43" si="19">+D38+6</f>
        <v>210</v>
      </c>
      <c r="E39" s="6">
        <f t="shared" si="7"/>
        <v>9.75</v>
      </c>
      <c r="F39" s="5">
        <f t="shared" si="14"/>
        <v>201.72</v>
      </c>
      <c r="G39" s="7">
        <f t="shared" si="15"/>
        <v>32.28</v>
      </c>
      <c r="H39" s="7">
        <f t="shared" si="16"/>
        <v>234</v>
      </c>
    </row>
    <row r="40" spans="1:8" ht="15.5" x14ac:dyDescent="0.35">
      <c r="A40" s="6">
        <f t="shared" si="6"/>
        <v>10</v>
      </c>
      <c r="B40" s="5">
        <f t="shared" si="17"/>
        <v>186.21</v>
      </c>
      <c r="C40" s="7">
        <f t="shared" si="18"/>
        <v>29.789999999999992</v>
      </c>
      <c r="D40" s="7">
        <f t="shared" si="19"/>
        <v>216</v>
      </c>
      <c r="E40" s="6">
        <f t="shared" si="7"/>
        <v>10</v>
      </c>
      <c r="F40" s="5">
        <f t="shared" si="14"/>
        <v>206.9</v>
      </c>
      <c r="G40" s="7">
        <f t="shared" si="15"/>
        <v>33.099999999999994</v>
      </c>
      <c r="H40" s="7">
        <f t="shared" si="16"/>
        <v>240</v>
      </c>
    </row>
    <row r="41" spans="1:8" ht="15.5" x14ac:dyDescent="0.35">
      <c r="A41" s="6">
        <f t="shared" si="6"/>
        <v>10.25</v>
      </c>
      <c r="B41" s="5">
        <f t="shared" si="17"/>
        <v>191.38</v>
      </c>
      <c r="C41" s="7">
        <f t="shared" si="18"/>
        <v>30.620000000000005</v>
      </c>
      <c r="D41" s="7">
        <f t="shared" si="19"/>
        <v>222</v>
      </c>
      <c r="E41" s="6">
        <f t="shared" si="7"/>
        <v>10.25</v>
      </c>
      <c r="F41" s="5">
        <f t="shared" ref="F41" si="20">ROUND(H41/1.16,2)</f>
        <v>212.07</v>
      </c>
      <c r="G41" s="7">
        <f t="shared" ref="G41" si="21">+H41-F41</f>
        <v>33.930000000000007</v>
      </c>
      <c r="H41" s="7">
        <f t="shared" ref="H41" si="22">+H40+6</f>
        <v>246</v>
      </c>
    </row>
    <row r="42" spans="1:8" ht="31" x14ac:dyDescent="0.35">
      <c r="A42" s="9">
        <f t="shared" si="6"/>
        <v>10.5</v>
      </c>
      <c r="B42" s="10">
        <f t="shared" si="17"/>
        <v>196.55</v>
      </c>
      <c r="C42" s="10">
        <f t="shared" si="18"/>
        <v>31.449999999999989</v>
      </c>
      <c r="D42" s="10">
        <f t="shared" si="19"/>
        <v>228</v>
      </c>
      <c r="E42" s="4" t="s">
        <v>10</v>
      </c>
      <c r="F42" s="5">
        <f>ROUND(H42/1.16,2)</f>
        <v>215.52</v>
      </c>
      <c r="G42" s="5">
        <f>+H42-F42</f>
        <v>34.47999999999999</v>
      </c>
      <c r="H42" s="5">
        <v>250</v>
      </c>
    </row>
    <row r="43" spans="1:8" ht="15.5" x14ac:dyDescent="0.35">
      <c r="A43" s="9">
        <f t="shared" si="6"/>
        <v>10.75</v>
      </c>
      <c r="B43" s="5">
        <f t="shared" si="17"/>
        <v>201.72</v>
      </c>
      <c r="C43" s="5">
        <f t="shared" si="18"/>
        <v>32.28</v>
      </c>
      <c r="D43" s="5">
        <f t="shared" si="19"/>
        <v>234</v>
      </c>
      <c r="E43" s="11"/>
      <c r="F43" s="7"/>
      <c r="G43" s="7"/>
      <c r="H43" s="7"/>
    </row>
    <row r="44" spans="1:8" ht="15.5" x14ac:dyDescent="0.35">
      <c r="A44" s="6">
        <f t="shared" si="6"/>
        <v>11</v>
      </c>
      <c r="B44" s="5">
        <f t="shared" ref="B44" si="23">ROUND(D44/1.16,2)</f>
        <v>206.9</v>
      </c>
      <c r="C44" s="7">
        <f t="shared" ref="C44" si="24">+D44-B44</f>
        <v>33.099999999999994</v>
      </c>
      <c r="D44" s="7">
        <f t="shared" ref="D44" si="25">+D43+6</f>
        <v>240</v>
      </c>
      <c r="E44" s="11"/>
      <c r="F44" s="7"/>
      <c r="G44" s="7"/>
      <c r="H44" s="7"/>
    </row>
    <row r="45" spans="1:8" ht="15.5" x14ac:dyDescent="0.35">
      <c r="A45" s="6">
        <f t="shared" si="6"/>
        <v>11.25</v>
      </c>
      <c r="B45" s="5">
        <f t="shared" ref="B45" si="26">ROUND(D45/1.16,2)</f>
        <v>212.07</v>
      </c>
      <c r="C45" s="7">
        <f t="shared" ref="C45" si="27">+D45-B45</f>
        <v>33.930000000000007</v>
      </c>
      <c r="D45" s="7">
        <f t="shared" ref="D45" si="28">+D44+6</f>
        <v>246</v>
      </c>
      <c r="E45" s="11"/>
      <c r="F45" s="7"/>
      <c r="G45" s="7"/>
      <c r="H45" s="7"/>
    </row>
    <row r="46" spans="1:8" ht="31" x14ac:dyDescent="0.35">
      <c r="A46" s="4" t="s">
        <v>9</v>
      </c>
      <c r="B46" s="5">
        <f>ROUND(D46/1.16,2)</f>
        <v>215.52</v>
      </c>
      <c r="C46" s="5">
        <f>+D46-B46</f>
        <v>34.47999999999999</v>
      </c>
      <c r="D46" s="5">
        <v>250</v>
      </c>
      <c r="E46" s="11"/>
      <c r="F46" s="7"/>
      <c r="G46" s="7"/>
      <c r="H46" s="7"/>
    </row>
    <row r="47" spans="1:8" ht="31" x14ac:dyDescent="0.35">
      <c r="A47" s="4" t="s">
        <v>6</v>
      </c>
      <c r="B47" s="5">
        <f>ROUND(D47/1.16,2)</f>
        <v>215.52</v>
      </c>
      <c r="C47" s="5">
        <f>+D47-B47</f>
        <v>34.47999999999999</v>
      </c>
      <c r="D47" s="5">
        <v>250</v>
      </c>
      <c r="E47" s="11"/>
      <c r="F47" s="7"/>
      <c r="G47" s="7"/>
      <c r="H47" s="7"/>
    </row>
  </sheetData>
  <mergeCells count="3">
    <mergeCell ref="A1:H1"/>
    <mergeCell ref="A2:D2"/>
    <mergeCell ref="E2:H2"/>
  </mergeCells>
  <pageMargins left="1.1023622047244095" right="0.11811023622047245" top="0.74803149606299213" bottom="0.74803149606299213" header="0.31496062992125984" footer="0.31496062992125984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workbookViewId="0">
      <selection activeCell="J10" sqref="J10"/>
    </sheetView>
  </sheetViews>
  <sheetFormatPr baseColWidth="10" defaultRowHeight="14.5" x14ac:dyDescent="0.35"/>
  <cols>
    <col min="2" max="4" width="11.453125" style="1"/>
    <col min="6" max="8" width="11.453125" style="1"/>
  </cols>
  <sheetData>
    <row r="1" spans="1:8" ht="15.5" x14ac:dyDescent="0.35">
      <c r="A1" s="22" t="s">
        <v>7</v>
      </c>
      <c r="B1" s="22"/>
      <c r="C1" s="22"/>
      <c r="D1" s="22"/>
      <c r="E1" s="22"/>
      <c r="F1" s="22"/>
      <c r="G1" s="22"/>
      <c r="H1" s="22"/>
    </row>
    <row r="2" spans="1:8" ht="15.5" x14ac:dyDescent="0.35">
      <c r="A2" s="22" t="s">
        <v>8</v>
      </c>
      <c r="B2" s="22"/>
      <c r="C2" s="22"/>
      <c r="D2" s="22"/>
      <c r="E2" s="22" t="s">
        <v>0</v>
      </c>
      <c r="F2" s="22"/>
      <c r="G2" s="22"/>
      <c r="H2" s="22"/>
    </row>
    <row r="3" spans="1:8" ht="15.5" x14ac:dyDescent="0.35">
      <c r="A3" s="2" t="s">
        <v>1</v>
      </c>
      <c r="B3" s="3" t="s">
        <v>2</v>
      </c>
      <c r="C3" s="3" t="s">
        <v>3</v>
      </c>
      <c r="D3" s="3" t="s">
        <v>4</v>
      </c>
      <c r="E3" s="2" t="s">
        <v>1</v>
      </c>
      <c r="F3" s="3" t="s">
        <v>2</v>
      </c>
      <c r="G3" s="3" t="s">
        <v>3</v>
      </c>
      <c r="H3" s="3" t="s">
        <v>4</v>
      </c>
    </row>
    <row r="4" spans="1:8" ht="31" x14ac:dyDescent="0.35">
      <c r="A4" s="4" t="s">
        <v>5</v>
      </c>
      <c r="B4" s="5">
        <f t="shared" ref="B4:B16" si="0">ROUND(D4/1.16,2)</f>
        <v>0</v>
      </c>
      <c r="C4" s="5">
        <f t="shared" ref="C4:C16" si="1">+D4-B4</f>
        <v>0</v>
      </c>
      <c r="D4" s="5">
        <v>0</v>
      </c>
      <c r="E4" s="4" t="s">
        <v>5</v>
      </c>
      <c r="F4" s="5">
        <f t="shared" ref="F4:F12" si="2">ROUND(H4/1.16,2)</f>
        <v>20.69</v>
      </c>
      <c r="G4" s="5">
        <f t="shared" ref="G4:G12" si="3">+H4-F4</f>
        <v>3.3099999999999987</v>
      </c>
      <c r="H4" s="5">
        <v>24</v>
      </c>
    </row>
    <row r="5" spans="1:8" ht="15.5" x14ac:dyDescent="0.35">
      <c r="A5" s="6">
        <v>1.25</v>
      </c>
      <c r="B5" s="5">
        <f t="shared" si="0"/>
        <v>5.17</v>
      </c>
      <c r="C5" s="7">
        <f t="shared" si="1"/>
        <v>0.83000000000000007</v>
      </c>
      <c r="D5" s="7">
        <f>+D4+6</f>
        <v>6</v>
      </c>
      <c r="E5" s="6">
        <v>1.25</v>
      </c>
      <c r="F5" s="5">
        <f t="shared" si="2"/>
        <v>25.86</v>
      </c>
      <c r="G5" s="7">
        <f t="shared" si="3"/>
        <v>4.1400000000000006</v>
      </c>
      <c r="H5" s="7">
        <f>+H4+6</f>
        <v>30</v>
      </c>
    </row>
    <row r="6" spans="1:8" ht="15.5" x14ac:dyDescent="0.35">
      <c r="A6" s="6">
        <f>+A5+0.25</f>
        <v>1.5</v>
      </c>
      <c r="B6" s="5">
        <f t="shared" si="0"/>
        <v>10.34</v>
      </c>
      <c r="C6" s="7">
        <f t="shared" si="1"/>
        <v>1.6600000000000001</v>
      </c>
      <c r="D6" s="7">
        <f t="shared" ref="D6:D15" si="4">+D5+6</f>
        <v>12</v>
      </c>
      <c r="E6" s="6">
        <f>+E5+0.25</f>
        <v>1.5</v>
      </c>
      <c r="F6" s="5">
        <f t="shared" si="2"/>
        <v>31.03</v>
      </c>
      <c r="G6" s="7">
        <f t="shared" si="3"/>
        <v>4.9699999999999989</v>
      </c>
      <c r="H6" s="7">
        <f>+H5+6</f>
        <v>36</v>
      </c>
    </row>
    <row r="7" spans="1:8" ht="15.5" x14ac:dyDescent="0.35">
      <c r="A7" s="6">
        <f>+A6+0.25</f>
        <v>1.75</v>
      </c>
      <c r="B7" s="5">
        <f t="shared" si="0"/>
        <v>15.52</v>
      </c>
      <c r="C7" s="7">
        <f t="shared" si="1"/>
        <v>2.4800000000000004</v>
      </c>
      <c r="D7" s="7">
        <f t="shared" si="4"/>
        <v>18</v>
      </c>
      <c r="E7" s="6">
        <f>+E6+0.25</f>
        <v>1.75</v>
      </c>
      <c r="F7" s="5">
        <f t="shared" si="2"/>
        <v>36.21</v>
      </c>
      <c r="G7" s="7">
        <f t="shared" si="3"/>
        <v>5.7899999999999991</v>
      </c>
      <c r="H7" s="7">
        <f t="shared" ref="H7:H11" si="5">+H6+6</f>
        <v>42</v>
      </c>
    </row>
    <row r="8" spans="1:8" ht="15.5" x14ac:dyDescent="0.35">
      <c r="A8" s="6">
        <f>+A7+0.25</f>
        <v>2</v>
      </c>
      <c r="B8" s="5">
        <f t="shared" si="0"/>
        <v>20.69</v>
      </c>
      <c r="C8" s="7">
        <f t="shared" si="1"/>
        <v>3.3099999999999987</v>
      </c>
      <c r="D8" s="7">
        <f t="shared" si="4"/>
        <v>24</v>
      </c>
      <c r="E8" s="6">
        <f>+E7+0.25</f>
        <v>2</v>
      </c>
      <c r="F8" s="5">
        <f t="shared" si="2"/>
        <v>41.38</v>
      </c>
      <c r="G8" s="7">
        <f t="shared" si="3"/>
        <v>6.6199999999999974</v>
      </c>
      <c r="H8" s="7">
        <f t="shared" si="5"/>
        <v>48</v>
      </c>
    </row>
    <row r="9" spans="1:8" ht="15.5" x14ac:dyDescent="0.35">
      <c r="A9" s="6">
        <f t="shared" ref="A9:A15" si="6">+A8+0.25</f>
        <v>2.25</v>
      </c>
      <c r="B9" s="5">
        <f t="shared" si="0"/>
        <v>25.86</v>
      </c>
      <c r="C9" s="7">
        <f t="shared" si="1"/>
        <v>4.1400000000000006</v>
      </c>
      <c r="D9" s="7">
        <f t="shared" si="4"/>
        <v>30</v>
      </c>
      <c r="E9" s="6">
        <f t="shared" ref="E9:E11" si="7">+E8+0.25</f>
        <v>2.25</v>
      </c>
      <c r="F9" s="5">
        <f t="shared" si="2"/>
        <v>46.55</v>
      </c>
      <c r="G9" s="7">
        <f t="shared" si="3"/>
        <v>7.4500000000000028</v>
      </c>
      <c r="H9" s="7">
        <f t="shared" si="5"/>
        <v>54</v>
      </c>
    </row>
    <row r="10" spans="1:8" ht="15.5" x14ac:dyDescent="0.35">
      <c r="A10" s="6">
        <f t="shared" si="6"/>
        <v>2.5</v>
      </c>
      <c r="B10" s="5">
        <f t="shared" si="0"/>
        <v>31.03</v>
      </c>
      <c r="C10" s="7">
        <f t="shared" si="1"/>
        <v>4.9699999999999989</v>
      </c>
      <c r="D10" s="7">
        <f t="shared" si="4"/>
        <v>36</v>
      </c>
      <c r="E10" s="6">
        <f t="shared" si="7"/>
        <v>2.5</v>
      </c>
      <c r="F10" s="5">
        <f t="shared" si="2"/>
        <v>51.72</v>
      </c>
      <c r="G10" s="7">
        <f t="shared" si="3"/>
        <v>8.2800000000000011</v>
      </c>
      <c r="H10" s="7">
        <f t="shared" si="5"/>
        <v>60</v>
      </c>
    </row>
    <row r="11" spans="1:8" ht="15.5" x14ac:dyDescent="0.35">
      <c r="A11" s="6">
        <f t="shared" si="6"/>
        <v>2.75</v>
      </c>
      <c r="B11" s="5">
        <f t="shared" si="0"/>
        <v>36.21</v>
      </c>
      <c r="C11" s="7">
        <f t="shared" si="1"/>
        <v>5.7899999999999991</v>
      </c>
      <c r="D11" s="7">
        <f t="shared" si="4"/>
        <v>42</v>
      </c>
      <c r="E11" s="6">
        <f t="shared" si="7"/>
        <v>2.75</v>
      </c>
      <c r="F11" s="5">
        <f t="shared" si="2"/>
        <v>56.9</v>
      </c>
      <c r="G11" s="7">
        <f t="shared" si="3"/>
        <v>9.1000000000000014</v>
      </c>
      <c r="H11" s="7">
        <f t="shared" si="5"/>
        <v>66</v>
      </c>
    </row>
    <row r="12" spans="1:8" ht="15.5" x14ac:dyDescent="0.35">
      <c r="A12" s="6">
        <f t="shared" si="6"/>
        <v>3</v>
      </c>
      <c r="B12" s="5">
        <f t="shared" si="0"/>
        <v>41.38</v>
      </c>
      <c r="C12" s="7">
        <f t="shared" si="1"/>
        <v>6.6199999999999974</v>
      </c>
      <c r="D12" s="7">
        <f t="shared" si="4"/>
        <v>48</v>
      </c>
      <c r="E12" s="6" t="s">
        <v>11</v>
      </c>
      <c r="F12" s="5">
        <f t="shared" si="2"/>
        <v>60.34</v>
      </c>
      <c r="G12" s="7">
        <f t="shared" si="3"/>
        <v>9.6599999999999966</v>
      </c>
      <c r="H12" s="7">
        <f>+H11+4</f>
        <v>70</v>
      </c>
    </row>
    <row r="13" spans="1:8" ht="15.75" customHeight="1" x14ac:dyDescent="0.35">
      <c r="A13" s="6">
        <f t="shared" si="6"/>
        <v>3.25</v>
      </c>
      <c r="B13" s="5">
        <f t="shared" si="0"/>
        <v>46.55</v>
      </c>
      <c r="C13" s="7">
        <f t="shared" si="1"/>
        <v>7.4500000000000028</v>
      </c>
      <c r="D13" s="7">
        <f t="shared" si="4"/>
        <v>54</v>
      </c>
      <c r="E13" s="12" t="s">
        <v>14</v>
      </c>
      <c r="F13" s="12" t="s">
        <v>14</v>
      </c>
      <c r="G13" s="12" t="s">
        <v>14</v>
      </c>
      <c r="H13" s="12" t="s">
        <v>14</v>
      </c>
    </row>
    <row r="14" spans="1:8" ht="15.5" x14ac:dyDescent="0.35">
      <c r="A14" s="6">
        <f t="shared" si="6"/>
        <v>3.5</v>
      </c>
      <c r="B14" s="5">
        <f t="shared" si="0"/>
        <v>51.72</v>
      </c>
      <c r="C14" s="7">
        <f t="shared" si="1"/>
        <v>8.2800000000000011</v>
      </c>
      <c r="D14" s="7">
        <f t="shared" si="4"/>
        <v>60</v>
      </c>
      <c r="E14" s="12" t="s">
        <v>14</v>
      </c>
      <c r="F14" s="12" t="s">
        <v>14</v>
      </c>
      <c r="G14" s="12" t="s">
        <v>14</v>
      </c>
      <c r="H14" s="12" t="s">
        <v>14</v>
      </c>
    </row>
    <row r="15" spans="1:8" ht="15.5" x14ac:dyDescent="0.35">
      <c r="A15" s="6">
        <f t="shared" si="6"/>
        <v>3.75</v>
      </c>
      <c r="B15" s="5">
        <f t="shared" si="0"/>
        <v>56.9</v>
      </c>
      <c r="C15" s="7">
        <f t="shared" si="1"/>
        <v>9.1000000000000014</v>
      </c>
      <c r="D15" s="7">
        <f t="shared" si="4"/>
        <v>66</v>
      </c>
      <c r="E15" s="12" t="s">
        <v>14</v>
      </c>
      <c r="F15" s="12" t="s">
        <v>14</v>
      </c>
      <c r="G15" s="12" t="s">
        <v>14</v>
      </c>
      <c r="H15" s="12" t="s">
        <v>14</v>
      </c>
    </row>
    <row r="16" spans="1:8" ht="15.5" x14ac:dyDescent="0.35">
      <c r="A16" s="6" t="s">
        <v>12</v>
      </c>
      <c r="B16" s="5">
        <f t="shared" si="0"/>
        <v>60.34</v>
      </c>
      <c r="C16" s="7">
        <f t="shared" si="1"/>
        <v>9.6599999999999966</v>
      </c>
      <c r="D16" s="7">
        <f>+D15+4</f>
        <v>70</v>
      </c>
      <c r="E16" s="12" t="s">
        <v>14</v>
      </c>
      <c r="F16" s="12" t="s">
        <v>14</v>
      </c>
      <c r="G16" s="12" t="s">
        <v>14</v>
      </c>
      <c r="H16" s="12" t="s">
        <v>14</v>
      </c>
    </row>
    <row r="17" spans="1:8" ht="31" x14ac:dyDescent="0.35">
      <c r="A17" s="4" t="s">
        <v>13</v>
      </c>
      <c r="B17" s="5">
        <f>ROUND(D17/1.16,2)</f>
        <v>215.52</v>
      </c>
      <c r="C17" s="5">
        <f>+D17-B17</f>
        <v>34.47999999999999</v>
      </c>
      <c r="D17" s="5">
        <v>250</v>
      </c>
      <c r="E17" s="4" t="s">
        <v>13</v>
      </c>
      <c r="F17" s="5">
        <f>ROUND(H17/1.16,2)</f>
        <v>215.52</v>
      </c>
      <c r="G17" s="5">
        <f>+H17-F17</f>
        <v>34.47999999999999</v>
      </c>
      <c r="H17" s="5">
        <v>250</v>
      </c>
    </row>
    <row r="18" spans="1:8" ht="31" x14ac:dyDescent="0.35">
      <c r="A18" s="4" t="s">
        <v>6</v>
      </c>
      <c r="B18" s="5">
        <f>ROUND(D18/1.16,2)</f>
        <v>215.52</v>
      </c>
      <c r="C18" s="5">
        <f>+D18-B18</f>
        <v>34.47999999999999</v>
      </c>
      <c r="D18" s="5">
        <v>250</v>
      </c>
      <c r="E18" s="11"/>
      <c r="F18" s="7"/>
      <c r="G18" s="7"/>
      <c r="H18" s="7"/>
    </row>
    <row r="19" spans="1:8" x14ac:dyDescent="0.35">
      <c r="B19"/>
      <c r="C19"/>
      <c r="D19"/>
      <c r="F19"/>
      <c r="G19"/>
      <c r="H19"/>
    </row>
    <row r="20" spans="1:8" x14ac:dyDescent="0.35">
      <c r="B20"/>
      <c r="C20"/>
      <c r="D20"/>
      <c r="F20"/>
      <c r="G20"/>
      <c r="H20"/>
    </row>
    <row r="21" spans="1:8" x14ac:dyDescent="0.35">
      <c r="F21"/>
      <c r="G21"/>
      <c r="H21"/>
    </row>
    <row r="22" spans="1:8" x14ac:dyDescent="0.35">
      <c r="F22"/>
      <c r="G22"/>
      <c r="H22"/>
    </row>
    <row r="23" spans="1:8" x14ac:dyDescent="0.35">
      <c r="B23"/>
      <c r="C23"/>
      <c r="D23"/>
      <c r="F23"/>
      <c r="G23"/>
      <c r="H23"/>
    </row>
    <row r="24" spans="1:8" x14ac:dyDescent="0.35">
      <c r="B24"/>
      <c r="C24"/>
      <c r="D24"/>
      <c r="F24"/>
      <c r="G24"/>
      <c r="H24"/>
    </row>
    <row r="25" spans="1:8" x14ac:dyDescent="0.35">
      <c r="B25"/>
      <c r="C25"/>
      <c r="D25"/>
      <c r="F25"/>
      <c r="G25"/>
      <c r="H25"/>
    </row>
    <row r="26" spans="1:8" x14ac:dyDescent="0.35">
      <c r="B26"/>
      <c r="C26"/>
      <c r="D26"/>
      <c r="F26"/>
      <c r="G26"/>
      <c r="H26"/>
    </row>
    <row r="27" spans="1:8" x14ac:dyDescent="0.35">
      <c r="B27"/>
      <c r="C27"/>
      <c r="D27"/>
      <c r="F27"/>
      <c r="G27"/>
      <c r="H27"/>
    </row>
    <row r="28" spans="1:8" x14ac:dyDescent="0.35">
      <c r="B28"/>
      <c r="C28"/>
      <c r="D28"/>
      <c r="F28"/>
      <c r="G28"/>
      <c r="H28"/>
    </row>
    <row r="29" spans="1:8" x14ac:dyDescent="0.35">
      <c r="B29"/>
      <c r="C29"/>
      <c r="D29"/>
      <c r="F29"/>
      <c r="G29"/>
      <c r="H29"/>
    </row>
    <row r="30" spans="1:8" x14ac:dyDescent="0.35">
      <c r="B30"/>
      <c r="C30"/>
      <c r="D30"/>
      <c r="F30"/>
      <c r="G30"/>
      <c r="H30"/>
    </row>
    <row r="31" spans="1:8" x14ac:dyDescent="0.35">
      <c r="B31"/>
      <c r="C31"/>
      <c r="D31"/>
      <c r="F31"/>
      <c r="G31"/>
      <c r="H31"/>
    </row>
    <row r="32" spans="1:8" x14ac:dyDescent="0.35">
      <c r="B32"/>
      <c r="C32"/>
      <c r="D32"/>
      <c r="F32"/>
      <c r="G32"/>
      <c r="H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</sheetData>
  <mergeCells count="3">
    <mergeCell ref="A1:H1"/>
    <mergeCell ref="A2:D2"/>
    <mergeCell ref="E2:H2"/>
  </mergeCells>
  <pageMargins left="0.70866141732283472" right="0.70866141732283472" top="0.74803149606299213" bottom="0.74803149606299213" header="0.31496062992125984" footer="0.31496062992125984"/>
  <pageSetup scale="9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tabSelected="1" workbookViewId="0">
      <selection activeCell="D13" sqref="D13"/>
    </sheetView>
  </sheetViews>
  <sheetFormatPr baseColWidth="10" defaultRowHeight="14.5" x14ac:dyDescent="0.35"/>
  <cols>
    <col min="1" max="1" width="19.54296875" style="21" customWidth="1"/>
    <col min="2" max="3" width="11.453125" style="21"/>
    <col min="4" max="255" width="10.90625" style="13"/>
    <col min="256" max="256" width="20.54296875" style="13" customWidth="1"/>
    <col min="257" max="511" width="10.90625" style="13"/>
    <col min="512" max="512" width="20.54296875" style="13" customWidth="1"/>
    <col min="513" max="767" width="10.90625" style="13"/>
    <col min="768" max="768" width="20.54296875" style="13" customWidth="1"/>
    <col min="769" max="1023" width="10.90625" style="13"/>
    <col min="1024" max="1024" width="20.54296875" style="13" customWidth="1"/>
    <col min="1025" max="1279" width="10.90625" style="13"/>
    <col min="1280" max="1280" width="20.54296875" style="13" customWidth="1"/>
    <col min="1281" max="1535" width="10.90625" style="13"/>
    <col min="1536" max="1536" width="20.54296875" style="13" customWidth="1"/>
    <col min="1537" max="1791" width="10.90625" style="13"/>
    <col min="1792" max="1792" width="20.54296875" style="13" customWidth="1"/>
    <col min="1793" max="2047" width="10.90625" style="13"/>
    <col min="2048" max="2048" width="20.54296875" style="13" customWidth="1"/>
    <col min="2049" max="2303" width="10.90625" style="13"/>
    <col min="2304" max="2304" width="20.54296875" style="13" customWidth="1"/>
    <col min="2305" max="2559" width="10.90625" style="13"/>
    <col min="2560" max="2560" width="20.54296875" style="13" customWidth="1"/>
    <col min="2561" max="2815" width="10.90625" style="13"/>
    <col min="2816" max="2816" width="20.54296875" style="13" customWidth="1"/>
    <col min="2817" max="3071" width="10.90625" style="13"/>
    <col min="3072" max="3072" width="20.54296875" style="13" customWidth="1"/>
    <col min="3073" max="3327" width="10.90625" style="13"/>
    <col min="3328" max="3328" width="20.54296875" style="13" customWidth="1"/>
    <col min="3329" max="3583" width="10.90625" style="13"/>
    <col min="3584" max="3584" width="20.54296875" style="13" customWidth="1"/>
    <col min="3585" max="3839" width="10.90625" style="13"/>
    <col min="3840" max="3840" width="20.54296875" style="13" customWidth="1"/>
    <col min="3841" max="4095" width="10.90625" style="13"/>
    <col min="4096" max="4096" width="20.54296875" style="13" customWidth="1"/>
    <col min="4097" max="4351" width="10.90625" style="13"/>
    <col min="4352" max="4352" width="20.54296875" style="13" customWidth="1"/>
    <col min="4353" max="4607" width="10.90625" style="13"/>
    <col min="4608" max="4608" width="20.54296875" style="13" customWidth="1"/>
    <col min="4609" max="4863" width="10.90625" style="13"/>
    <col min="4864" max="4864" width="20.54296875" style="13" customWidth="1"/>
    <col min="4865" max="5119" width="10.90625" style="13"/>
    <col min="5120" max="5120" width="20.54296875" style="13" customWidth="1"/>
    <col min="5121" max="5375" width="10.90625" style="13"/>
    <col min="5376" max="5376" width="20.54296875" style="13" customWidth="1"/>
    <col min="5377" max="5631" width="10.90625" style="13"/>
    <col min="5632" max="5632" width="20.54296875" style="13" customWidth="1"/>
    <col min="5633" max="5887" width="10.90625" style="13"/>
    <col min="5888" max="5888" width="20.54296875" style="13" customWidth="1"/>
    <col min="5889" max="6143" width="10.90625" style="13"/>
    <col min="6144" max="6144" width="20.54296875" style="13" customWidth="1"/>
    <col min="6145" max="6399" width="10.90625" style="13"/>
    <col min="6400" max="6400" width="20.54296875" style="13" customWidth="1"/>
    <col min="6401" max="6655" width="10.90625" style="13"/>
    <col min="6656" max="6656" width="20.54296875" style="13" customWidth="1"/>
    <col min="6657" max="6911" width="10.90625" style="13"/>
    <col min="6912" max="6912" width="20.54296875" style="13" customWidth="1"/>
    <col min="6913" max="7167" width="10.90625" style="13"/>
    <col min="7168" max="7168" width="20.54296875" style="13" customWidth="1"/>
    <col min="7169" max="7423" width="10.90625" style="13"/>
    <col min="7424" max="7424" width="20.54296875" style="13" customWidth="1"/>
    <col min="7425" max="7679" width="10.90625" style="13"/>
    <col min="7680" max="7680" width="20.54296875" style="13" customWidth="1"/>
    <col min="7681" max="7935" width="10.90625" style="13"/>
    <col min="7936" max="7936" width="20.54296875" style="13" customWidth="1"/>
    <col min="7937" max="8191" width="10.90625" style="13"/>
    <col min="8192" max="8192" width="20.54296875" style="13" customWidth="1"/>
    <col min="8193" max="8447" width="10.90625" style="13"/>
    <col min="8448" max="8448" width="20.54296875" style="13" customWidth="1"/>
    <col min="8449" max="8703" width="10.90625" style="13"/>
    <col min="8704" max="8704" width="20.54296875" style="13" customWidth="1"/>
    <col min="8705" max="8959" width="10.90625" style="13"/>
    <col min="8960" max="8960" width="20.54296875" style="13" customWidth="1"/>
    <col min="8961" max="9215" width="10.90625" style="13"/>
    <col min="9216" max="9216" width="20.54296875" style="13" customWidth="1"/>
    <col min="9217" max="9471" width="10.90625" style="13"/>
    <col min="9472" max="9472" width="20.54296875" style="13" customWidth="1"/>
    <col min="9473" max="9727" width="10.90625" style="13"/>
    <col min="9728" max="9728" width="20.54296875" style="13" customWidth="1"/>
    <col min="9729" max="9983" width="10.90625" style="13"/>
    <col min="9984" max="9984" width="20.54296875" style="13" customWidth="1"/>
    <col min="9985" max="10239" width="10.90625" style="13"/>
    <col min="10240" max="10240" width="20.54296875" style="13" customWidth="1"/>
    <col min="10241" max="10495" width="10.90625" style="13"/>
    <col min="10496" max="10496" width="20.54296875" style="13" customWidth="1"/>
    <col min="10497" max="10751" width="10.90625" style="13"/>
    <col min="10752" max="10752" width="20.54296875" style="13" customWidth="1"/>
    <col min="10753" max="11007" width="10.90625" style="13"/>
    <col min="11008" max="11008" width="20.54296875" style="13" customWidth="1"/>
    <col min="11009" max="11263" width="10.90625" style="13"/>
    <col min="11264" max="11264" width="20.54296875" style="13" customWidth="1"/>
    <col min="11265" max="11519" width="10.90625" style="13"/>
    <col min="11520" max="11520" width="20.54296875" style="13" customWidth="1"/>
    <col min="11521" max="11775" width="10.90625" style="13"/>
    <col min="11776" max="11776" width="20.54296875" style="13" customWidth="1"/>
    <col min="11777" max="12031" width="10.90625" style="13"/>
    <col min="12032" max="12032" width="20.54296875" style="13" customWidth="1"/>
    <col min="12033" max="12287" width="10.90625" style="13"/>
    <col min="12288" max="12288" width="20.54296875" style="13" customWidth="1"/>
    <col min="12289" max="12543" width="10.90625" style="13"/>
    <col min="12544" max="12544" width="20.54296875" style="13" customWidth="1"/>
    <col min="12545" max="12799" width="10.90625" style="13"/>
    <col min="12800" max="12800" width="20.54296875" style="13" customWidth="1"/>
    <col min="12801" max="13055" width="10.90625" style="13"/>
    <col min="13056" max="13056" width="20.54296875" style="13" customWidth="1"/>
    <col min="13057" max="13311" width="10.90625" style="13"/>
    <col min="13312" max="13312" width="20.54296875" style="13" customWidth="1"/>
    <col min="13313" max="13567" width="10.90625" style="13"/>
    <col min="13568" max="13568" width="20.54296875" style="13" customWidth="1"/>
    <col min="13569" max="13823" width="10.90625" style="13"/>
    <col min="13824" max="13824" width="20.54296875" style="13" customWidth="1"/>
    <col min="13825" max="14079" width="10.90625" style="13"/>
    <col min="14080" max="14080" width="20.54296875" style="13" customWidth="1"/>
    <col min="14081" max="14335" width="10.90625" style="13"/>
    <col min="14336" max="14336" width="20.54296875" style="13" customWidth="1"/>
    <col min="14337" max="14591" width="10.90625" style="13"/>
    <col min="14592" max="14592" width="20.54296875" style="13" customWidth="1"/>
    <col min="14593" max="14847" width="10.90625" style="13"/>
    <col min="14848" max="14848" width="20.54296875" style="13" customWidth="1"/>
    <col min="14849" max="15103" width="10.90625" style="13"/>
    <col min="15104" max="15104" width="20.54296875" style="13" customWidth="1"/>
    <col min="15105" max="15359" width="10.90625" style="13"/>
    <col min="15360" max="15360" width="20.54296875" style="13" customWidth="1"/>
    <col min="15361" max="15615" width="10.90625" style="13"/>
    <col min="15616" max="15616" width="20.54296875" style="13" customWidth="1"/>
    <col min="15617" max="15871" width="10.90625" style="13"/>
    <col min="15872" max="15872" width="20.54296875" style="13" customWidth="1"/>
    <col min="15873" max="16127" width="10.90625" style="13"/>
    <col min="16128" max="16128" width="20.54296875" style="13" customWidth="1"/>
    <col min="16129" max="16384" width="10.90625" style="13"/>
  </cols>
  <sheetData>
    <row r="1" spans="1:4" ht="15.5" x14ac:dyDescent="0.35">
      <c r="A1" s="23" t="s">
        <v>7</v>
      </c>
      <c r="B1" s="24"/>
      <c r="C1" s="24"/>
      <c r="D1" s="25"/>
    </row>
    <row r="2" spans="1:4" ht="15.5" x14ac:dyDescent="0.35">
      <c r="A2" s="23" t="s">
        <v>0</v>
      </c>
      <c r="B2" s="24"/>
      <c r="C2" s="24"/>
      <c r="D2" s="25"/>
    </row>
    <row r="3" spans="1:4" ht="15.5" x14ac:dyDescent="0.35">
      <c r="A3" s="14" t="s">
        <v>1</v>
      </c>
      <c r="B3" s="15" t="s">
        <v>2</v>
      </c>
      <c r="C3" s="15" t="s">
        <v>3</v>
      </c>
      <c r="D3" s="15" t="s">
        <v>4</v>
      </c>
    </row>
    <row r="4" spans="1:4" ht="15.5" x14ac:dyDescent="0.35">
      <c r="A4" s="16" t="s">
        <v>5</v>
      </c>
      <c r="B4" s="17">
        <f>ROUND(D4/1.16,2)</f>
        <v>24.14</v>
      </c>
      <c r="C4" s="17">
        <f t="shared" ref="C4:C13" si="0">+D4-B4</f>
        <v>3.8599999999999994</v>
      </c>
      <c r="D4" s="17">
        <v>28</v>
      </c>
    </row>
    <row r="5" spans="1:4" ht="15.5" x14ac:dyDescent="0.35">
      <c r="A5" s="18">
        <v>1.25</v>
      </c>
      <c r="B5" s="17">
        <f t="shared" ref="B5:B13" si="1">ROUND(D5/1.16,2)</f>
        <v>30.17</v>
      </c>
      <c r="C5" s="19">
        <f t="shared" si="0"/>
        <v>4.8299999999999983</v>
      </c>
      <c r="D5" s="19">
        <f>+D4+7</f>
        <v>35</v>
      </c>
    </row>
    <row r="6" spans="1:4" ht="15.5" x14ac:dyDescent="0.35">
      <c r="A6" s="18">
        <f>+A5+0.25</f>
        <v>1.5</v>
      </c>
      <c r="B6" s="17">
        <f t="shared" si="1"/>
        <v>36.21</v>
      </c>
      <c r="C6" s="19">
        <f t="shared" si="0"/>
        <v>5.7899999999999991</v>
      </c>
      <c r="D6" s="19">
        <f>+D5+7</f>
        <v>42</v>
      </c>
    </row>
    <row r="7" spans="1:4" ht="15.5" x14ac:dyDescent="0.35">
      <c r="A7" s="18">
        <f>+A6+0.25</f>
        <v>1.75</v>
      </c>
      <c r="B7" s="17">
        <f t="shared" si="1"/>
        <v>42.24</v>
      </c>
      <c r="C7" s="19">
        <f t="shared" si="0"/>
        <v>6.759999999999998</v>
      </c>
      <c r="D7" s="19">
        <f>+D6+7</f>
        <v>49</v>
      </c>
    </row>
    <row r="8" spans="1:4" ht="15.5" x14ac:dyDescent="0.35">
      <c r="A8" s="18">
        <f>+A7+0.25</f>
        <v>2</v>
      </c>
      <c r="B8" s="17">
        <f t="shared" si="1"/>
        <v>48.28</v>
      </c>
      <c r="C8" s="19">
        <f t="shared" si="0"/>
        <v>7.7199999999999989</v>
      </c>
      <c r="D8" s="19">
        <f>+D7+7</f>
        <v>56</v>
      </c>
    </row>
    <row r="9" spans="1:4" ht="15.5" x14ac:dyDescent="0.35">
      <c r="A9" s="18">
        <f t="shared" ref="A9:A11" si="2">+A8+0.25</f>
        <v>2.25</v>
      </c>
      <c r="B9" s="17">
        <f t="shared" si="1"/>
        <v>54.31</v>
      </c>
      <c r="C9" s="19">
        <f t="shared" si="0"/>
        <v>8.6899999999999977</v>
      </c>
      <c r="D9" s="19">
        <f t="shared" ref="D9:D11" si="3">+D8+7</f>
        <v>63</v>
      </c>
    </row>
    <row r="10" spans="1:4" ht="15.5" x14ac:dyDescent="0.35">
      <c r="A10" s="18">
        <f t="shared" si="2"/>
        <v>2.5</v>
      </c>
      <c r="B10" s="17">
        <f t="shared" si="1"/>
        <v>60.34</v>
      </c>
      <c r="C10" s="19">
        <f t="shared" si="0"/>
        <v>9.6599999999999966</v>
      </c>
      <c r="D10" s="19">
        <f t="shared" si="3"/>
        <v>70</v>
      </c>
    </row>
    <row r="11" spans="1:4" ht="15.5" x14ac:dyDescent="0.35">
      <c r="A11" s="18">
        <f t="shared" si="2"/>
        <v>2.75</v>
      </c>
      <c r="B11" s="17">
        <f t="shared" si="1"/>
        <v>66.38</v>
      </c>
      <c r="C11" s="19">
        <f t="shared" si="0"/>
        <v>10.620000000000005</v>
      </c>
      <c r="D11" s="19">
        <f t="shared" si="3"/>
        <v>77</v>
      </c>
    </row>
    <row r="12" spans="1:4" ht="15.5" x14ac:dyDescent="0.35">
      <c r="A12" s="18">
        <v>3</v>
      </c>
      <c r="B12" s="17">
        <f t="shared" si="1"/>
        <v>72.41</v>
      </c>
      <c r="C12" s="19">
        <f t="shared" si="0"/>
        <v>11.590000000000003</v>
      </c>
      <c r="D12" s="19">
        <f>+D11+7</f>
        <v>84</v>
      </c>
    </row>
    <row r="13" spans="1:4" ht="15.5" x14ac:dyDescent="0.35">
      <c r="A13" s="18" t="s">
        <v>15</v>
      </c>
      <c r="B13" s="17">
        <f t="shared" si="1"/>
        <v>77.59</v>
      </c>
      <c r="C13" s="19">
        <f t="shared" si="0"/>
        <v>12.409999999999997</v>
      </c>
      <c r="D13" s="19">
        <f>+D12+6</f>
        <v>90</v>
      </c>
    </row>
    <row r="14" spans="1:4" ht="15.5" x14ac:dyDescent="0.35">
      <c r="A14" s="20" t="s">
        <v>16</v>
      </c>
      <c r="B14" s="17">
        <f>ROUND(D14/1.16,2)</f>
        <v>215.52</v>
      </c>
      <c r="C14" s="17">
        <f>+D14-B14</f>
        <v>34.47999999999999</v>
      </c>
      <c r="D14" s="17">
        <v>250</v>
      </c>
    </row>
    <row r="15" spans="1:4" ht="15.5" x14ac:dyDescent="0.35">
      <c r="A15" s="20" t="s">
        <v>6</v>
      </c>
      <c r="B15" s="17">
        <f>ROUND(D15/1.16,2)</f>
        <v>215.52</v>
      </c>
      <c r="C15" s="17">
        <f>+D15-B15</f>
        <v>34.47999999999999</v>
      </c>
      <c r="D15" s="17">
        <v>250</v>
      </c>
    </row>
  </sheetData>
  <mergeCells count="2">
    <mergeCell ref="A1:D1"/>
    <mergeCell ref="A2:D2"/>
  </mergeCells>
  <printOptions horizontalCentered="1" verticalCentered="1"/>
  <pageMargins left="0.39370078740157483" right="0.39370078740157483" top="0.39370078740157483" bottom="0.39370078740157483" header="0.78740157480314965" footer="0.31496062992125984"/>
  <pageSetup paperSize="5" scale="170" fitToHeight="0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2016</vt:lpstr>
      <vt:lpstr>2019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ORDAZ</dc:creator>
  <cp:lastModifiedBy>Admin</cp:lastModifiedBy>
  <cp:lastPrinted>2023-05-03T16:48:59Z</cp:lastPrinted>
  <dcterms:created xsi:type="dcterms:W3CDTF">2016-11-15T01:54:10Z</dcterms:created>
  <dcterms:modified xsi:type="dcterms:W3CDTF">2023-05-03T16:56:50Z</dcterms:modified>
</cp:coreProperties>
</file>