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nk\Music\#Z\WORKSPACE\PESTALOZZI\"/>
    </mc:Choice>
  </mc:AlternateContent>
  <xr:revisionPtr revIDLastSave="0" documentId="13_ncr:1_{DA43A05F-3E5E-4027-9D58-754C35B46979}" xr6:coauthVersionLast="47" xr6:coauthVersionMax="47" xr10:uidLastSave="{00000000-0000-0000-0000-000000000000}"/>
  <bookViews>
    <workbookView xWindow="0" yWindow="0" windowWidth="15015" windowHeight="12900" activeTab="1" xr2:uid="{00000000-000D-0000-FFFF-FFFF00000000}"/>
  </bookViews>
  <sheets>
    <sheet name="2013" sheetId="1" r:id="rId1"/>
    <sheet name="2016" sheetId="2" r:id="rId2"/>
    <sheet name="Hoja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B39" i="2"/>
  <c r="C39" i="2"/>
  <c r="B37" i="2"/>
  <c r="C37" i="2"/>
  <c r="F37" i="2"/>
  <c r="G37" i="2"/>
  <c r="B36" i="2"/>
  <c r="C36" i="2"/>
  <c r="J35" i="2"/>
  <c r="K35" i="2"/>
  <c r="F36" i="2"/>
  <c r="G36" i="2"/>
  <c r="B35" i="2"/>
  <c r="C35" i="2"/>
  <c r="J34" i="2"/>
  <c r="K34" i="2"/>
  <c r="F35" i="2"/>
  <c r="G35" i="2"/>
  <c r="B34" i="2"/>
  <c r="C34" i="2"/>
  <c r="J33" i="2"/>
  <c r="K33" i="2"/>
  <c r="F34" i="2"/>
  <c r="G34" i="2"/>
  <c r="B33" i="2"/>
  <c r="C33" i="2"/>
  <c r="J32" i="2"/>
  <c r="K32" i="2"/>
  <c r="F33" i="2"/>
  <c r="G33" i="2"/>
  <c r="B32" i="2"/>
  <c r="C32" i="2"/>
  <c r="J31" i="2"/>
  <c r="K31" i="2"/>
  <c r="F32" i="2"/>
  <c r="G32" i="2"/>
  <c r="B31" i="2"/>
  <c r="C31" i="2"/>
  <c r="J30" i="2"/>
  <c r="K30" i="2"/>
  <c r="F31" i="2"/>
  <c r="G31" i="2"/>
  <c r="B30" i="2"/>
  <c r="C30" i="2"/>
  <c r="J29" i="2"/>
  <c r="K29" i="2"/>
  <c r="F30" i="2"/>
  <c r="G30" i="2"/>
  <c r="B29" i="2"/>
  <c r="C29" i="2"/>
  <c r="J28" i="2"/>
  <c r="K28" i="2"/>
  <c r="F29" i="2"/>
  <c r="G29" i="2"/>
  <c r="B28" i="2"/>
  <c r="C28" i="2"/>
  <c r="J27" i="2"/>
  <c r="K27" i="2"/>
  <c r="F28" i="2"/>
  <c r="G28" i="2"/>
  <c r="B27" i="2"/>
  <c r="C27" i="2"/>
  <c r="J26" i="2"/>
  <c r="K26" i="2"/>
  <c r="F27" i="2"/>
  <c r="G27" i="2"/>
  <c r="B26" i="2"/>
  <c r="C26" i="2"/>
  <c r="J25" i="2"/>
  <c r="K25" i="2"/>
  <c r="F26" i="2"/>
  <c r="G26" i="2"/>
  <c r="B25" i="2"/>
  <c r="C25" i="2"/>
  <c r="J24" i="2"/>
  <c r="K24" i="2"/>
  <c r="F25" i="2"/>
  <c r="G25" i="2"/>
  <c r="B24" i="2"/>
  <c r="C24" i="2"/>
  <c r="J23" i="2"/>
  <c r="K23" i="2"/>
  <c r="F24" i="2"/>
  <c r="G24" i="2"/>
  <c r="B23" i="2"/>
  <c r="C23" i="2"/>
  <c r="J22" i="2"/>
  <c r="K22" i="2"/>
  <c r="F23" i="2"/>
  <c r="G23" i="2"/>
  <c r="B22" i="2"/>
  <c r="C22" i="2"/>
  <c r="J21" i="2"/>
  <c r="K21" i="2"/>
  <c r="F22" i="2"/>
  <c r="G22" i="2"/>
  <c r="B21" i="2"/>
  <c r="C21" i="2"/>
  <c r="J20" i="2"/>
  <c r="K20" i="2"/>
  <c r="F21" i="2"/>
  <c r="G21" i="2"/>
  <c r="B20" i="2"/>
  <c r="C20" i="2"/>
  <c r="J19" i="2"/>
  <c r="K19" i="2"/>
  <c r="F20" i="2"/>
  <c r="G20" i="2"/>
  <c r="B19" i="2"/>
  <c r="C19" i="2"/>
  <c r="J18" i="2"/>
  <c r="K18" i="2"/>
  <c r="F19" i="2"/>
  <c r="G19" i="2"/>
  <c r="B18" i="2"/>
  <c r="C18" i="2"/>
  <c r="J17" i="2"/>
  <c r="K17" i="2"/>
  <c r="F18" i="2"/>
  <c r="G18" i="2"/>
  <c r="B17" i="2"/>
  <c r="C17" i="2"/>
  <c r="J16" i="2"/>
  <c r="K16" i="2"/>
  <c r="F17" i="2"/>
  <c r="G17" i="2"/>
  <c r="B16" i="2"/>
  <c r="C16" i="2"/>
  <c r="J15" i="2"/>
  <c r="K15" i="2"/>
  <c r="F16" i="2"/>
  <c r="G16" i="2"/>
  <c r="B15" i="2"/>
  <c r="C15" i="2"/>
  <c r="J14" i="2"/>
  <c r="K14" i="2"/>
  <c r="F15" i="2"/>
  <c r="G15" i="2"/>
  <c r="B14" i="2"/>
  <c r="C14" i="2"/>
  <c r="J13" i="2"/>
  <c r="K13" i="2"/>
  <c r="F14" i="2"/>
  <c r="G14" i="2"/>
  <c r="B13" i="2"/>
  <c r="C13" i="2"/>
  <c r="J12" i="2"/>
  <c r="K12" i="2"/>
  <c r="F13" i="2"/>
  <c r="G13" i="2"/>
  <c r="B12" i="2"/>
  <c r="C12" i="2"/>
  <c r="J11" i="2"/>
  <c r="K11" i="2"/>
  <c r="F12" i="2"/>
  <c r="G12" i="2"/>
  <c r="B11" i="2"/>
  <c r="C11" i="2"/>
  <c r="J10" i="2"/>
  <c r="K10" i="2"/>
  <c r="F11" i="2"/>
  <c r="G11" i="2"/>
  <c r="B10" i="2"/>
  <c r="C10" i="2"/>
  <c r="J9" i="2"/>
  <c r="K9" i="2"/>
  <c r="F10" i="2"/>
  <c r="G10" i="2"/>
  <c r="B9" i="2"/>
  <c r="C9" i="2"/>
  <c r="J8" i="2"/>
  <c r="K8" i="2"/>
  <c r="F9" i="2"/>
  <c r="G9" i="2"/>
  <c r="B8" i="2"/>
  <c r="C8" i="2"/>
  <c r="J7" i="2"/>
  <c r="K7" i="2"/>
  <c r="F8" i="2"/>
  <c r="G8" i="2"/>
  <c r="B7" i="2"/>
  <c r="C7" i="2"/>
  <c r="J6" i="2"/>
  <c r="K6" i="2"/>
  <c r="F7" i="2"/>
  <c r="G7" i="2"/>
  <c r="B6" i="2"/>
  <c r="C6" i="2"/>
  <c r="J5" i="2"/>
  <c r="K5" i="2"/>
  <c r="F6" i="2"/>
  <c r="G6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B45" i="1"/>
  <c r="C45" i="1"/>
  <c r="B43" i="1"/>
  <c r="C43" i="1"/>
  <c r="B42" i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J6" i="1"/>
  <c r="K6" i="1"/>
  <c r="B6" i="1"/>
  <c r="C6" i="1"/>
  <c r="J5" i="1"/>
  <c r="K5" i="1"/>
</calcChain>
</file>

<file path=xl/sharedStrings.xml><?xml version="1.0" encoding="utf-8"?>
<sst xmlns="http://schemas.openxmlformats.org/spreadsheetml/2006/main" count="43" uniqueCount="14">
  <si>
    <t>PESTALOZZI No. 1166</t>
  </si>
  <si>
    <t>TARIFA DESGLOSADA</t>
  </si>
  <si>
    <t xml:space="preserve">BOLETO  SELLADO  STARBUCKS </t>
  </si>
  <si>
    <t>PUBLICO EN GENERAL</t>
  </si>
  <si>
    <t>TIEMPO</t>
  </si>
  <si>
    <t>IMPORTE</t>
  </si>
  <si>
    <t>IVA</t>
  </si>
  <si>
    <t>TOTAL</t>
  </si>
  <si>
    <t>GRATIS</t>
  </si>
  <si>
    <t>Boleto Perdido</t>
  </si>
  <si>
    <t>1 a 20 mins</t>
  </si>
  <si>
    <t>BOLETO  SELLADO LOCALES</t>
  </si>
  <si>
    <t>9 1/2 a 24 hrs</t>
  </si>
  <si>
    <t>8 1/2 a 24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</si>
</sst>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i/>
      <sz val="13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44" fontId="7" fillId="0" borderId="2" xfId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4" fontId="7" fillId="0" borderId="8" xfId="1" applyFont="1" applyBorder="1"/>
    <xf numFmtId="12" fontId="4" fillId="0" borderId="6" xfId="0" applyNumberFormat="1" applyFont="1" applyBorder="1" applyAlignment="1">
      <alignment horizontal="center"/>
    </xf>
    <xf numFmtId="12" fontId="4" fillId="0" borderId="9" xfId="0" applyNumberFormat="1" applyFont="1" applyBorder="1" applyAlignment="1">
      <alignment horizontal="center"/>
    </xf>
    <xf numFmtId="44" fontId="7" fillId="0" borderId="10" xfId="1" applyFont="1" applyBorder="1"/>
    <xf numFmtId="44" fontId="7" fillId="0" borderId="11" xfId="1" applyFont="1" applyBorder="1"/>
    <xf numFmtId="0" fontId="4" fillId="0" borderId="12" xfId="0" applyFont="1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12" fontId="4" fillId="0" borderId="15" xfId="0" applyNumberFormat="1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2" fontId="4" fillId="0" borderId="24" xfId="0" applyNumberFormat="1" applyFont="1" applyBorder="1" applyAlignment="1">
      <alignment horizontal="center"/>
    </xf>
    <xf numFmtId="44" fontId="4" fillId="0" borderId="25" xfId="1" applyFont="1" applyBorder="1"/>
    <xf numFmtId="44" fontId="4" fillId="0" borderId="26" xfId="1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selection activeCell="D15" sqref="D15"/>
    </sheetView>
  </sheetViews>
  <sheetFormatPr baseColWidth="10" defaultRowHeight="15" x14ac:dyDescent="0.25"/>
  <cols>
    <col min="1" max="1" width="16.7109375" customWidth="1"/>
    <col min="2" max="4" width="10.7109375" customWidth="1"/>
    <col min="5" max="5" width="12" customWidth="1"/>
    <col min="9" max="9" width="12.7109375" customWidth="1"/>
    <col min="10" max="12" width="10.7109375" customWidth="1"/>
  </cols>
  <sheetData>
    <row r="1" spans="1:12" ht="17.25" thickBo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7.25" thickBot="1" x14ac:dyDescent="0.3">
      <c r="A2" s="3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7.25" thickBot="1" x14ac:dyDescent="0.3">
      <c r="A3" s="27" t="s">
        <v>2</v>
      </c>
      <c r="B3" s="28"/>
      <c r="C3" s="28"/>
      <c r="D3" s="29"/>
      <c r="E3" s="27" t="s">
        <v>11</v>
      </c>
      <c r="F3" s="28"/>
      <c r="G3" s="28"/>
      <c r="H3" s="29"/>
      <c r="I3" s="33" t="s">
        <v>3</v>
      </c>
      <c r="J3" s="34"/>
      <c r="K3" s="34"/>
      <c r="L3" s="35"/>
    </row>
    <row r="4" spans="1:12" x14ac:dyDescent="0.25">
      <c r="A4" s="4" t="s">
        <v>4</v>
      </c>
      <c r="B4" s="5" t="s">
        <v>5</v>
      </c>
      <c r="C4" s="5" t="s">
        <v>6</v>
      </c>
      <c r="D4" s="6" t="s">
        <v>7</v>
      </c>
      <c r="E4" s="4" t="s">
        <v>4</v>
      </c>
      <c r="F4" s="5" t="s">
        <v>5</v>
      </c>
      <c r="G4" s="5" t="s">
        <v>6</v>
      </c>
      <c r="H4" s="14" t="s">
        <v>7</v>
      </c>
      <c r="I4" s="4" t="s">
        <v>4</v>
      </c>
      <c r="J4" s="5" t="s">
        <v>5</v>
      </c>
      <c r="K4" s="5" t="s">
        <v>6</v>
      </c>
      <c r="L4" s="14" t="s">
        <v>7</v>
      </c>
    </row>
    <row r="5" spans="1:12" ht="17.25" x14ac:dyDescent="0.3">
      <c r="A5" s="7" t="s">
        <v>10</v>
      </c>
      <c r="B5" s="1"/>
      <c r="C5" s="2"/>
      <c r="D5" s="8" t="s">
        <v>8</v>
      </c>
      <c r="E5" s="7">
        <v>1</v>
      </c>
      <c r="F5" s="3">
        <f t="shared" ref="F5:F42" si="0">+H5/1.16</f>
        <v>8.6206896551724146</v>
      </c>
      <c r="G5" s="3">
        <f t="shared" ref="G5:G42" si="1">+F5*16%</f>
        <v>1.3793103448275863</v>
      </c>
      <c r="H5" s="9">
        <v>10</v>
      </c>
      <c r="I5" s="7">
        <v>1</v>
      </c>
      <c r="J5" s="3">
        <f t="shared" ref="J5:J6" si="2">+L5/1.16</f>
        <v>17.241379310344829</v>
      </c>
      <c r="K5" s="3">
        <f t="shared" ref="K5:K6" si="3">+J5*16%</f>
        <v>2.7586206896551726</v>
      </c>
      <c r="L5" s="9">
        <v>20</v>
      </c>
    </row>
    <row r="6" spans="1:12" ht="16.5" x14ac:dyDescent="0.25">
      <c r="A6" s="7">
        <v>1</v>
      </c>
      <c r="B6" s="3">
        <f t="shared" ref="B6:B8" si="4">+D6/1.16</f>
        <v>8.6206896551724146</v>
      </c>
      <c r="C6" s="3">
        <f t="shared" ref="C6:C8" si="5">+B6*16%</f>
        <v>1.3793103448275863</v>
      </c>
      <c r="D6" s="9">
        <v>10</v>
      </c>
      <c r="E6" s="7">
        <v>2</v>
      </c>
      <c r="F6" s="3">
        <f t="shared" si="0"/>
        <v>17.241379310344829</v>
      </c>
      <c r="G6" s="3">
        <f t="shared" si="1"/>
        <v>2.7586206896551726</v>
      </c>
      <c r="H6" s="9">
        <f>H5+10</f>
        <v>20</v>
      </c>
      <c r="I6" s="10">
        <v>1.25</v>
      </c>
      <c r="J6" s="3">
        <f t="shared" si="2"/>
        <v>21.551724137931036</v>
      </c>
      <c r="K6" s="3">
        <f t="shared" si="3"/>
        <v>3.4482758620689657</v>
      </c>
      <c r="L6" s="9">
        <f>L5+5</f>
        <v>25</v>
      </c>
    </row>
    <row r="7" spans="1:12" ht="16.5" x14ac:dyDescent="0.25">
      <c r="A7" s="7">
        <v>2</v>
      </c>
      <c r="B7" s="3">
        <f t="shared" si="4"/>
        <v>17.241379310344829</v>
      </c>
      <c r="C7" s="3">
        <f t="shared" si="5"/>
        <v>2.7586206896551726</v>
      </c>
      <c r="D7" s="9">
        <f>D6+10</f>
        <v>20</v>
      </c>
      <c r="E7" s="10">
        <v>2.25</v>
      </c>
      <c r="F7" s="3">
        <f t="shared" si="0"/>
        <v>21.551724137931036</v>
      </c>
      <c r="G7" s="3">
        <f t="shared" si="1"/>
        <v>3.4482758620689657</v>
      </c>
      <c r="H7" s="9">
        <f>H6+5</f>
        <v>25</v>
      </c>
      <c r="I7" s="18">
        <v>1.5</v>
      </c>
      <c r="J7" s="3">
        <f t="shared" ref="J7:J41" si="6">+L7/1.16</f>
        <v>25.862068965517242</v>
      </c>
      <c r="K7" s="3">
        <f t="shared" ref="K7:K41" si="7">+J7*16%</f>
        <v>4.1379310344827589</v>
      </c>
      <c r="L7" s="9">
        <f t="shared" ref="L7:L41" si="8">L6+5</f>
        <v>30</v>
      </c>
    </row>
    <row r="8" spans="1:12" x14ac:dyDescent="0.25">
      <c r="A8" s="10">
        <v>2.25</v>
      </c>
      <c r="B8" s="3">
        <f t="shared" si="4"/>
        <v>21.551724137931036</v>
      </c>
      <c r="C8" s="3">
        <f t="shared" si="5"/>
        <v>3.4482758620689657</v>
      </c>
      <c r="D8" s="9">
        <f>D7+5</f>
        <v>25</v>
      </c>
      <c r="E8" s="10">
        <v>2.5</v>
      </c>
      <c r="F8" s="3">
        <f t="shared" si="0"/>
        <v>25.862068965517242</v>
      </c>
      <c r="G8" s="3">
        <f t="shared" si="1"/>
        <v>4.1379310344827589</v>
      </c>
      <c r="H8" s="9">
        <f t="shared" ref="H8:H42" si="9">H7+5</f>
        <v>30</v>
      </c>
      <c r="I8" s="10">
        <v>1.75</v>
      </c>
      <c r="J8" s="3">
        <f t="shared" si="6"/>
        <v>30.172413793103452</v>
      </c>
      <c r="K8" s="3">
        <f t="shared" si="7"/>
        <v>4.8275862068965525</v>
      </c>
      <c r="L8" s="9">
        <f t="shared" si="8"/>
        <v>35</v>
      </c>
    </row>
    <row r="9" spans="1:12" x14ac:dyDescent="0.25">
      <c r="A9" s="10">
        <v>2.5</v>
      </c>
      <c r="B9" s="3">
        <f t="shared" ref="B9:B30" si="10">+D9/1.16</f>
        <v>25.862068965517242</v>
      </c>
      <c r="C9" s="3">
        <f t="shared" ref="C9:C30" si="11">+B9*16%</f>
        <v>4.1379310344827589</v>
      </c>
      <c r="D9" s="9">
        <f t="shared" ref="D9:D30" si="12">D8+5</f>
        <v>30</v>
      </c>
      <c r="E9" s="10">
        <v>2.75</v>
      </c>
      <c r="F9" s="3">
        <f t="shared" si="0"/>
        <v>30.172413793103452</v>
      </c>
      <c r="G9" s="3">
        <f t="shared" si="1"/>
        <v>4.8275862068965525</v>
      </c>
      <c r="H9" s="9">
        <f t="shared" si="9"/>
        <v>35</v>
      </c>
      <c r="I9" s="10">
        <v>2</v>
      </c>
      <c r="J9" s="3">
        <f t="shared" si="6"/>
        <v>34.482758620689658</v>
      </c>
      <c r="K9" s="3">
        <f t="shared" si="7"/>
        <v>5.5172413793103452</v>
      </c>
      <c r="L9" s="9">
        <f t="shared" si="8"/>
        <v>40</v>
      </c>
    </row>
    <row r="10" spans="1:12" x14ac:dyDescent="0.25">
      <c r="A10" s="10">
        <v>2.75</v>
      </c>
      <c r="B10" s="3">
        <f t="shared" si="10"/>
        <v>30.172413793103452</v>
      </c>
      <c r="C10" s="3">
        <f t="shared" si="11"/>
        <v>4.8275862068965525</v>
      </c>
      <c r="D10" s="9">
        <f t="shared" si="12"/>
        <v>35</v>
      </c>
      <c r="E10" s="10">
        <v>3</v>
      </c>
      <c r="F10" s="3">
        <f t="shared" si="0"/>
        <v>34.482758620689658</v>
      </c>
      <c r="G10" s="3">
        <f t="shared" si="1"/>
        <v>5.5172413793103452</v>
      </c>
      <c r="H10" s="9">
        <f t="shared" si="9"/>
        <v>40</v>
      </c>
      <c r="I10" s="10">
        <v>2.25</v>
      </c>
      <c r="J10" s="3">
        <f t="shared" si="6"/>
        <v>38.793103448275865</v>
      </c>
      <c r="K10" s="3">
        <f t="shared" si="7"/>
        <v>6.2068965517241388</v>
      </c>
      <c r="L10" s="9">
        <f t="shared" si="8"/>
        <v>45</v>
      </c>
    </row>
    <row r="11" spans="1:12" x14ac:dyDescent="0.25">
      <c r="A11" s="10">
        <v>3</v>
      </c>
      <c r="B11" s="3">
        <f t="shared" si="10"/>
        <v>34.482758620689658</v>
      </c>
      <c r="C11" s="3">
        <f t="shared" si="11"/>
        <v>5.5172413793103452</v>
      </c>
      <c r="D11" s="9">
        <f t="shared" si="12"/>
        <v>40</v>
      </c>
      <c r="E11" s="10">
        <v>3.25</v>
      </c>
      <c r="F11" s="3">
        <f t="shared" si="0"/>
        <v>38.793103448275865</v>
      </c>
      <c r="G11" s="3">
        <f t="shared" si="1"/>
        <v>6.2068965517241388</v>
      </c>
      <c r="H11" s="9">
        <f t="shared" si="9"/>
        <v>45</v>
      </c>
      <c r="I11" s="10">
        <v>2.5</v>
      </c>
      <c r="J11" s="3">
        <f t="shared" si="6"/>
        <v>43.103448275862071</v>
      </c>
      <c r="K11" s="3">
        <f t="shared" si="7"/>
        <v>6.8965517241379315</v>
      </c>
      <c r="L11" s="9">
        <f t="shared" si="8"/>
        <v>50</v>
      </c>
    </row>
    <row r="12" spans="1:12" x14ac:dyDescent="0.25">
      <c r="A12" s="10">
        <v>3.25</v>
      </c>
      <c r="B12" s="3">
        <f t="shared" si="10"/>
        <v>38.793103448275865</v>
      </c>
      <c r="C12" s="3">
        <f t="shared" si="11"/>
        <v>6.2068965517241388</v>
      </c>
      <c r="D12" s="9">
        <f t="shared" si="12"/>
        <v>45</v>
      </c>
      <c r="E12" s="10">
        <v>3.5</v>
      </c>
      <c r="F12" s="3">
        <f t="shared" si="0"/>
        <v>43.103448275862071</v>
      </c>
      <c r="G12" s="3">
        <f t="shared" si="1"/>
        <v>6.8965517241379315</v>
      </c>
      <c r="H12" s="9">
        <f t="shared" si="9"/>
        <v>50</v>
      </c>
      <c r="I12" s="10">
        <v>2.75</v>
      </c>
      <c r="J12" s="3">
        <f t="shared" si="6"/>
        <v>47.413793103448278</v>
      </c>
      <c r="K12" s="3">
        <f t="shared" si="7"/>
        <v>7.5862068965517242</v>
      </c>
      <c r="L12" s="9">
        <f t="shared" si="8"/>
        <v>55</v>
      </c>
    </row>
    <row r="13" spans="1:12" x14ac:dyDescent="0.25">
      <c r="A13" s="10">
        <v>3.5</v>
      </c>
      <c r="B13" s="3">
        <f t="shared" si="10"/>
        <v>43.103448275862071</v>
      </c>
      <c r="C13" s="3">
        <f t="shared" si="11"/>
        <v>6.8965517241379315</v>
      </c>
      <c r="D13" s="9">
        <f t="shared" si="12"/>
        <v>50</v>
      </c>
      <c r="E13" s="10">
        <v>3.75</v>
      </c>
      <c r="F13" s="3">
        <f t="shared" si="0"/>
        <v>47.413793103448278</v>
      </c>
      <c r="G13" s="3">
        <f t="shared" si="1"/>
        <v>7.5862068965517242</v>
      </c>
      <c r="H13" s="9">
        <f t="shared" si="9"/>
        <v>55</v>
      </c>
      <c r="I13" s="10">
        <v>3</v>
      </c>
      <c r="J13" s="3">
        <f t="shared" si="6"/>
        <v>51.724137931034484</v>
      </c>
      <c r="K13" s="3">
        <f t="shared" si="7"/>
        <v>8.2758620689655178</v>
      </c>
      <c r="L13" s="9">
        <f t="shared" si="8"/>
        <v>60</v>
      </c>
    </row>
    <row r="14" spans="1:12" x14ac:dyDescent="0.25">
      <c r="A14" s="10">
        <v>3.75</v>
      </c>
      <c r="B14" s="3">
        <f t="shared" si="10"/>
        <v>47.413793103448278</v>
      </c>
      <c r="C14" s="3">
        <f t="shared" si="11"/>
        <v>7.5862068965517242</v>
      </c>
      <c r="D14" s="9">
        <f t="shared" si="12"/>
        <v>55</v>
      </c>
      <c r="E14" s="10">
        <v>4</v>
      </c>
      <c r="F14" s="3">
        <f t="shared" si="0"/>
        <v>51.724137931034484</v>
      </c>
      <c r="G14" s="3">
        <f t="shared" si="1"/>
        <v>8.2758620689655178</v>
      </c>
      <c r="H14" s="9">
        <f t="shared" si="9"/>
        <v>60</v>
      </c>
      <c r="I14" s="10">
        <v>3.25</v>
      </c>
      <c r="J14" s="3">
        <f t="shared" si="6"/>
        <v>56.03448275862069</v>
      </c>
      <c r="K14" s="3">
        <f t="shared" si="7"/>
        <v>8.9655172413793114</v>
      </c>
      <c r="L14" s="9">
        <f t="shared" si="8"/>
        <v>65</v>
      </c>
    </row>
    <row r="15" spans="1:12" x14ac:dyDescent="0.25">
      <c r="A15" s="10">
        <v>4</v>
      </c>
      <c r="B15" s="3">
        <f t="shared" si="10"/>
        <v>51.724137931034484</v>
      </c>
      <c r="C15" s="3">
        <f t="shared" si="11"/>
        <v>8.2758620689655178</v>
      </c>
      <c r="D15" s="9">
        <f t="shared" si="12"/>
        <v>60</v>
      </c>
      <c r="E15" s="10">
        <v>4.25</v>
      </c>
      <c r="F15" s="3">
        <f t="shared" si="0"/>
        <v>56.03448275862069</v>
      </c>
      <c r="G15" s="3">
        <f t="shared" si="1"/>
        <v>8.9655172413793114</v>
      </c>
      <c r="H15" s="9">
        <f t="shared" si="9"/>
        <v>65</v>
      </c>
      <c r="I15" s="10">
        <v>3.5</v>
      </c>
      <c r="J15" s="3">
        <f t="shared" si="6"/>
        <v>60.344827586206904</v>
      </c>
      <c r="K15" s="3">
        <f t="shared" si="7"/>
        <v>9.655172413793105</v>
      </c>
      <c r="L15" s="9">
        <f t="shared" si="8"/>
        <v>70</v>
      </c>
    </row>
    <row r="16" spans="1:12" x14ac:dyDescent="0.25">
      <c r="A16" s="10">
        <v>4.25</v>
      </c>
      <c r="B16" s="3">
        <f t="shared" si="10"/>
        <v>56.03448275862069</v>
      </c>
      <c r="C16" s="3">
        <f t="shared" si="11"/>
        <v>8.9655172413793114</v>
      </c>
      <c r="D16" s="9">
        <f t="shared" si="12"/>
        <v>65</v>
      </c>
      <c r="E16" s="10">
        <v>4.5</v>
      </c>
      <c r="F16" s="3">
        <f t="shared" si="0"/>
        <v>60.344827586206904</v>
      </c>
      <c r="G16" s="3">
        <f t="shared" si="1"/>
        <v>9.655172413793105</v>
      </c>
      <c r="H16" s="9">
        <f t="shared" si="9"/>
        <v>70</v>
      </c>
      <c r="I16" s="10">
        <v>3.75</v>
      </c>
      <c r="J16" s="3">
        <f t="shared" si="6"/>
        <v>64.65517241379311</v>
      </c>
      <c r="K16" s="3">
        <f t="shared" si="7"/>
        <v>10.344827586206899</v>
      </c>
      <c r="L16" s="9">
        <f t="shared" si="8"/>
        <v>75</v>
      </c>
    </row>
    <row r="17" spans="1:12" x14ac:dyDescent="0.25">
      <c r="A17" s="10">
        <v>4.5</v>
      </c>
      <c r="B17" s="3">
        <f t="shared" si="10"/>
        <v>60.344827586206904</v>
      </c>
      <c r="C17" s="3">
        <f t="shared" si="11"/>
        <v>9.655172413793105</v>
      </c>
      <c r="D17" s="9">
        <f t="shared" si="12"/>
        <v>70</v>
      </c>
      <c r="E17" s="10">
        <v>4.75</v>
      </c>
      <c r="F17" s="3">
        <f t="shared" si="0"/>
        <v>64.65517241379311</v>
      </c>
      <c r="G17" s="3">
        <f t="shared" si="1"/>
        <v>10.344827586206899</v>
      </c>
      <c r="H17" s="9">
        <f t="shared" si="9"/>
        <v>75</v>
      </c>
      <c r="I17" s="10">
        <v>4</v>
      </c>
      <c r="J17" s="3">
        <f t="shared" si="6"/>
        <v>68.965517241379317</v>
      </c>
      <c r="K17" s="3">
        <f t="shared" si="7"/>
        <v>11.03448275862069</v>
      </c>
      <c r="L17" s="9">
        <f t="shared" si="8"/>
        <v>80</v>
      </c>
    </row>
    <row r="18" spans="1:12" x14ac:dyDescent="0.25">
      <c r="A18" s="10">
        <v>4.75</v>
      </c>
      <c r="B18" s="3">
        <f t="shared" si="10"/>
        <v>64.65517241379311</v>
      </c>
      <c r="C18" s="3">
        <f t="shared" si="11"/>
        <v>10.344827586206899</v>
      </c>
      <c r="D18" s="9">
        <f t="shared" si="12"/>
        <v>75</v>
      </c>
      <c r="E18" s="10">
        <v>5</v>
      </c>
      <c r="F18" s="3">
        <f t="shared" si="0"/>
        <v>68.965517241379317</v>
      </c>
      <c r="G18" s="3">
        <f t="shared" si="1"/>
        <v>11.03448275862069</v>
      </c>
      <c r="H18" s="9">
        <f t="shared" si="9"/>
        <v>80</v>
      </c>
      <c r="I18" s="10">
        <v>4.25</v>
      </c>
      <c r="J18" s="3">
        <f t="shared" si="6"/>
        <v>73.275862068965523</v>
      </c>
      <c r="K18" s="3">
        <f t="shared" si="7"/>
        <v>11.724137931034484</v>
      </c>
      <c r="L18" s="9">
        <f t="shared" si="8"/>
        <v>85</v>
      </c>
    </row>
    <row r="19" spans="1:12" x14ac:dyDescent="0.25">
      <c r="A19" s="10">
        <v>5</v>
      </c>
      <c r="B19" s="3">
        <f t="shared" si="10"/>
        <v>68.965517241379317</v>
      </c>
      <c r="C19" s="3">
        <f t="shared" si="11"/>
        <v>11.03448275862069</v>
      </c>
      <c r="D19" s="9">
        <f t="shared" si="12"/>
        <v>80</v>
      </c>
      <c r="E19" s="10">
        <v>5.25</v>
      </c>
      <c r="F19" s="3">
        <f t="shared" si="0"/>
        <v>73.275862068965523</v>
      </c>
      <c r="G19" s="3">
        <f t="shared" si="1"/>
        <v>11.724137931034484</v>
      </c>
      <c r="H19" s="9">
        <f t="shared" si="9"/>
        <v>85</v>
      </c>
      <c r="I19" s="10">
        <v>4.5</v>
      </c>
      <c r="J19" s="3">
        <f t="shared" si="6"/>
        <v>77.58620689655173</v>
      </c>
      <c r="K19" s="3">
        <f t="shared" si="7"/>
        <v>12.413793103448278</v>
      </c>
      <c r="L19" s="9">
        <f t="shared" si="8"/>
        <v>90</v>
      </c>
    </row>
    <row r="20" spans="1:12" x14ac:dyDescent="0.25">
      <c r="A20" s="10">
        <v>5.25</v>
      </c>
      <c r="B20" s="3">
        <f t="shared" si="10"/>
        <v>73.275862068965523</v>
      </c>
      <c r="C20" s="3">
        <f t="shared" si="11"/>
        <v>11.724137931034484</v>
      </c>
      <c r="D20" s="9">
        <f t="shared" si="12"/>
        <v>85</v>
      </c>
      <c r="E20" s="10">
        <v>5.5</v>
      </c>
      <c r="F20" s="3">
        <f t="shared" si="0"/>
        <v>77.58620689655173</v>
      </c>
      <c r="G20" s="3">
        <f t="shared" si="1"/>
        <v>12.413793103448278</v>
      </c>
      <c r="H20" s="9">
        <f t="shared" si="9"/>
        <v>90</v>
      </c>
      <c r="I20" s="10">
        <v>4.75</v>
      </c>
      <c r="J20" s="3">
        <f t="shared" si="6"/>
        <v>81.896551724137936</v>
      </c>
      <c r="K20" s="3">
        <f t="shared" si="7"/>
        <v>13.103448275862069</v>
      </c>
      <c r="L20" s="9">
        <f t="shared" si="8"/>
        <v>95</v>
      </c>
    </row>
    <row r="21" spans="1:12" x14ac:dyDescent="0.25">
      <c r="A21" s="10">
        <v>5.5</v>
      </c>
      <c r="B21" s="3">
        <f t="shared" si="10"/>
        <v>77.58620689655173</v>
      </c>
      <c r="C21" s="3">
        <f t="shared" si="11"/>
        <v>12.413793103448278</v>
      </c>
      <c r="D21" s="9">
        <f t="shared" si="12"/>
        <v>90</v>
      </c>
      <c r="E21" s="10">
        <v>5.75</v>
      </c>
      <c r="F21" s="3">
        <f t="shared" si="0"/>
        <v>81.896551724137936</v>
      </c>
      <c r="G21" s="3">
        <f t="shared" si="1"/>
        <v>13.103448275862069</v>
      </c>
      <c r="H21" s="9">
        <f t="shared" si="9"/>
        <v>95</v>
      </c>
      <c r="I21" s="10">
        <v>5</v>
      </c>
      <c r="J21" s="3">
        <f t="shared" si="6"/>
        <v>86.206896551724142</v>
      </c>
      <c r="K21" s="3">
        <f t="shared" si="7"/>
        <v>13.793103448275863</v>
      </c>
      <c r="L21" s="9">
        <f t="shared" si="8"/>
        <v>100</v>
      </c>
    </row>
    <row r="22" spans="1:12" x14ac:dyDescent="0.25">
      <c r="A22" s="10">
        <v>5.75</v>
      </c>
      <c r="B22" s="3">
        <f t="shared" si="10"/>
        <v>81.896551724137936</v>
      </c>
      <c r="C22" s="3">
        <f t="shared" si="11"/>
        <v>13.103448275862069</v>
      </c>
      <c r="D22" s="9">
        <f t="shared" si="12"/>
        <v>95</v>
      </c>
      <c r="E22" s="10">
        <v>6</v>
      </c>
      <c r="F22" s="3">
        <f t="shared" si="0"/>
        <v>86.206896551724142</v>
      </c>
      <c r="G22" s="3">
        <f t="shared" si="1"/>
        <v>13.793103448275863</v>
      </c>
      <c r="H22" s="9">
        <f t="shared" si="9"/>
        <v>100</v>
      </c>
      <c r="I22" s="10">
        <v>5.25</v>
      </c>
      <c r="J22" s="3">
        <f t="shared" si="6"/>
        <v>90.517241379310349</v>
      </c>
      <c r="K22" s="3">
        <f t="shared" si="7"/>
        <v>14.482758620689657</v>
      </c>
      <c r="L22" s="9">
        <f t="shared" si="8"/>
        <v>105</v>
      </c>
    </row>
    <row r="23" spans="1:12" x14ac:dyDescent="0.25">
      <c r="A23" s="10">
        <v>6</v>
      </c>
      <c r="B23" s="3">
        <f t="shared" si="10"/>
        <v>86.206896551724142</v>
      </c>
      <c r="C23" s="3">
        <f t="shared" si="11"/>
        <v>13.793103448275863</v>
      </c>
      <c r="D23" s="9">
        <f t="shared" si="12"/>
        <v>100</v>
      </c>
      <c r="E23" s="10">
        <v>6.25</v>
      </c>
      <c r="F23" s="3">
        <f t="shared" si="0"/>
        <v>90.517241379310349</v>
      </c>
      <c r="G23" s="3">
        <f t="shared" si="1"/>
        <v>14.482758620689657</v>
      </c>
      <c r="H23" s="9">
        <f t="shared" si="9"/>
        <v>105</v>
      </c>
      <c r="I23" s="10">
        <v>5.5</v>
      </c>
      <c r="J23" s="3">
        <f t="shared" si="6"/>
        <v>94.827586206896555</v>
      </c>
      <c r="K23" s="3">
        <f t="shared" si="7"/>
        <v>15.172413793103448</v>
      </c>
      <c r="L23" s="9">
        <f t="shared" si="8"/>
        <v>110</v>
      </c>
    </row>
    <row r="24" spans="1:12" x14ac:dyDescent="0.25">
      <c r="A24" s="10">
        <v>6.25</v>
      </c>
      <c r="B24" s="3">
        <f t="shared" si="10"/>
        <v>90.517241379310349</v>
      </c>
      <c r="C24" s="3">
        <f t="shared" si="11"/>
        <v>14.482758620689657</v>
      </c>
      <c r="D24" s="9">
        <f t="shared" si="12"/>
        <v>105</v>
      </c>
      <c r="E24" s="10">
        <v>6.5</v>
      </c>
      <c r="F24" s="3">
        <f t="shared" si="0"/>
        <v>94.827586206896555</v>
      </c>
      <c r="G24" s="3">
        <f t="shared" si="1"/>
        <v>15.172413793103448</v>
      </c>
      <c r="H24" s="9">
        <f t="shared" si="9"/>
        <v>110</v>
      </c>
      <c r="I24" s="10">
        <v>5.75</v>
      </c>
      <c r="J24" s="3">
        <f t="shared" si="6"/>
        <v>99.137931034482762</v>
      </c>
      <c r="K24" s="3">
        <f t="shared" si="7"/>
        <v>15.862068965517242</v>
      </c>
      <c r="L24" s="9">
        <f t="shared" si="8"/>
        <v>115</v>
      </c>
    </row>
    <row r="25" spans="1:12" x14ac:dyDescent="0.25">
      <c r="A25" s="10">
        <v>6.5</v>
      </c>
      <c r="B25" s="3">
        <f t="shared" si="10"/>
        <v>94.827586206896555</v>
      </c>
      <c r="C25" s="3">
        <f t="shared" si="11"/>
        <v>15.172413793103448</v>
      </c>
      <c r="D25" s="9">
        <f t="shared" si="12"/>
        <v>110</v>
      </c>
      <c r="E25" s="10">
        <v>6.75</v>
      </c>
      <c r="F25" s="3">
        <f t="shared" si="0"/>
        <v>99.137931034482762</v>
      </c>
      <c r="G25" s="3">
        <f t="shared" si="1"/>
        <v>15.862068965517242</v>
      </c>
      <c r="H25" s="9">
        <f t="shared" si="9"/>
        <v>115</v>
      </c>
      <c r="I25" s="10">
        <v>6</v>
      </c>
      <c r="J25" s="3">
        <f t="shared" si="6"/>
        <v>103.44827586206897</v>
      </c>
      <c r="K25" s="3">
        <f t="shared" si="7"/>
        <v>16.551724137931036</v>
      </c>
      <c r="L25" s="9">
        <f t="shared" si="8"/>
        <v>120</v>
      </c>
    </row>
    <row r="26" spans="1:12" x14ac:dyDescent="0.25">
      <c r="A26" s="10">
        <v>6.75</v>
      </c>
      <c r="B26" s="3">
        <f t="shared" si="10"/>
        <v>99.137931034482762</v>
      </c>
      <c r="C26" s="3">
        <f t="shared" si="11"/>
        <v>15.862068965517242</v>
      </c>
      <c r="D26" s="9">
        <f t="shared" si="12"/>
        <v>115</v>
      </c>
      <c r="E26" s="10">
        <v>7</v>
      </c>
      <c r="F26" s="3">
        <f t="shared" si="0"/>
        <v>103.44827586206897</v>
      </c>
      <c r="G26" s="3">
        <f t="shared" si="1"/>
        <v>16.551724137931036</v>
      </c>
      <c r="H26" s="9">
        <f t="shared" si="9"/>
        <v>120</v>
      </c>
      <c r="I26" s="10">
        <v>6.25</v>
      </c>
      <c r="J26" s="3">
        <f t="shared" si="6"/>
        <v>107.75862068965517</v>
      </c>
      <c r="K26" s="3">
        <f t="shared" si="7"/>
        <v>17.241379310344829</v>
      </c>
      <c r="L26" s="9">
        <f t="shared" si="8"/>
        <v>125</v>
      </c>
    </row>
    <row r="27" spans="1:12" x14ac:dyDescent="0.25">
      <c r="A27" s="10">
        <v>7</v>
      </c>
      <c r="B27" s="3">
        <f t="shared" si="10"/>
        <v>103.44827586206897</v>
      </c>
      <c r="C27" s="3">
        <f t="shared" si="11"/>
        <v>16.551724137931036</v>
      </c>
      <c r="D27" s="9">
        <f t="shared" si="12"/>
        <v>120</v>
      </c>
      <c r="E27" s="10">
        <v>7.25</v>
      </c>
      <c r="F27" s="3">
        <f t="shared" si="0"/>
        <v>107.75862068965517</v>
      </c>
      <c r="G27" s="3">
        <f t="shared" si="1"/>
        <v>17.241379310344829</v>
      </c>
      <c r="H27" s="9">
        <f t="shared" si="9"/>
        <v>125</v>
      </c>
      <c r="I27" s="10">
        <v>6.5</v>
      </c>
      <c r="J27" s="3">
        <f t="shared" si="6"/>
        <v>112.06896551724138</v>
      </c>
      <c r="K27" s="3">
        <f t="shared" si="7"/>
        <v>17.931034482758623</v>
      </c>
      <c r="L27" s="9">
        <f t="shared" si="8"/>
        <v>130</v>
      </c>
    </row>
    <row r="28" spans="1:12" x14ac:dyDescent="0.25">
      <c r="A28" s="10">
        <v>7.25</v>
      </c>
      <c r="B28" s="3">
        <f t="shared" si="10"/>
        <v>107.75862068965517</v>
      </c>
      <c r="C28" s="3">
        <f t="shared" si="11"/>
        <v>17.241379310344829</v>
      </c>
      <c r="D28" s="9">
        <f t="shared" si="12"/>
        <v>125</v>
      </c>
      <c r="E28" s="10">
        <v>7.5</v>
      </c>
      <c r="F28" s="3">
        <f t="shared" si="0"/>
        <v>112.06896551724138</v>
      </c>
      <c r="G28" s="3">
        <f t="shared" si="1"/>
        <v>17.931034482758623</v>
      </c>
      <c r="H28" s="9">
        <f t="shared" si="9"/>
        <v>130</v>
      </c>
      <c r="I28" s="10">
        <v>6.75</v>
      </c>
      <c r="J28" s="3">
        <f t="shared" si="6"/>
        <v>116.37931034482759</v>
      </c>
      <c r="K28" s="3">
        <f t="shared" si="7"/>
        <v>18.620689655172413</v>
      </c>
      <c r="L28" s="9">
        <f t="shared" si="8"/>
        <v>135</v>
      </c>
    </row>
    <row r="29" spans="1:12" x14ac:dyDescent="0.25">
      <c r="A29" s="10">
        <v>7.5</v>
      </c>
      <c r="B29" s="3">
        <f t="shared" si="10"/>
        <v>112.06896551724138</v>
      </c>
      <c r="C29" s="3">
        <f t="shared" si="11"/>
        <v>17.931034482758623</v>
      </c>
      <c r="D29" s="9">
        <f t="shared" si="12"/>
        <v>130</v>
      </c>
      <c r="E29" s="10">
        <v>7.75</v>
      </c>
      <c r="F29" s="3">
        <f t="shared" si="0"/>
        <v>116.37931034482759</v>
      </c>
      <c r="G29" s="3">
        <f t="shared" si="1"/>
        <v>18.620689655172413</v>
      </c>
      <c r="H29" s="9">
        <f t="shared" si="9"/>
        <v>135</v>
      </c>
      <c r="I29" s="10">
        <v>7</v>
      </c>
      <c r="J29" s="3">
        <f t="shared" si="6"/>
        <v>120.68965517241381</v>
      </c>
      <c r="K29" s="3">
        <f t="shared" si="7"/>
        <v>19.31034482758621</v>
      </c>
      <c r="L29" s="9">
        <f t="shared" si="8"/>
        <v>140</v>
      </c>
    </row>
    <row r="30" spans="1:12" x14ac:dyDescent="0.25">
      <c r="A30" s="10">
        <v>7.75</v>
      </c>
      <c r="B30" s="3">
        <f t="shared" si="10"/>
        <v>116.37931034482759</v>
      </c>
      <c r="C30" s="3">
        <f t="shared" si="11"/>
        <v>18.620689655172413</v>
      </c>
      <c r="D30" s="9">
        <f t="shared" si="12"/>
        <v>135</v>
      </c>
      <c r="E30" s="10">
        <v>8</v>
      </c>
      <c r="F30" s="3">
        <f t="shared" si="0"/>
        <v>120.68965517241381</v>
      </c>
      <c r="G30" s="3">
        <f t="shared" si="1"/>
        <v>19.31034482758621</v>
      </c>
      <c r="H30" s="9">
        <f t="shared" si="9"/>
        <v>140</v>
      </c>
      <c r="I30" s="10">
        <v>7.25</v>
      </c>
      <c r="J30" s="3">
        <f t="shared" si="6"/>
        <v>125.00000000000001</v>
      </c>
      <c r="K30" s="3">
        <f t="shared" si="7"/>
        <v>20.000000000000004</v>
      </c>
      <c r="L30" s="9">
        <f t="shared" si="8"/>
        <v>145</v>
      </c>
    </row>
    <row r="31" spans="1:12" x14ac:dyDescent="0.25">
      <c r="A31" s="10">
        <v>8</v>
      </c>
      <c r="B31" s="3">
        <f t="shared" ref="B31" si="13">+D31/1.16</f>
        <v>120.68965517241381</v>
      </c>
      <c r="C31" s="3">
        <f t="shared" ref="C31" si="14">+B31*16%</f>
        <v>19.31034482758621</v>
      </c>
      <c r="D31" s="9">
        <f t="shared" ref="D31" si="15">D30+5</f>
        <v>140</v>
      </c>
      <c r="E31" s="10">
        <v>8.25</v>
      </c>
      <c r="F31" s="3">
        <f t="shared" si="0"/>
        <v>125.00000000000001</v>
      </c>
      <c r="G31" s="3">
        <f t="shared" si="1"/>
        <v>20.000000000000004</v>
      </c>
      <c r="H31" s="9">
        <f t="shared" si="9"/>
        <v>145</v>
      </c>
      <c r="I31" s="10">
        <v>7.5</v>
      </c>
      <c r="J31" s="3">
        <f t="shared" si="6"/>
        <v>129.31034482758622</v>
      </c>
      <c r="K31" s="3">
        <f t="shared" si="7"/>
        <v>20.689655172413797</v>
      </c>
      <c r="L31" s="9">
        <f t="shared" si="8"/>
        <v>150</v>
      </c>
    </row>
    <row r="32" spans="1:12" x14ac:dyDescent="0.25">
      <c r="A32" s="10">
        <v>8.25</v>
      </c>
      <c r="B32" s="3">
        <f t="shared" ref="B32:B39" si="16">+D32/1.16</f>
        <v>125.00000000000001</v>
      </c>
      <c r="C32" s="3">
        <f t="shared" ref="C32:C39" si="17">+B32*16%</f>
        <v>20.000000000000004</v>
      </c>
      <c r="D32" s="9">
        <f t="shared" ref="D32:D39" si="18">D31+5</f>
        <v>145</v>
      </c>
      <c r="E32" s="10">
        <v>8.5</v>
      </c>
      <c r="F32" s="3">
        <f t="shared" si="0"/>
        <v>129.31034482758622</v>
      </c>
      <c r="G32" s="3">
        <f t="shared" si="1"/>
        <v>20.689655172413797</v>
      </c>
      <c r="H32" s="9">
        <f t="shared" si="9"/>
        <v>150</v>
      </c>
      <c r="I32" s="10">
        <v>7.75</v>
      </c>
      <c r="J32" s="3">
        <f t="shared" si="6"/>
        <v>133.62068965517241</v>
      </c>
      <c r="K32" s="3">
        <f t="shared" si="7"/>
        <v>21.379310344827587</v>
      </c>
      <c r="L32" s="9">
        <f t="shared" si="8"/>
        <v>155</v>
      </c>
    </row>
    <row r="33" spans="1:12" ht="15" customHeight="1" x14ac:dyDescent="0.25">
      <c r="A33" s="10">
        <v>8.5</v>
      </c>
      <c r="B33" s="3">
        <f t="shared" si="16"/>
        <v>129.31034482758622</v>
      </c>
      <c r="C33" s="3">
        <f t="shared" si="17"/>
        <v>20.689655172413797</v>
      </c>
      <c r="D33" s="9">
        <f t="shared" si="18"/>
        <v>150</v>
      </c>
      <c r="E33" s="10">
        <v>8.75</v>
      </c>
      <c r="F33" s="3">
        <f t="shared" si="0"/>
        <v>133.62068965517241</v>
      </c>
      <c r="G33" s="3">
        <f t="shared" si="1"/>
        <v>21.379310344827587</v>
      </c>
      <c r="H33" s="9">
        <f t="shared" si="9"/>
        <v>155</v>
      </c>
      <c r="I33" s="10">
        <v>8</v>
      </c>
      <c r="J33" s="3">
        <f t="shared" si="6"/>
        <v>137.93103448275863</v>
      </c>
      <c r="K33" s="3">
        <f t="shared" si="7"/>
        <v>22.068965517241381</v>
      </c>
      <c r="L33" s="9">
        <f t="shared" si="8"/>
        <v>160</v>
      </c>
    </row>
    <row r="34" spans="1:12" ht="15" customHeight="1" x14ac:dyDescent="0.25">
      <c r="A34" s="10">
        <v>8.75</v>
      </c>
      <c r="B34" s="3">
        <f t="shared" si="16"/>
        <v>133.62068965517241</v>
      </c>
      <c r="C34" s="3">
        <f t="shared" si="17"/>
        <v>21.379310344827587</v>
      </c>
      <c r="D34" s="9">
        <f t="shared" si="18"/>
        <v>155</v>
      </c>
      <c r="E34" s="10">
        <v>9</v>
      </c>
      <c r="F34" s="3">
        <f t="shared" si="0"/>
        <v>137.93103448275863</v>
      </c>
      <c r="G34" s="3">
        <f t="shared" si="1"/>
        <v>22.068965517241381</v>
      </c>
      <c r="H34" s="9">
        <f t="shared" si="9"/>
        <v>160</v>
      </c>
      <c r="I34" s="10">
        <v>8.25</v>
      </c>
      <c r="J34" s="3">
        <f t="shared" si="6"/>
        <v>142.24137931034483</v>
      </c>
      <c r="K34" s="3">
        <f t="shared" si="7"/>
        <v>22.758620689655171</v>
      </c>
      <c r="L34" s="9">
        <f t="shared" si="8"/>
        <v>165</v>
      </c>
    </row>
    <row r="35" spans="1:12" x14ac:dyDescent="0.25">
      <c r="A35" s="10">
        <v>9</v>
      </c>
      <c r="B35" s="3">
        <f t="shared" si="16"/>
        <v>137.93103448275863</v>
      </c>
      <c r="C35" s="3">
        <f t="shared" si="17"/>
        <v>22.068965517241381</v>
      </c>
      <c r="D35" s="9">
        <f t="shared" si="18"/>
        <v>160</v>
      </c>
      <c r="E35" s="10">
        <v>9.25</v>
      </c>
      <c r="F35" s="3">
        <f t="shared" si="0"/>
        <v>142.24137931034483</v>
      </c>
      <c r="G35" s="3">
        <f t="shared" si="1"/>
        <v>22.758620689655171</v>
      </c>
      <c r="H35" s="9">
        <f t="shared" si="9"/>
        <v>165</v>
      </c>
      <c r="I35" s="10">
        <v>8.5</v>
      </c>
      <c r="J35" s="3">
        <f t="shared" si="6"/>
        <v>146.55172413793105</v>
      </c>
      <c r="K35" s="3">
        <f t="shared" si="7"/>
        <v>23.448275862068968</v>
      </c>
      <c r="L35" s="9">
        <f t="shared" si="8"/>
        <v>170</v>
      </c>
    </row>
    <row r="36" spans="1:12" x14ac:dyDescent="0.25">
      <c r="A36" s="10">
        <v>9.25</v>
      </c>
      <c r="B36" s="3">
        <f t="shared" si="16"/>
        <v>142.24137931034483</v>
      </c>
      <c r="C36" s="3">
        <f t="shared" si="17"/>
        <v>22.758620689655171</v>
      </c>
      <c r="D36" s="9">
        <f t="shared" si="18"/>
        <v>165</v>
      </c>
      <c r="E36" s="10">
        <v>9.5</v>
      </c>
      <c r="F36" s="3">
        <f t="shared" si="0"/>
        <v>146.55172413793105</v>
      </c>
      <c r="G36" s="3">
        <f t="shared" si="1"/>
        <v>23.448275862068968</v>
      </c>
      <c r="H36" s="9">
        <f t="shared" si="9"/>
        <v>170</v>
      </c>
      <c r="I36" s="10">
        <v>8.75</v>
      </c>
      <c r="J36" s="3">
        <f t="shared" si="6"/>
        <v>150.86206896551724</v>
      </c>
      <c r="K36" s="3">
        <f t="shared" si="7"/>
        <v>24.137931034482758</v>
      </c>
      <c r="L36" s="9">
        <f t="shared" si="8"/>
        <v>175</v>
      </c>
    </row>
    <row r="37" spans="1:12" x14ac:dyDescent="0.25">
      <c r="A37" s="10">
        <v>9.5</v>
      </c>
      <c r="B37" s="3">
        <f t="shared" si="16"/>
        <v>146.55172413793105</v>
      </c>
      <c r="C37" s="3">
        <f t="shared" si="17"/>
        <v>23.448275862068968</v>
      </c>
      <c r="D37" s="9">
        <f t="shared" si="18"/>
        <v>170</v>
      </c>
      <c r="E37" s="10">
        <v>9.75</v>
      </c>
      <c r="F37" s="3">
        <f t="shared" si="0"/>
        <v>150.86206896551724</v>
      </c>
      <c r="G37" s="3">
        <f t="shared" si="1"/>
        <v>24.137931034482758</v>
      </c>
      <c r="H37" s="9">
        <f t="shared" si="9"/>
        <v>175</v>
      </c>
      <c r="I37" s="10">
        <v>9</v>
      </c>
      <c r="J37" s="3">
        <f t="shared" si="6"/>
        <v>155.17241379310346</v>
      </c>
      <c r="K37" s="3">
        <f t="shared" si="7"/>
        <v>24.827586206896555</v>
      </c>
      <c r="L37" s="9">
        <f t="shared" si="8"/>
        <v>180</v>
      </c>
    </row>
    <row r="38" spans="1:12" x14ac:dyDescent="0.25">
      <c r="A38" s="10">
        <v>9.75</v>
      </c>
      <c r="B38" s="3">
        <f t="shared" si="16"/>
        <v>150.86206896551724</v>
      </c>
      <c r="C38" s="3">
        <f t="shared" si="17"/>
        <v>24.137931034482758</v>
      </c>
      <c r="D38" s="9">
        <f t="shared" si="18"/>
        <v>175</v>
      </c>
      <c r="E38" s="10">
        <v>10</v>
      </c>
      <c r="F38" s="3">
        <f t="shared" si="0"/>
        <v>155.17241379310346</v>
      </c>
      <c r="G38" s="3">
        <f t="shared" si="1"/>
        <v>24.827586206896555</v>
      </c>
      <c r="H38" s="9">
        <f t="shared" si="9"/>
        <v>180</v>
      </c>
      <c r="I38" s="10">
        <v>9.25</v>
      </c>
      <c r="J38" s="3">
        <f t="shared" si="6"/>
        <v>159.48275862068968</v>
      </c>
      <c r="K38" s="3">
        <f t="shared" si="7"/>
        <v>25.517241379310349</v>
      </c>
      <c r="L38" s="9">
        <f t="shared" si="8"/>
        <v>185</v>
      </c>
    </row>
    <row r="39" spans="1:12" x14ac:dyDescent="0.25">
      <c r="A39" s="10">
        <v>10</v>
      </c>
      <c r="B39" s="3">
        <f t="shared" si="16"/>
        <v>155.17241379310346</v>
      </c>
      <c r="C39" s="3">
        <f t="shared" si="17"/>
        <v>24.827586206896555</v>
      </c>
      <c r="D39" s="9">
        <f t="shared" si="18"/>
        <v>180</v>
      </c>
      <c r="E39" s="10">
        <v>10.25</v>
      </c>
      <c r="F39" s="3">
        <f t="shared" si="0"/>
        <v>159.48275862068968</v>
      </c>
      <c r="G39" s="3">
        <f t="shared" si="1"/>
        <v>25.517241379310349</v>
      </c>
      <c r="H39" s="9">
        <f t="shared" si="9"/>
        <v>185</v>
      </c>
      <c r="I39" s="10">
        <v>9.5</v>
      </c>
      <c r="J39" s="3">
        <f t="shared" si="6"/>
        <v>163.79310344827587</v>
      </c>
      <c r="K39" s="3">
        <f t="shared" si="7"/>
        <v>26.206896551724139</v>
      </c>
      <c r="L39" s="9">
        <f t="shared" si="8"/>
        <v>190</v>
      </c>
    </row>
    <row r="40" spans="1:12" x14ac:dyDescent="0.25">
      <c r="A40" s="10">
        <v>10.25</v>
      </c>
      <c r="B40" s="3">
        <f t="shared" ref="B40:B43" si="19">+D40/1.16</f>
        <v>159.48275862068968</v>
      </c>
      <c r="C40" s="3">
        <f t="shared" ref="C40:C43" si="20">+B40*16%</f>
        <v>25.517241379310349</v>
      </c>
      <c r="D40" s="9">
        <f t="shared" ref="D40:D43" si="21">D39+5</f>
        <v>185</v>
      </c>
      <c r="E40" s="10">
        <v>10.5</v>
      </c>
      <c r="F40" s="3">
        <f t="shared" si="0"/>
        <v>163.79310344827587</v>
      </c>
      <c r="G40" s="3">
        <f t="shared" si="1"/>
        <v>26.206896551724139</v>
      </c>
      <c r="H40" s="9">
        <f t="shared" si="9"/>
        <v>190</v>
      </c>
      <c r="I40" s="10">
        <v>9.75</v>
      </c>
      <c r="J40" s="3">
        <f t="shared" si="6"/>
        <v>168.10344827586209</v>
      </c>
      <c r="K40" s="3">
        <f t="shared" si="7"/>
        <v>26.896551724137936</v>
      </c>
      <c r="L40" s="9">
        <f t="shared" si="8"/>
        <v>195</v>
      </c>
    </row>
    <row r="41" spans="1:12" x14ac:dyDescent="0.25">
      <c r="A41" s="10">
        <v>10.5</v>
      </c>
      <c r="B41" s="3">
        <f t="shared" si="19"/>
        <v>163.79310344827587</v>
      </c>
      <c r="C41" s="3">
        <f t="shared" si="20"/>
        <v>26.206896551724139</v>
      </c>
      <c r="D41" s="9">
        <f t="shared" si="21"/>
        <v>190</v>
      </c>
      <c r="E41" s="10">
        <v>10.75</v>
      </c>
      <c r="F41" s="3">
        <f t="shared" si="0"/>
        <v>168.10344827586209</v>
      </c>
      <c r="G41" s="3">
        <f t="shared" si="1"/>
        <v>26.896551724137936</v>
      </c>
      <c r="H41" s="9">
        <f t="shared" si="9"/>
        <v>195</v>
      </c>
      <c r="I41" s="10">
        <v>10</v>
      </c>
      <c r="J41" s="3">
        <f t="shared" si="6"/>
        <v>172.41379310344828</v>
      </c>
      <c r="K41" s="3">
        <f t="shared" si="7"/>
        <v>27.586206896551726</v>
      </c>
      <c r="L41" s="9">
        <f t="shared" si="8"/>
        <v>200</v>
      </c>
    </row>
    <row r="42" spans="1:12" x14ac:dyDescent="0.25">
      <c r="A42" s="10">
        <v>10.75</v>
      </c>
      <c r="B42" s="3">
        <f t="shared" si="19"/>
        <v>168.10344827586209</v>
      </c>
      <c r="C42" s="3">
        <f t="shared" si="20"/>
        <v>26.896551724137936</v>
      </c>
      <c r="D42" s="9">
        <f t="shared" si="21"/>
        <v>195</v>
      </c>
      <c r="E42" s="10">
        <v>11</v>
      </c>
      <c r="F42" s="3">
        <f t="shared" si="0"/>
        <v>172.41379310344828</v>
      </c>
      <c r="G42" s="3">
        <f t="shared" si="1"/>
        <v>27.586206896551726</v>
      </c>
      <c r="H42" s="9">
        <f t="shared" si="9"/>
        <v>200</v>
      </c>
      <c r="I42" s="19"/>
      <c r="L42" s="20"/>
    </row>
    <row r="43" spans="1:12" ht="15.75" thickBot="1" x14ac:dyDescent="0.3">
      <c r="A43" s="11">
        <v>11</v>
      </c>
      <c r="B43" s="12">
        <f t="shared" si="19"/>
        <v>172.41379310344828</v>
      </c>
      <c r="C43" s="12">
        <f t="shared" si="20"/>
        <v>27.586206896551726</v>
      </c>
      <c r="D43" s="13">
        <f t="shared" si="21"/>
        <v>200</v>
      </c>
      <c r="E43" s="15"/>
      <c r="F43" s="16"/>
      <c r="G43" s="16"/>
      <c r="H43" s="17"/>
      <c r="I43" s="21"/>
      <c r="J43" s="22"/>
      <c r="K43" s="22"/>
      <c r="L43" s="23"/>
    </row>
    <row r="44" spans="1:12" ht="15.75" thickBot="1" x14ac:dyDescent="0.3"/>
    <row r="45" spans="1:12" ht="15.75" thickBot="1" x14ac:dyDescent="0.3">
      <c r="A45" s="24" t="s">
        <v>9</v>
      </c>
      <c r="B45" s="25">
        <f t="shared" ref="B45" si="22">+D45/1.16</f>
        <v>172.41379310344828</v>
      </c>
      <c r="C45" s="25">
        <f t="shared" ref="C45" si="23">+B45*16%</f>
        <v>27.586206896551726</v>
      </c>
      <c r="D45" s="26">
        <f>D43</f>
        <v>200</v>
      </c>
    </row>
  </sheetData>
  <mergeCells count="5">
    <mergeCell ref="A3:D3"/>
    <mergeCell ref="E3:H3"/>
    <mergeCell ref="A1:L1"/>
    <mergeCell ref="A2:L2"/>
    <mergeCell ref="I3:L3"/>
  </mergeCells>
  <pageMargins left="0.51181102362204722" right="0.51181102362204722" top="0.74803149606299213" bottom="0.74803149606299213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tabSelected="1" zoomScale="90" zoomScaleNormal="90" workbookViewId="0">
      <selection sqref="A1:L1"/>
    </sheetView>
  </sheetViews>
  <sheetFormatPr baseColWidth="10" defaultRowHeight="15" x14ac:dyDescent="0.25"/>
  <cols>
    <col min="1" max="1" width="16.7109375" customWidth="1"/>
    <col min="2" max="4" width="10.7109375" customWidth="1"/>
    <col min="5" max="5" width="14" bestFit="1" customWidth="1"/>
    <col min="9" max="9" width="14" bestFit="1" customWidth="1"/>
    <col min="10" max="12" width="10.7109375" customWidth="1"/>
  </cols>
  <sheetData>
    <row r="1" spans="1:12" ht="17.25" thickBo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7.25" thickBot="1" x14ac:dyDescent="0.3">
      <c r="A2" s="3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7.25" thickBot="1" x14ac:dyDescent="0.3">
      <c r="A3" s="27" t="s">
        <v>2</v>
      </c>
      <c r="B3" s="28"/>
      <c r="C3" s="28"/>
      <c r="D3" s="29"/>
      <c r="E3" s="27" t="s">
        <v>11</v>
      </c>
      <c r="F3" s="28"/>
      <c r="G3" s="28"/>
      <c r="H3" s="29"/>
      <c r="I3" s="33" t="s">
        <v>3</v>
      </c>
      <c r="J3" s="34"/>
      <c r="K3" s="34"/>
      <c r="L3" s="35"/>
    </row>
    <row r="4" spans="1:12" x14ac:dyDescent="0.25">
      <c r="A4" s="4" t="s">
        <v>4</v>
      </c>
      <c r="B4" s="5" t="s">
        <v>5</v>
      </c>
      <c r="C4" s="5" t="s">
        <v>6</v>
      </c>
      <c r="D4" s="6" t="s">
        <v>7</v>
      </c>
      <c r="E4" s="4" t="s">
        <v>4</v>
      </c>
      <c r="F4" s="5" t="s">
        <v>5</v>
      </c>
      <c r="G4" s="5" t="s">
        <v>6</v>
      </c>
      <c r="H4" s="14" t="s">
        <v>7</v>
      </c>
      <c r="I4" s="4" t="s">
        <v>4</v>
      </c>
      <c r="J4" s="5" t="s">
        <v>5</v>
      </c>
      <c r="K4" s="5" t="s">
        <v>6</v>
      </c>
      <c r="L4" s="14" t="s">
        <v>7</v>
      </c>
    </row>
    <row r="5" spans="1:12" ht="17.25" x14ac:dyDescent="0.3">
      <c r="A5" s="7" t="s">
        <v>10</v>
      </c>
      <c r="B5" s="1"/>
      <c r="C5" s="2"/>
      <c r="D5" s="8" t="s">
        <v>8</v>
      </c>
      <c r="I5" s="7">
        <v>1</v>
      </c>
      <c r="J5" s="3">
        <f>+L5/1.16</f>
        <v>20.689655172413794</v>
      </c>
      <c r="K5" s="3">
        <f>+J5*16%</f>
        <v>3.3103448275862069</v>
      </c>
      <c r="L5" s="9">
        <v>24</v>
      </c>
    </row>
    <row r="6" spans="1:12" ht="16.5" x14ac:dyDescent="0.25">
      <c r="A6" s="7">
        <v>1</v>
      </c>
      <c r="B6" s="3">
        <f t="shared" ref="B6:B37" si="0">+D6/1.16</f>
        <v>10.344827586206897</v>
      </c>
      <c r="C6" s="3">
        <f t="shared" ref="C6:C37" si="1">+B6*16%</f>
        <v>1.6551724137931034</v>
      </c>
      <c r="D6" s="9">
        <v>12</v>
      </c>
      <c r="E6" s="7">
        <v>1</v>
      </c>
      <c r="F6" s="3">
        <f t="shared" ref="F6:F37" si="2">+H6/1.16</f>
        <v>10.344827586206897</v>
      </c>
      <c r="G6" s="3">
        <f t="shared" ref="G6:G37" si="3">+F6*16%</f>
        <v>1.6551724137931034</v>
      </c>
      <c r="H6" s="9">
        <v>12</v>
      </c>
      <c r="I6" s="10">
        <v>1.25</v>
      </c>
      <c r="J6" s="3">
        <f>+L6/1.16</f>
        <v>25.862068965517242</v>
      </c>
      <c r="K6" s="3">
        <f>+J6*16%</f>
        <v>4.1379310344827589</v>
      </c>
      <c r="L6" s="9">
        <f>L5+6</f>
        <v>30</v>
      </c>
    </row>
    <row r="7" spans="1:12" ht="16.5" x14ac:dyDescent="0.25">
      <c r="A7" s="7">
        <v>2</v>
      </c>
      <c r="B7" s="3">
        <f t="shared" si="0"/>
        <v>20.689655172413794</v>
      </c>
      <c r="C7" s="3">
        <f t="shared" si="1"/>
        <v>3.3103448275862069</v>
      </c>
      <c r="D7" s="9">
        <f>D6+12</f>
        <v>24</v>
      </c>
      <c r="E7" s="7">
        <v>2</v>
      </c>
      <c r="F7" s="3">
        <f t="shared" si="2"/>
        <v>20.689655172413794</v>
      </c>
      <c r="G7" s="3">
        <f t="shared" si="3"/>
        <v>3.3103448275862069</v>
      </c>
      <c r="H7" s="9">
        <f>H6+12</f>
        <v>24</v>
      </c>
      <c r="I7" s="18">
        <v>1.5</v>
      </c>
      <c r="J7" s="3">
        <f>+L7/1.16</f>
        <v>31.03448275862069</v>
      </c>
      <c r="K7" s="3">
        <f>+J7*16%</f>
        <v>4.9655172413793105</v>
      </c>
      <c r="L7" s="9">
        <f>L6+6</f>
        <v>36</v>
      </c>
    </row>
    <row r="8" spans="1:12" x14ac:dyDescent="0.25">
      <c r="A8" s="10">
        <v>2.25</v>
      </c>
      <c r="B8" s="3">
        <f t="shared" si="0"/>
        <v>25.862068965517242</v>
      </c>
      <c r="C8" s="3">
        <f t="shared" si="1"/>
        <v>4.1379310344827589</v>
      </c>
      <c r="D8" s="9">
        <f>D7+6</f>
        <v>30</v>
      </c>
      <c r="E8" s="10">
        <v>2.25</v>
      </c>
      <c r="F8" s="3">
        <f t="shared" si="2"/>
        <v>25.862068965517242</v>
      </c>
      <c r="G8" s="3">
        <f t="shared" si="3"/>
        <v>4.1379310344827589</v>
      </c>
      <c r="H8" s="9">
        <f>H7+6</f>
        <v>30</v>
      </c>
      <c r="I8" s="10">
        <v>1.75</v>
      </c>
      <c r="J8" s="3">
        <f>+L8/1.16</f>
        <v>36.206896551724142</v>
      </c>
      <c r="K8" s="3">
        <f>+J8*16%</f>
        <v>5.793103448275863</v>
      </c>
      <c r="L8" s="9">
        <f>L7+6</f>
        <v>42</v>
      </c>
    </row>
    <row r="9" spans="1:12" x14ac:dyDescent="0.25">
      <c r="A9" s="10">
        <v>2.5</v>
      </c>
      <c r="B9" s="3">
        <f t="shared" si="0"/>
        <v>31.03448275862069</v>
      </c>
      <c r="C9" s="3">
        <f t="shared" si="1"/>
        <v>4.9655172413793105</v>
      </c>
      <c r="D9" s="9">
        <f t="shared" ref="D9:D36" si="4">D8+6</f>
        <v>36</v>
      </c>
      <c r="E9" s="10">
        <v>2.5</v>
      </c>
      <c r="F9" s="3">
        <f t="shared" si="2"/>
        <v>31.03448275862069</v>
      </c>
      <c r="G9" s="3">
        <f t="shared" si="3"/>
        <v>4.9655172413793105</v>
      </c>
      <c r="H9" s="9">
        <f t="shared" ref="H9:H36" si="5">H8+6</f>
        <v>36</v>
      </c>
      <c r="I9" s="10">
        <v>2</v>
      </c>
      <c r="J9" s="3">
        <f>+L9/1.16</f>
        <v>41.379310344827587</v>
      </c>
      <c r="K9" s="3">
        <f>+J9*16%</f>
        <v>6.6206896551724137</v>
      </c>
      <c r="L9" s="9">
        <f>L8+6</f>
        <v>48</v>
      </c>
    </row>
    <row r="10" spans="1:12" x14ac:dyDescent="0.25">
      <c r="A10" s="10">
        <v>2.75</v>
      </c>
      <c r="B10" s="3">
        <f t="shared" si="0"/>
        <v>36.206896551724142</v>
      </c>
      <c r="C10" s="3">
        <f t="shared" si="1"/>
        <v>5.793103448275863</v>
      </c>
      <c r="D10" s="9">
        <f t="shared" si="4"/>
        <v>42</v>
      </c>
      <c r="E10" s="10">
        <v>2.75</v>
      </c>
      <c r="F10" s="3">
        <f t="shared" si="2"/>
        <v>36.206896551724142</v>
      </c>
      <c r="G10" s="3">
        <f t="shared" si="3"/>
        <v>5.793103448275863</v>
      </c>
      <c r="H10" s="9">
        <f t="shared" si="5"/>
        <v>42</v>
      </c>
      <c r="I10" s="10">
        <v>2.25</v>
      </c>
      <c r="J10" s="3">
        <f>+L10/1.16</f>
        <v>46.551724137931039</v>
      </c>
      <c r="K10" s="3">
        <f>+J10*16%</f>
        <v>7.4482758620689662</v>
      </c>
      <c r="L10" s="9">
        <f>L9+6</f>
        <v>54</v>
      </c>
    </row>
    <row r="11" spans="1:12" x14ac:dyDescent="0.25">
      <c r="A11" s="10">
        <v>3</v>
      </c>
      <c r="B11" s="3">
        <f t="shared" si="0"/>
        <v>41.379310344827587</v>
      </c>
      <c r="C11" s="3">
        <f t="shared" si="1"/>
        <v>6.6206896551724137</v>
      </c>
      <c r="D11" s="9">
        <f t="shared" si="4"/>
        <v>48</v>
      </c>
      <c r="E11" s="10">
        <v>3</v>
      </c>
      <c r="F11" s="3">
        <f t="shared" si="2"/>
        <v>41.379310344827587</v>
      </c>
      <c r="G11" s="3">
        <f t="shared" si="3"/>
        <v>6.6206896551724137</v>
      </c>
      <c r="H11" s="9">
        <f t="shared" si="5"/>
        <v>48</v>
      </c>
      <c r="I11" s="10">
        <v>2.5</v>
      </c>
      <c r="J11" s="3">
        <f>+L11/1.16</f>
        <v>51.724137931034484</v>
      </c>
      <c r="K11" s="3">
        <f>+J11*16%</f>
        <v>8.2758620689655178</v>
      </c>
      <c r="L11" s="9">
        <f>L10+6</f>
        <v>60</v>
      </c>
    </row>
    <row r="12" spans="1:12" x14ac:dyDescent="0.25">
      <c r="A12" s="10">
        <v>3.25</v>
      </c>
      <c r="B12" s="3">
        <f t="shared" si="0"/>
        <v>46.551724137931039</v>
      </c>
      <c r="C12" s="3">
        <f t="shared" si="1"/>
        <v>7.4482758620689662</v>
      </c>
      <c r="D12" s="9">
        <f t="shared" si="4"/>
        <v>54</v>
      </c>
      <c r="E12" s="10">
        <v>3.25</v>
      </c>
      <c r="F12" s="3">
        <f t="shared" si="2"/>
        <v>46.551724137931039</v>
      </c>
      <c r="G12" s="3">
        <f t="shared" si="3"/>
        <v>7.4482758620689662</v>
      </c>
      <c r="H12" s="9">
        <f t="shared" si="5"/>
        <v>54</v>
      </c>
      <c r="I12" s="10">
        <v>2.75</v>
      </c>
      <c r="J12" s="3">
        <f>+L12/1.16</f>
        <v>56.896551724137936</v>
      </c>
      <c r="K12" s="3">
        <f>+J12*16%</f>
        <v>9.1034482758620694</v>
      </c>
      <c r="L12" s="9">
        <f>L11+6</f>
        <v>66</v>
      </c>
    </row>
    <row r="13" spans="1:12" x14ac:dyDescent="0.25">
      <c r="A13" s="10">
        <v>3.5</v>
      </c>
      <c r="B13" s="3">
        <f t="shared" si="0"/>
        <v>51.724137931034484</v>
      </c>
      <c r="C13" s="3">
        <f t="shared" si="1"/>
        <v>8.2758620689655178</v>
      </c>
      <c r="D13" s="9">
        <f t="shared" si="4"/>
        <v>60</v>
      </c>
      <c r="E13" s="10">
        <v>3.5</v>
      </c>
      <c r="F13" s="3">
        <f t="shared" si="2"/>
        <v>51.724137931034484</v>
      </c>
      <c r="G13" s="3">
        <f t="shared" si="3"/>
        <v>8.2758620689655178</v>
      </c>
      <c r="H13" s="9">
        <f t="shared" si="5"/>
        <v>60</v>
      </c>
      <c r="I13" s="10">
        <v>3</v>
      </c>
      <c r="J13" s="3">
        <f>+L13/1.16</f>
        <v>62.068965517241381</v>
      </c>
      <c r="K13" s="3">
        <f>+J13*16%</f>
        <v>9.931034482758621</v>
      </c>
      <c r="L13" s="9">
        <f>L12+6</f>
        <v>72</v>
      </c>
    </row>
    <row r="14" spans="1:12" x14ac:dyDescent="0.25">
      <c r="A14" s="10">
        <v>3.75</v>
      </c>
      <c r="B14" s="3">
        <f t="shared" si="0"/>
        <v>56.896551724137936</v>
      </c>
      <c r="C14" s="3">
        <f t="shared" si="1"/>
        <v>9.1034482758620694</v>
      </c>
      <c r="D14" s="9">
        <f t="shared" si="4"/>
        <v>66</v>
      </c>
      <c r="E14" s="10">
        <v>3.75</v>
      </c>
      <c r="F14" s="3">
        <f t="shared" si="2"/>
        <v>56.896551724137936</v>
      </c>
      <c r="G14" s="3">
        <f t="shared" si="3"/>
        <v>9.1034482758620694</v>
      </c>
      <c r="H14" s="9">
        <f t="shared" si="5"/>
        <v>66</v>
      </c>
      <c r="I14" s="10">
        <v>3.25</v>
      </c>
      <c r="J14" s="3">
        <f>+L14/1.16</f>
        <v>67.241379310344826</v>
      </c>
      <c r="K14" s="3">
        <f>+J14*16%</f>
        <v>10.758620689655173</v>
      </c>
      <c r="L14" s="9">
        <f>L13+6</f>
        <v>78</v>
      </c>
    </row>
    <row r="15" spans="1:12" x14ac:dyDescent="0.25">
      <c r="A15" s="10">
        <v>4</v>
      </c>
      <c r="B15" s="3">
        <f t="shared" si="0"/>
        <v>62.068965517241381</v>
      </c>
      <c r="C15" s="3">
        <f t="shared" si="1"/>
        <v>9.931034482758621</v>
      </c>
      <c r="D15" s="9">
        <f t="shared" si="4"/>
        <v>72</v>
      </c>
      <c r="E15" s="10">
        <v>4</v>
      </c>
      <c r="F15" s="3">
        <f t="shared" si="2"/>
        <v>62.068965517241381</v>
      </c>
      <c r="G15" s="3">
        <f t="shared" si="3"/>
        <v>9.931034482758621</v>
      </c>
      <c r="H15" s="9">
        <f t="shared" si="5"/>
        <v>72</v>
      </c>
      <c r="I15" s="10">
        <v>3.5</v>
      </c>
      <c r="J15" s="3">
        <f>+L15/1.16</f>
        <v>72.413793103448285</v>
      </c>
      <c r="K15" s="3">
        <f>+J15*16%</f>
        <v>11.586206896551726</v>
      </c>
      <c r="L15" s="9">
        <f>L14+6</f>
        <v>84</v>
      </c>
    </row>
    <row r="16" spans="1:12" x14ac:dyDescent="0.25">
      <c r="A16" s="10">
        <v>4.25</v>
      </c>
      <c r="B16" s="3">
        <f t="shared" si="0"/>
        <v>67.241379310344826</v>
      </c>
      <c r="C16" s="3">
        <f t="shared" si="1"/>
        <v>10.758620689655173</v>
      </c>
      <c r="D16" s="9">
        <f t="shared" si="4"/>
        <v>78</v>
      </c>
      <c r="E16" s="10">
        <v>4.25</v>
      </c>
      <c r="F16" s="3">
        <f t="shared" si="2"/>
        <v>67.241379310344826</v>
      </c>
      <c r="G16" s="3">
        <f t="shared" si="3"/>
        <v>10.758620689655173</v>
      </c>
      <c r="H16" s="9">
        <f t="shared" si="5"/>
        <v>78</v>
      </c>
      <c r="I16" s="10">
        <v>3.75</v>
      </c>
      <c r="J16" s="3">
        <f>+L16/1.16</f>
        <v>77.58620689655173</v>
      </c>
      <c r="K16" s="3">
        <f>+J16*16%</f>
        <v>12.413793103448278</v>
      </c>
      <c r="L16" s="9">
        <f>L15+6</f>
        <v>90</v>
      </c>
    </row>
    <row r="17" spans="1:12" x14ac:dyDescent="0.25">
      <c r="A17" s="10">
        <v>4.5</v>
      </c>
      <c r="B17" s="3">
        <f t="shared" si="0"/>
        <v>72.413793103448285</v>
      </c>
      <c r="C17" s="3">
        <f t="shared" si="1"/>
        <v>11.586206896551726</v>
      </c>
      <c r="D17" s="9">
        <f t="shared" si="4"/>
        <v>84</v>
      </c>
      <c r="E17" s="10">
        <v>4.5</v>
      </c>
      <c r="F17" s="3">
        <f t="shared" si="2"/>
        <v>72.413793103448285</v>
      </c>
      <c r="G17" s="3">
        <f t="shared" si="3"/>
        <v>11.586206896551726</v>
      </c>
      <c r="H17" s="9">
        <f t="shared" si="5"/>
        <v>84</v>
      </c>
      <c r="I17" s="10">
        <v>4</v>
      </c>
      <c r="J17" s="3">
        <f>+L17/1.16</f>
        <v>82.758620689655174</v>
      </c>
      <c r="K17" s="3">
        <f>+J17*16%</f>
        <v>13.241379310344827</v>
      </c>
      <c r="L17" s="9">
        <f>L16+6</f>
        <v>96</v>
      </c>
    </row>
    <row r="18" spans="1:12" x14ac:dyDescent="0.25">
      <c r="A18" s="10">
        <v>4.75</v>
      </c>
      <c r="B18" s="3">
        <f t="shared" si="0"/>
        <v>77.58620689655173</v>
      </c>
      <c r="C18" s="3">
        <f t="shared" si="1"/>
        <v>12.413793103448278</v>
      </c>
      <c r="D18" s="9">
        <f t="shared" si="4"/>
        <v>90</v>
      </c>
      <c r="E18" s="10">
        <v>4.75</v>
      </c>
      <c r="F18" s="3">
        <f t="shared" si="2"/>
        <v>77.58620689655173</v>
      </c>
      <c r="G18" s="3">
        <f t="shared" si="3"/>
        <v>12.413793103448278</v>
      </c>
      <c r="H18" s="9">
        <f t="shared" si="5"/>
        <v>90</v>
      </c>
      <c r="I18" s="10">
        <v>4.25</v>
      </c>
      <c r="J18" s="3">
        <f>+L18/1.16</f>
        <v>87.931034482758633</v>
      </c>
      <c r="K18" s="3">
        <f>+J18*16%</f>
        <v>14.068965517241381</v>
      </c>
      <c r="L18" s="9">
        <f>L17+6</f>
        <v>102</v>
      </c>
    </row>
    <row r="19" spans="1:12" x14ac:dyDescent="0.25">
      <c r="A19" s="10">
        <v>5</v>
      </c>
      <c r="B19" s="3">
        <f t="shared" si="0"/>
        <v>82.758620689655174</v>
      </c>
      <c r="C19" s="3">
        <f t="shared" si="1"/>
        <v>13.241379310344827</v>
      </c>
      <c r="D19" s="9">
        <f t="shared" si="4"/>
        <v>96</v>
      </c>
      <c r="E19" s="10">
        <v>5</v>
      </c>
      <c r="F19" s="3">
        <f t="shared" si="2"/>
        <v>82.758620689655174</v>
      </c>
      <c r="G19" s="3">
        <f t="shared" si="3"/>
        <v>13.241379310344827</v>
      </c>
      <c r="H19" s="9">
        <f t="shared" si="5"/>
        <v>96</v>
      </c>
      <c r="I19" s="10">
        <v>4.5</v>
      </c>
      <c r="J19" s="3">
        <f>+L19/1.16</f>
        <v>93.103448275862078</v>
      </c>
      <c r="K19" s="3">
        <f>+J19*16%</f>
        <v>14.896551724137932</v>
      </c>
      <c r="L19" s="9">
        <f>L18+6</f>
        <v>108</v>
      </c>
    </row>
    <row r="20" spans="1:12" x14ac:dyDescent="0.25">
      <c r="A20" s="10">
        <v>5.25</v>
      </c>
      <c r="B20" s="3">
        <f t="shared" si="0"/>
        <v>87.931034482758633</v>
      </c>
      <c r="C20" s="3">
        <f t="shared" si="1"/>
        <v>14.068965517241381</v>
      </c>
      <c r="D20" s="9">
        <f t="shared" si="4"/>
        <v>102</v>
      </c>
      <c r="E20" s="10">
        <v>5.25</v>
      </c>
      <c r="F20" s="3">
        <f t="shared" si="2"/>
        <v>87.931034482758633</v>
      </c>
      <c r="G20" s="3">
        <f t="shared" si="3"/>
        <v>14.068965517241381</v>
      </c>
      <c r="H20" s="9">
        <f t="shared" si="5"/>
        <v>102</v>
      </c>
      <c r="I20" s="10">
        <v>4.75</v>
      </c>
      <c r="J20" s="3">
        <f>+L20/1.16</f>
        <v>98.275862068965523</v>
      </c>
      <c r="K20" s="3">
        <f>+J20*16%</f>
        <v>15.724137931034484</v>
      </c>
      <c r="L20" s="9">
        <f>L19+6</f>
        <v>114</v>
      </c>
    </row>
    <row r="21" spans="1:12" x14ac:dyDescent="0.25">
      <c r="A21" s="10">
        <v>5.5</v>
      </c>
      <c r="B21" s="3">
        <f t="shared" si="0"/>
        <v>93.103448275862078</v>
      </c>
      <c r="C21" s="3">
        <f t="shared" si="1"/>
        <v>14.896551724137932</v>
      </c>
      <c r="D21" s="9">
        <f t="shared" si="4"/>
        <v>108</v>
      </c>
      <c r="E21" s="10">
        <v>5.5</v>
      </c>
      <c r="F21" s="3">
        <f t="shared" si="2"/>
        <v>93.103448275862078</v>
      </c>
      <c r="G21" s="3">
        <f t="shared" si="3"/>
        <v>14.896551724137932</v>
      </c>
      <c r="H21" s="9">
        <f t="shared" si="5"/>
        <v>108</v>
      </c>
      <c r="I21" s="10">
        <v>5</v>
      </c>
      <c r="J21" s="3">
        <f>+L21/1.16</f>
        <v>103.44827586206897</v>
      </c>
      <c r="K21" s="3">
        <f>+J21*16%</f>
        <v>16.551724137931036</v>
      </c>
      <c r="L21" s="9">
        <f>L20+6</f>
        <v>120</v>
      </c>
    </row>
    <row r="22" spans="1:12" x14ac:dyDescent="0.25">
      <c r="A22" s="10">
        <v>5.75</v>
      </c>
      <c r="B22" s="3">
        <f t="shared" si="0"/>
        <v>98.275862068965523</v>
      </c>
      <c r="C22" s="3">
        <f t="shared" si="1"/>
        <v>15.724137931034484</v>
      </c>
      <c r="D22" s="9">
        <f t="shared" si="4"/>
        <v>114</v>
      </c>
      <c r="E22" s="10">
        <v>5.75</v>
      </c>
      <c r="F22" s="3">
        <f t="shared" si="2"/>
        <v>98.275862068965523</v>
      </c>
      <c r="G22" s="3">
        <f t="shared" si="3"/>
        <v>15.724137931034484</v>
      </c>
      <c r="H22" s="9">
        <f t="shared" si="5"/>
        <v>114</v>
      </c>
      <c r="I22" s="10">
        <v>5.25</v>
      </c>
      <c r="J22" s="3">
        <f>+L22/1.16</f>
        <v>108.62068965517243</v>
      </c>
      <c r="K22" s="3">
        <f>+J22*16%</f>
        <v>17.379310344827587</v>
      </c>
      <c r="L22" s="9">
        <f>L21+6</f>
        <v>126</v>
      </c>
    </row>
    <row r="23" spans="1:12" x14ac:dyDescent="0.25">
      <c r="A23" s="10">
        <v>6</v>
      </c>
      <c r="B23" s="3">
        <f t="shared" si="0"/>
        <v>103.44827586206897</v>
      </c>
      <c r="C23" s="3">
        <f t="shared" si="1"/>
        <v>16.551724137931036</v>
      </c>
      <c r="D23" s="9">
        <f t="shared" si="4"/>
        <v>120</v>
      </c>
      <c r="E23" s="10">
        <v>6</v>
      </c>
      <c r="F23" s="3">
        <f t="shared" si="2"/>
        <v>103.44827586206897</v>
      </c>
      <c r="G23" s="3">
        <f t="shared" si="3"/>
        <v>16.551724137931036</v>
      </c>
      <c r="H23" s="9">
        <f t="shared" si="5"/>
        <v>120</v>
      </c>
      <c r="I23" s="10">
        <v>5.5</v>
      </c>
      <c r="J23" s="3">
        <f>+L23/1.16</f>
        <v>113.79310344827587</v>
      </c>
      <c r="K23" s="3">
        <f>+J23*16%</f>
        <v>18.206896551724139</v>
      </c>
      <c r="L23" s="9">
        <f>L22+6</f>
        <v>132</v>
      </c>
    </row>
    <row r="24" spans="1:12" x14ac:dyDescent="0.25">
      <c r="A24" s="10">
        <v>6.25</v>
      </c>
      <c r="B24" s="3">
        <f t="shared" si="0"/>
        <v>108.62068965517243</v>
      </c>
      <c r="C24" s="3">
        <f t="shared" si="1"/>
        <v>17.379310344827587</v>
      </c>
      <c r="D24" s="9">
        <f t="shared" si="4"/>
        <v>126</v>
      </c>
      <c r="E24" s="10">
        <v>6.25</v>
      </c>
      <c r="F24" s="3">
        <f t="shared" si="2"/>
        <v>108.62068965517243</v>
      </c>
      <c r="G24" s="3">
        <f t="shared" si="3"/>
        <v>17.379310344827587</v>
      </c>
      <c r="H24" s="9">
        <f t="shared" si="5"/>
        <v>126</v>
      </c>
      <c r="I24" s="10">
        <v>5.75</v>
      </c>
      <c r="J24" s="3">
        <f>+L24/1.16</f>
        <v>118.96551724137932</v>
      </c>
      <c r="K24" s="3">
        <f>+J24*16%</f>
        <v>19.03448275862069</v>
      </c>
      <c r="L24" s="9">
        <f>L23+6</f>
        <v>138</v>
      </c>
    </row>
    <row r="25" spans="1:12" x14ac:dyDescent="0.25">
      <c r="A25" s="10">
        <v>6.5</v>
      </c>
      <c r="B25" s="3">
        <f t="shared" si="0"/>
        <v>113.79310344827587</v>
      </c>
      <c r="C25" s="3">
        <f t="shared" si="1"/>
        <v>18.206896551724139</v>
      </c>
      <c r="D25" s="9">
        <f t="shared" si="4"/>
        <v>132</v>
      </c>
      <c r="E25" s="10">
        <v>6.5</v>
      </c>
      <c r="F25" s="3">
        <f t="shared" si="2"/>
        <v>113.79310344827587</v>
      </c>
      <c r="G25" s="3">
        <f t="shared" si="3"/>
        <v>18.206896551724139</v>
      </c>
      <c r="H25" s="9">
        <f t="shared" si="5"/>
        <v>132</v>
      </c>
      <c r="I25" s="10">
        <v>6</v>
      </c>
      <c r="J25" s="3">
        <f>+L25/1.16</f>
        <v>124.13793103448276</v>
      </c>
      <c r="K25" s="3">
        <f>+J25*16%</f>
        <v>19.862068965517242</v>
      </c>
      <c r="L25" s="9">
        <f>L24+6</f>
        <v>144</v>
      </c>
    </row>
    <row r="26" spans="1:12" x14ac:dyDescent="0.25">
      <c r="A26" s="10">
        <v>6.75</v>
      </c>
      <c r="B26" s="3">
        <f t="shared" si="0"/>
        <v>118.96551724137932</v>
      </c>
      <c r="C26" s="3">
        <f t="shared" si="1"/>
        <v>19.03448275862069</v>
      </c>
      <c r="D26" s="9">
        <f t="shared" si="4"/>
        <v>138</v>
      </c>
      <c r="E26" s="10">
        <v>6.75</v>
      </c>
      <c r="F26" s="3">
        <f t="shared" si="2"/>
        <v>118.96551724137932</v>
      </c>
      <c r="G26" s="3">
        <f t="shared" si="3"/>
        <v>19.03448275862069</v>
      </c>
      <c r="H26" s="9">
        <f t="shared" si="5"/>
        <v>138</v>
      </c>
      <c r="I26" s="10">
        <v>6.25</v>
      </c>
      <c r="J26" s="3">
        <f>+L26/1.16</f>
        <v>129.31034482758622</v>
      </c>
      <c r="K26" s="3">
        <f>+J26*16%</f>
        <v>20.689655172413797</v>
      </c>
      <c r="L26" s="9">
        <f>L25+6</f>
        <v>150</v>
      </c>
    </row>
    <row r="27" spans="1:12" x14ac:dyDescent="0.25">
      <c r="A27" s="10">
        <v>7</v>
      </c>
      <c r="B27" s="3">
        <f t="shared" si="0"/>
        <v>124.13793103448276</v>
      </c>
      <c r="C27" s="3">
        <f t="shared" si="1"/>
        <v>19.862068965517242</v>
      </c>
      <c r="D27" s="9">
        <f t="shared" si="4"/>
        <v>144</v>
      </c>
      <c r="E27" s="10">
        <v>7</v>
      </c>
      <c r="F27" s="3">
        <f t="shared" si="2"/>
        <v>124.13793103448276</v>
      </c>
      <c r="G27" s="3">
        <f t="shared" si="3"/>
        <v>19.862068965517242</v>
      </c>
      <c r="H27" s="9">
        <f t="shared" si="5"/>
        <v>144</v>
      </c>
      <c r="I27" s="10">
        <v>6.5</v>
      </c>
      <c r="J27" s="3">
        <f>+L27/1.16</f>
        <v>134.48275862068965</v>
      </c>
      <c r="K27" s="3">
        <f>+J27*16%</f>
        <v>21.517241379310345</v>
      </c>
      <c r="L27" s="9">
        <f>L26+6</f>
        <v>156</v>
      </c>
    </row>
    <row r="28" spans="1:12" x14ac:dyDescent="0.25">
      <c r="A28" s="10">
        <v>7.25</v>
      </c>
      <c r="B28" s="3">
        <f t="shared" si="0"/>
        <v>129.31034482758622</v>
      </c>
      <c r="C28" s="3">
        <f t="shared" si="1"/>
        <v>20.689655172413797</v>
      </c>
      <c r="D28" s="9">
        <f t="shared" si="4"/>
        <v>150</v>
      </c>
      <c r="E28" s="10">
        <v>7.25</v>
      </c>
      <c r="F28" s="3">
        <f t="shared" si="2"/>
        <v>129.31034482758622</v>
      </c>
      <c r="G28" s="3">
        <f t="shared" si="3"/>
        <v>20.689655172413797</v>
      </c>
      <c r="H28" s="9">
        <f t="shared" si="5"/>
        <v>150</v>
      </c>
      <c r="I28" s="10">
        <v>6.75</v>
      </c>
      <c r="J28" s="3">
        <f>+L28/1.16</f>
        <v>139.65517241379311</v>
      </c>
      <c r="K28" s="3">
        <f>+J28*16%</f>
        <v>22.344827586206897</v>
      </c>
      <c r="L28" s="9">
        <f>L27+6</f>
        <v>162</v>
      </c>
    </row>
    <row r="29" spans="1:12" x14ac:dyDescent="0.25">
      <c r="A29" s="10">
        <v>7.5</v>
      </c>
      <c r="B29" s="3">
        <f t="shared" si="0"/>
        <v>134.48275862068965</v>
      </c>
      <c r="C29" s="3">
        <f t="shared" si="1"/>
        <v>21.517241379310345</v>
      </c>
      <c r="D29" s="9">
        <f t="shared" si="4"/>
        <v>156</v>
      </c>
      <c r="E29" s="10">
        <v>7.5</v>
      </c>
      <c r="F29" s="3">
        <f t="shared" si="2"/>
        <v>134.48275862068965</v>
      </c>
      <c r="G29" s="3">
        <f t="shared" si="3"/>
        <v>21.517241379310345</v>
      </c>
      <c r="H29" s="9">
        <f t="shared" si="5"/>
        <v>156</v>
      </c>
      <c r="I29" s="10">
        <v>7</v>
      </c>
      <c r="J29" s="3">
        <f>+L29/1.16</f>
        <v>144.82758620689657</v>
      </c>
      <c r="K29" s="3">
        <f>+J29*16%</f>
        <v>23.172413793103452</v>
      </c>
      <c r="L29" s="9">
        <f>L28+6</f>
        <v>168</v>
      </c>
    </row>
    <row r="30" spans="1:12" x14ac:dyDescent="0.25">
      <c r="A30" s="10">
        <v>7.75</v>
      </c>
      <c r="B30" s="3">
        <f t="shared" si="0"/>
        <v>139.65517241379311</v>
      </c>
      <c r="C30" s="3">
        <f t="shared" si="1"/>
        <v>22.344827586206897</v>
      </c>
      <c r="D30" s="9">
        <f t="shared" si="4"/>
        <v>162</v>
      </c>
      <c r="E30" s="10">
        <v>7.75</v>
      </c>
      <c r="F30" s="3">
        <f t="shared" si="2"/>
        <v>139.65517241379311</v>
      </c>
      <c r="G30" s="3">
        <f t="shared" si="3"/>
        <v>22.344827586206897</v>
      </c>
      <c r="H30" s="9">
        <f t="shared" si="5"/>
        <v>162</v>
      </c>
      <c r="I30" s="10">
        <v>7.25</v>
      </c>
      <c r="J30" s="3">
        <f>+L30/1.16</f>
        <v>150</v>
      </c>
      <c r="K30" s="3">
        <f>+J30*16%</f>
        <v>24</v>
      </c>
      <c r="L30" s="9">
        <f>L29+6</f>
        <v>174</v>
      </c>
    </row>
    <row r="31" spans="1:12" x14ac:dyDescent="0.25">
      <c r="A31" s="10">
        <v>8</v>
      </c>
      <c r="B31" s="3">
        <f t="shared" si="0"/>
        <v>144.82758620689657</v>
      </c>
      <c r="C31" s="3">
        <f t="shared" si="1"/>
        <v>23.172413793103452</v>
      </c>
      <c r="D31" s="9">
        <f t="shared" si="4"/>
        <v>168</v>
      </c>
      <c r="E31" s="10">
        <v>8</v>
      </c>
      <c r="F31" s="3">
        <f t="shared" si="2"/>
        <v>144.82758620689657</v>
      </c>
      <c r="G31" s="3">
        <f t="shared" si="3"/>
        <v>23.172413793103452</v>
      </c>
      <c r="H31" s="9">
        <f t="shared" si="5"/>
        <v>168</v>
      </c>
      <c r="I31" s="10">
        <v>7.5</v>
      </c>
      <c r="J31" s="3">
        <f>+L31/1.16</f>
        <v>155.17241379310346</v>
      </c>
      <c r="K31" s="3">
        <f>+J31*16%</f>
        <v>24.827586206896555</v>
      </c>
      <c r="L31" s="9">
        <f>L30+6</f>
        <v>180</v>
      </c>
    </row>
    <row r="32" spans="1:12" x14ac:dyDescent="0.25">
      <c r="A32" s="10">
        <v>8.25</v>
      </c>
      <c r="B32" s="3">
        <f t="shared" si="0"/>
        <v>150</v>
      </c>
      <c r="C32" s="3">
        <f t="shared" si="1"/>
        <v>24</v>
      </c>
      <c r="D32" s="9">
        <f t="shared" si="4"/>
        <v>174</v>
      </c>
      <c r="E32" s="10">
        <v>8.25</v>
      </c>
      <c r="F32" s="3">
        <f t="shared" si="2"/>
        <v>150</v>
      </c>
      <c r="G32" s="3">
        <f t="shared" si="3"/>
        <v>24</v>
      </c>
      <c r="H32" s="9">
        <f t="shared" si="5"/>
        <v>174</v>
      </c>
      <c r="I32" s="10">
        <v>7.75</v>
      </c>
      <c r="J32" s="3">
        <f>+L32/1.16</f>
        <v>160.34482758620692</v>
      </c>
      <c r="K32" s="3">
        <f>+J32*16%</f>
        <v>25.655172413793107</v>
      </c>
      <c r="L32" s="9">
        <f>L31+6</f>
        <v>186</v>
      </c>
    </row>
    <row r="33" spans="1:12" ht="15" customHeight="1" x14ac:dyDescent="0.25">
      <c r="A33" s="10">
        <v>8.5</v>
      </c>
      <c r="B33" s="3">
        <f t="shared" si="0"/>
        <v>155.17241379310346</v>
      </c>
      <c r="C33" s="3">
        <f t="shared" si="1"/>
        <v>24.827586206896555</v>
      </c>
      <c r="D33" s="9">
        <f t="shared" si="4"/>
        <v>180</v>
      </c>
      <c r="E33" s="10">
        <v>8.5</v>
      </c>
      <c r="F33" s="3">
        <f t="shared" si="2"/>
        <v>155.17241379310346</v>
      </c>
      <c r="G33" s="3">
        <f t="shared" si="3"/>
        <v>24.827586206896555</v>
      </c>
      <c r="H33" s="9">
        <f t="shared" si="5"/>
        <v>180</v>
      </c>
      <c r="I33" s="10">
        <v>8</v>
      </c>
      <c r="J33" s="3">
        <f>+L33/1.16</f>
        <v>165.51724137931035</v>
      </c>
      <c r="K33" s="3">
        <f>+J33*16%</f>
        <v>26.482758620689655</v>
      </c>
      <c r="L33" s="9">
        <f>L32+6</f>
        <v>192</v>
      </c>
    </row>
    <row r="34" spans="1:12" ht="15" customHeight="1" x14ac:dyDescent="0.25">
      <c r="A34" s="10">
        <v>8.75</v>
      </c>
      <c r="B34" s="3">
        <f t="shared" si="0"/>
        <v>160.34482758620692</v>
      </c>
      <c r="C34" s="3">
        <f t="shared" si="1"/>
        <v>25.655172413793107</v>
      </c>
      <c r="D34" s="9">
        <f t="shared" si="4"/>
        <v>186</v>
      </c>
      <c r="E34" s="10">
        <v>8.75</v>
      </c>
      <c r="F34" s="3">
        <f t="shared" si="2"/>
        <v>160.34482758620692</v>
      </c>
      <c r="G34" s="3">
        <f t="shared" si="3"/>
        <v>25.655172413793107</v>
      </c>
      <c r="H34" s="9">
        <f t="shared" si="5"/>
        <v>186</v>
      </c>
      <c r="I34" s="10">
        <v>8.25</v>
      </c>
      <c r="J34" s="3">
        <f>+L34/1.16</f>
        <v>170.68965517241381</v>
      </c>
      <c r="K34" s="3">
        <f>+J34*16%</f>
        <v>27.31034482758621</v>
      </c>
      <c r="L34" s="9">
        <f>L33+6</f>
        <v>198</v>
      </c>
    </row>
    <row r="35" spans="1:12" ht="15.75" thickBot="1" x14ac:dyDescent="0.3">
      <c r="A35" s="10">
        <v>9</v>
      </c>
      <c r="B35" s="3">
        <f t="shared" si="0"/>
        <v>165.51724137931035</v>
      </c>
      <c r="C35" s="3">
        <f t="shared" si="1"/>
        <v>26.482758620689655</v>
      </c>
      <c r="D35" s="9">
        <f t="shared" si="4"/>
        <v>192</v>
      </c>
      <c r="E35" s="10">
        <v>9</v>
      </c>
      <c r="F35" s="3">
        <f t="shared" si="2"/>
        <v>165.51724137931035</v>
      </c>
      <c r="G35" s="3">
        <f t="shared" si="3"/>
        <v>26.482758620689655</v>
      </c>
      <c r="H35" s="9">
        <f t="shared" si="5"/>
        <v>192</v>
      </c>
      <c r="I35" s="11" t="s">
        <v>13</v>
      </c>
      <c r="J35" s="12">
        <f>+L35/1.16</f>
        <v>172.41379310344828</v>
      </c>
      <c r="K35" s="12">
        <f>+J35*16%</f>
        <v>27.586206896551726</v>
      </c>
      <c r="L35" s="13">
        <f>L34+2</f>
        <v>200</v>
      </c>
    </row>
    <row r="36" spans="1:12" x14ac:dyDescent="0.25">
      <c r="A36" s="10">
        <v>9.25</v>
      </c>
      <c r="B36" s="3">
        <f t="shared" si="0"/>
        <v>170.68965517241381</v>
      </c>
      <c r="C36" s="3">
        <f t="shared" si="1"/>
        <v>27.31034482758621</v>
      </c>
      <c r="D36" s="9">
        <f t="shared" si="4"/>
        <v>198</v>
      </c>
      <c r="E36" s="10">
        <v>9.25</v>
      </c>
      <c r="F36" s="3">
        <f t="shared" si="2"/>
        <v>170.68965517241381</v>
      </c>
      <c r="G36" s="3">
        <f t="shared" si="3"/>
        <v>27.31034482758621</v>
      </c>
      <c r="H36" s="9">
        <f t="shared" si="5"/>
        <v>198</v>
      </c>
    </row>
    <row r="37" spans="1:12" ht="15.75" thickBot="1" x14ac:dyDescent="0.3">
      <c r="A37" s="11" t="s">
        <v>12</v>
      </c>
      <c r="B37" s="12">
        <f t="shared" si="0"/>
        <v>172.41379310344828</v>
      </c>
      <c r="C37" s="12">
        <f t="shared" si="1"/>
        <v>27.586206896551726</v>
      </c>
      <c r="D37" s="13">
        <f>D36+2</f>
        <v>200</v>
      </c>
      <c r="E37" s="10" t="s">
        <v>12</v>
      </c>
      <c r="F37" s="3">
        <f t="shared" si="2"/>
        <v>172.41379310344828</v>
      </c>
      <c r="G37" s="3">
        <f t="shared" si="3"/>
        <v>27.586206896551726</v>
      </c>
      <c r="H37" s="9">
        <f>H36+2</f>
        <v>200</v>
      </c>
    </row>
    <row r="38" spans="1:12" ht="15.75" thickBot="1" x14ac:dyDescent="0.3">
      <c r="E38" s="11"/>
      <c r="F38" s="12"/>
      <c r="G38" s="12"/>
      <c r="H38" s="13"/>
    </row>
    <row r="39" spans="1:12" ht="15.75" thickBot="1" x14ac:dyDescent="0.3">
      <c r="A39" s="24" t="s">
        <v>9</v>
      </c>
      <c r="B39" s="25">
        <f t="shared" ref="B39" si="6">+D39/1.16</f>
        <v>172.41379310344828</v>
      </c>
      <c r="C39" s="25">
        <f t="shared" ref="C39" si="7">+B39*16%</f>
        <v>27.586206896551726</v>
      </c>
      <c r="D39" s="26">
        <v>200</v>
      </c>
    </row>
  </sheetData>
  <mergeCells count="5">
    <mergeCell ref="A1:L1"/>
    <mergeCell ref="A2:L2"/>
    <mergeCell ref="A3:D3"/>
    <mergeCell ref="E3:H3"/>
    <mergeCell ref="I3:L3"/>
  </mergeCells>
  <pageMargins left="0.9055118110236221" right="0.51181102362204722" top="0.74803149606299213" bottom="0.74803149606299213" header="0.31496062992125984" footer="0.31496062992125984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2013</vt:lpstr>
      <vt:lpstr>2016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Ordaz</dc:creator>
  <cp:lastModifiedBy>Noe Z</cp:lastModifiedBy>
  <cp:lastPrinted>2016-11-02T00:08:56Z</cp:lastPrinted>
  <dcterms:created xsi:type="dcterms:W3CDTF">2014-05-09T00:25:55Z</dcterms:created>
  <dcterms:modified xsi:type="dcterms:W3CDTF">2023-09-25T05:37:24Z</dcterms:modified>
</cp:coreProperties>
</file>