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Company_Master" sheetId="2" r:id="rId2"/>
    <sheet name="Score_Rationale" sheetId="3" r:id="rId3"/>
    <sheet name="Action_Log" sheetId="4" r:id="rId4"/>
    <sheet name="Social_Media_Log" sheetId="5" r:id="rId5"/>
    <sheet name="Statements_Reports" sheetId="6" r:id="rId6"/>
    <sheet name="Scoring_Reference" sheetId="7" r:id="rId7"/>
    <sheet name="Sector_Summary" sheetId="8" r:id="rId8"/>
    <sheet name="Political_Donations" sheetId="9" r:id="rId9"/>
    <sheet name="Timeline_Methodology" sheetId="10" r:id="rId10"/>
    <sheet name="Yearly_Scores" sheetId="11" r:id="rId11"/>
    <sheet name="Yearly_Rationale" sheetId="12" r:id="rId12"/>
    <sheet name="Methodology_v2"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dimension ref="A1:B38"/>
  <sheetViews>
    <sheetView workbookViewId="0" rightToLeft="0"/>
  </sheetViews>
  <cols>
    <col min="1" max="1" customWidth="1" width="42"/>
    <col min="2" max="2" customWidth="1" width="75"/>
  </cols>
  <sheetData>
    <row r="1" ht="24" customHeight="1">
      <c r="A1" t="str">
        <v>CORPORATE PRIDE INDEX</v>
      </c>
    </row>
    <row r="2" ht="15" customHeight="1">
      <c r="A2" t="str">
        <v>Data Collection Workbook — Cowork → Claude Code Handoff Contract</v>
      </c>
    </row>
    <row r="4" ht="15" customHeight="1"/>
    <row r="5" ht="15" customHeight="1">
      <c r="A5" t="str">
        <v>PURPOSE</v>
      </c>
    </row>
    <row r="6" ht="15" customHeight="1">
      <c r="A6" t="str">
        <v>This workbook is the shared data contract between two tools, both running Fable 5:</v>
      </c>
    </row>
    <row r="7" ht="15" customHeight="1">
      <c r="A7" t="str">
        <v xml:space="preserve">  • COWORK fills it in — researching each company, logging sourced actions, and computing each index score.</v>
      </c>
    </row>
    <row r="8" ht="15" customHeight="1">
      <c r="A8" t="str">
        <v xml:space="preserve">  • CLAUDE CODE reads it — consuming the finished data to build the interactive website.</v>
      </c>
    </row>
    <row r="9" ht="15" customHeight="1"/>
    <row r="10" ht="15" customHeight="1">
      <c r="A10" t="str">
        <v>Fill every sheet completely before handing off. Every action must carry a source URL. No unsourced claims.</v>
      </c>
    </row>
    <row r="11" ht="15" customHeight="1"/>
    <row r="12" ht="15" customHeight="1">
      <c r="A12" t="str">
        <v>SHEET GUIDE</v>
      </c>
    </row>
    <row r="13" ht="23.25" customHeight="1">
      <c r="A13" t="str">
        <v>1. Company_Master</v>
      </c>
      <c r="B13" t="str">
        <v>One row per company. The headline table: final score, band, HRC CEI, summary counts, analyst notes.</v>
      </c>
    </row>
    <row r="14" ht="23.25" customHeight="1">
      <c r="A14" t="str">
        <v>2. Action_Log</v>
      </c>
      <c r="B14" t="str">
        <v>The evidence ledger. One row per individual action (positive or negative), each with a source URL and date.</v>
      </c>
    </row>
    <row r="15" ht="15" customHeight="1">
      <c r="A15" t="str">
        <v>3. Social_Media_Log</v>
      </c>
      <c r="B15" t="str">
        <v>Pride-related social posts: platform, date, description, link, and whether later deleted.</v>
      </c>
    </row>
    <row r="16" ht="23.25" customHeight="1">
      <c r="A16" t="str">
        <v>4. Statements_Reports</v>
      </c>
      <c r="B16" t="str">
        <v>Qualitative records: DEI policy language, press releases, executive quotes, ESG report excerpts.</v>
      </c>
    </row>
    <row r="17" ht="15" customHeight="1">
      <c r="A17" t="str">
        <v>5. Scoring_Reference</v>
      </c>
      <c r="B17" t="str">
        <v>The fixed point values for every action type. Do not edit — Action_Log references these IDs.</v>
      </c>
    </row>
    <row r="18" ht="15" customHeight="1">
      <c r="A18" t="str">
        <v>6. Sector_Summary</v>
      </c>
      <c r="B18" t="str">
        <v>Auto-calculated sector averages for benchmarking. Formulas already in place.</v>
      </c>
    </row>
    <row r="19" ht="15" customHeight="1"/>
    <row r="20" ht="15" customHeight="1">
      <c r="A20" t="str">
        <v>SCORING FORMULA</v>
      </c>
    </row>
    <row r="21" ht="15" customHeight="1">
      <c r="A21" t="str">
        <v>Final Score = 50 (baseline) + capped positive points + negative points, clamped to 0–100.</v>
      </c>
    </row>
    <row r="22" ht="15" customHeight="1">
      <c r="A22" t="str">
        <v>Cosmetic/Commercial cap: Tier 1 + Tier 2 points contribute at most +20 combined.</v>
      </c>
    </row>
    <row r="23" ht="15" customHeight="1">
      <c r="A23" t="str">
        <v>Reversal asymmetry: a removed policy nets negative — penalty exceeds the original credit.</v>
      </c>
    </row>
    <row r="24" ht="15" customHeight="1"/>
    <row r="25" ht="15" customHeight="1">
      <c r="A25" t="str">
        <v>SCORE BANDS</v>
      </c>
    </row>
    <row r="26" ht="15" customHeight="1">
      <c r="A26" t="str">
        <v>80–100 Champion  |  65–79 Ally  |  50–64 Neutral  |  35–49 Performative  |  20–34 Harmful  |  0–19 Adversarial</v>
      </c>
    </row>
    <row r="27" ht="15" customHeight="1"/>
    <row r="28" ht="15" customHeight="1">
      <c r="A28" t="str">
        <v>KEY DATE FLAG</v>
      </c>
    </row>
    <row r="29" ht="15" customHeight="1">
      <c r="A29" t="str">
        <v>January 20, 2025 (second Trump inauguration) is the inflection point. Flag any action — especially reversals —</v>
      </c>
    </row>
    <row r="30" ht="15" customHeight="1">
      <c r="A30" t="str">
        <v>that occurred after this date, and note whether it appears pressure-driven.</v>
      </c>
    </row>
    <row r="32" ht="15" customHeight="1">
      <c r="A32" t="str">
        <v>RATIONALE LAYER (added)</v>
      </c>
    </row>
    <row r="33" ht="23.850000000000005" customHeight="1">
      <c r="A33" t="str">
        <v>Score_Rationale</v>
      </c>
      <c r="B33" t="str">
        <v>One row per company explaining WHY the score landed where it did — the reasoning a website visitor sees on a company page.</v>
      </c>
    </row>
    <row r="34" ht="15" customHeight="1">
      <c r="A34" t="str">
        <v xml:space="preserve">  Verdict</v>
      </c>
      <c r="B34" t="str">
        <v>A single plain-language sentence summarizing the company's standing.</v>
      </c>
    </row>
    <row r="35" ht="15" customHeight="1">
      <c r="A35" t="str">
        <v xml:space="preserve">  Drivers Up / Down</v>
      </c>
      <c r="B35" t="str">
        <v>The concrete actions and patterns that raised or lowered the score.</v>
      </c>
    </row>
    <row r="36" ht="15" customHeight="1">
      <c r="A36" t="str">
        <v xml:space="preserve">  Decisive Factor</v>
      </c>
      <c r="B36" t="str">
        <v>The single most important reason behind the score.</v>
      </c>
    </row>
    <row r="37" ht="15" customHeight="1">
      <c r="A37" t="str">
        <v xml:space="preserve">  Trajectory</v>
      </c>
      <c r="B37" t="str">
        <v>Improving / Stable / Declining / Sharp Reversal.</v>
      </c>
    </row>
    <row r="38" ht="15" customHeight="1">
      <c r="A38" t="str">
        <v>Every score must be explainable. A number with no reasoning is not publishable in this index.</v>
      </c>
    </row>
  </sheetData>
  <pageMargins left="0.75" right="0.75" top="1" bottom="1" header="0.511811023622047" footer="0.511811023622047"/>
  <ignoredErrors>
    <ignoredError numberStoredAsText="1" sqref="A1:B38"/>
  </ignoredErrors>
</worksheet>
</file>

<file path=xl/worksheets/sheet2.xml><?xml version="1.0" encoding="utf-8"?>
<worksheet xmlns="http://schemas.openxmlformats.org/spreadsheetml/2006/main" xmlns:r="http://schemas.openxmlformats.org/officeDocument/2006/relationships">
  <dimension ref="A1:Q201"/>
  <sheetViews>
    <sheetView workbookViewId="0" rightToLeft="0"/>
  </sheetViews>
  <cols>
    <col min="1" max="1" customWidth="1" width="22"/>
    <col min="2" max="2" customWidth="1" width="10"/>
    <col min="3" max="3" customWidth="1" width="20"/>
    <col min="4" max="4" customWidth="1" width="12"/>
    <col min="5" max="5" customWidth="1" width="12"/>
    <col min="6" max="6" customWidth="1" width="9"/>
    <col min="7" max="7" customWidth="1" width="14"/>
    <col min="8" max="8" customWidth="1" width="14"/>
    <col min="9" max="9" customWidth="1" width="12"/>
    <col min="10" max="10" customWidth="1" width="11"/>
    <col min="11" max="11" customWidth="1" width="14"/>
    <col min="12" max="12" customWidth="1" width="14"/>
    <col min="13" max="13" customWidth="1" width="13"/>
    <col min="14" max="14" customWidth="1" width="10"/>
    <col min="15" max="15" customWidth="1" width="13"/>
    <col min="16" max="16" customWidth="1" width="12"/>
    <col min="17" max="17" customWidth="1" width="55"/>
  </cols>
  <sheetData>
    <row r="1" ht="23.25" customHeight="1">
      <c r="A1" t="str">
        <v>Company</v>
      </c>
      <c r="B1" t="str">
        <v>Ticker</v>
      </c>
      <c r="C1" t="str">
        <v>Sector</v>
      </c>
      <c r="D1" t="str">
        <v>Revenue ($B)</v>
      </c>
      <c r="E1" t="str">
        <v>HRC CEI Score</v>
      </c>
      <c r="F1" t="str">
        <v>CEI Year</v>
      </c>
      <c r="G1" t="str">
        <v>Still Submitting CEI?</v>
      </c>
      <c r="H1" t="str">
        <v>Positive Pts (capped)</v>
      </c>
      <c r="I1" t="str">
        <v>Negative Pts</v>
      </c>
      <c r="J1" t="str">
        <v>Final Score</v>
      </c>
      <c r="K1" t="str">
        <v>Band</v>
      </c>
      <c r="L1" t="str">
        <v>Post-Jan2025 Reversal?</v>
      </c>
      <c r="M1" t="str">
        <v>Pressure-Driven?</v>
      </c>
      <c r="N1" t="str">
        <v>June-Only?</v>
      </c>
      <c r="O1" t="str">
        <v>Trans/NB Exclusion?</v>
      </c>
      <c r="P1" t="str">
        <v>Geo Hypocrisy?</v>
      </c>
      <c r="Q1" t="str">
        <v>Analyst Notes</v>
      </c>
    </row>
    <row r="2" ht="15" customHeight="1">
      <c r="A2" t="str">
        <v>Verizon</v>
      </c>
      <c r="B2" t="str">
        <v>VZ</v>
      </c>
      <c r="C2" t="str">
        <v>Telecommunications</v>
      </c>
      <c r="D2">
        <v>134.8</v>
      </c>
      <c r="E2">
        <v>100</v>
      </c>
      <c r="F2">
        <v>2024</v>
      </c>
      <c r="G2" t="str">
        <v>No</v>
      </c>
      <c r="H2">
        <v>32.4</v>
      </c>
      <c r="I2">
        <v>-47.4</v>
      </c>
      <c r="J2">
        <f>MAX(0,MIN(100,50+H2+I2))</f>
        <v/>
      </c>
      <c r="K2">
        <f>IF(J2&gt;=80,"Champion",IF(J2&gt;=65,"Ally",IF(J2&gt;=50,"Neutral",IF(J2&gt;=35,"Performative",IF(J2&gt;=20,"Harmful","Adversarial")))))</f>
        <v/>
      </c>
      <c r="L2" t="str">
        <v>Yes</v>
      </c>
      <c r="M2" t="str">
        <v>Yes</v>
      </c>
      <c r="N2" t="str">
        <v>No</v>
      </c>
      <c r="O2" t="str">
        <v>No</v>
      </c>
      <c r="P2" t="str">
        <v>No</v>
      </c>
      <c r="Q2" t="str">
        <v>Reference case for the index. Years of CEI 100 scores, Pride sponsorships, and an ERG program were unwound in May 2025 when Verizon pledged to the FCC to end DEI policies the day before its $20B Frontier acquisition was approved. CEO Vestberg's 2020 'fiercely committed to diversity' statement was deleted from the web.</v>
      </c>
    </row>
    <row r="3" ht="15" customHeight="1">
      <c r="A3" t="str">
        <v>AT&amp;T</v>
      </c>
      <c r="B3" t="str">
        <v>T</v>
      </c>
      <c r="C3" t="str">
        <v>Telecommunications</v>
      </c>
      <c r="D3">
        <v>122.3</v>
      </c>
      <c r="E3">
        <v>100</v>
      </c>
      <c r="F3">
        <v>2023</v>
      </c>
      <c r="G3" t="str">
        <v>No</v>
      </c>
      <c r="H3">
        <v>28.4</v>
      </c>
      <c r="I3">
        <v>-64</v>
      </c>
      <c r="J3">
        <f>MAX(0,MIN(100,50+H3+I3))</f>
        <v/>
      </c>
      <c r="K3">
        <f>IF(J3&gt;=80,"Champion",IF(J3&gt;=65,"Ally",IF(J3&gt;=50,"Neutral",IF(J3&gt;=35,"Performative",IF(J3&gt;=20,"Harmful","Adversarial")))))</f>
        <v/>
      </c>
      <c r="L3" t="str">
        <v>Yes</v>
      </c>
      <c r="M3" t="str">
        <v>Yes</v>
      </c>
      <c r="N3" t="str">
        <v>No</v>
      </c>
      <c r="O3" t="str">
        <v>No</v>
      </c>
      <c r="P3" t="str">
        <v>No</v>
      </c>
      <c r="Q3" t="str">
        <v>Home of LEAGUE, one of the first LGBTQ+ ERGs in corporate America (1987), and a decade of CEI 100 scores. Quit the CEI and cut funding to LGBTQ+ groups, then formally pledged to the FCC in Dec 2025 to end DEI programs as it sought approval of its $1B+ spectrum/UScellular transactions. Documented anti-LGBTQ+ political giving lowers the score (-30); see Political_Donations sheet.</v>
      </c>
    </row>
    <row r="4" ht="15" customHeight="1">
      <c r="A4" t="str">
        <v>T-Mobile</v>
      </c>
      <c r="B4" t="str">
        <v>TMUS</v>
      </c>
      <c r="C4" t="str">
        <v>Telecommunications</v>
      </c>
      <c r="D4">
        <v>81.4</v>
      </c>
      <c r="E4">
        <v>100</v>
      </c>
      <c r="F4">
        <v>2024</v>
      </c>
      <c r="G4" t="str">
        <v>No</v>
      </c>
      <c r="H4">
        <v>28.4</v>
      </c>
      <c r="I4">
        <v>-47.4</v>
      </c>
      <c r="J4">
        <f>MAX(0,MIN(100,50+H4+I4))</f>
        <v/>
      </c>
      <c r="K4">
        <f>IF(J4&gt;=80,"Champion",IF(J4&gt;=65,"Ally",IF(J4&gt;=50,"Neutral",IF(J4&gt;=35,"Performative",IF(J4&gt;=20,"Harmful","Adversarial")))))</f>
        <v/>
      </c>
      <c r="L4" t="str">
        <v>Yes</v>
      </c>
      <c r="M4" t="str">
        <v>Yes</v>
      </c>
      <c r="N4" t="str">
        <v>No</v>
      </c>
      <c r="O4" t="str">
        <v>No</v>
      </c>
      <c r="P4" t="str">
        <v>No</v>
      </c>
      <c r="Q4" t="str">
        <v>Magenta-branded Pride supporter with CEI 100 history that publicly terminated all DEI programs 'not just in name, but in substance' in a July 2025 letter to the FCC while seeking approval of its UScellular and Metronet deals. Both deals were approved within days.</v>
      </c>
    </row>
    <row r="5" ht="15" customHeight="1">
      <c r="A5" t="str">
        <v>Comcast / Xfinity</v>
      </c>
      <c r="B5" t="str">
        <v>CMCSA</v>
      </c>
      <c r="C5" t="str">
        <v>Telecommunications</v>
      </c>
      <c r="D5">
        <v>123.7</v>
      </c>
      <c r="E5">
        <v>100</v>
      </c>
      <c r="F5">
        <v>2024</v>
      </c>
      <c r="G5" t="str">
        <v>No</v>
      </c>
      <c r="H5">
        <v>28.4</v>
      </c>
      <c r="I5">
        <v>-64</v>
      </c>
      <c r="J5">
        <f>MAX(0,MIN(100,50+H5+I5))</f>
        <v/>
      </c>
      <c r="K5">
        <f>IF(J5&gt;=80,"Champion",IF(J5&gt;=65,"Ally",IF(J5&gt;=50,"Neutral",IF(J5&gt;=35,"Performative",IF(J5&gt;=20,"Harmful","Adversarial")))))</f>
        <v/>
      </c>
      <c r="L5" t="str">
        <v>Yes</v>
      </c>
      <c r="M5" t="str">
        <v>Yes</v>
      </c>
      <c r="N5" t="str">
        <v>No</v>
      </c>
      <c r="O5" t="str">
        <v>No</v>
      </c>
      <c r="P5" t="str">
        <v>No</v>
      </c>
      <c r="Q5" t="str">
        <v>Withdrew its decades-long San Francisco Pride sponsorship in March 2025 after the FCC opened a probe into its DEI programs in February 2025. Kept smaller California Pride sponsorships, a partial rather than total retreat. Documented anti-LGBTQ+ political giving lowers the score (-30); see Political_Donations sheet.</v>
      </c>
    </row>
    <row r="6" ht="15" customHeight="1">
      <c r="A6" t="str">
        <v>Charter / Spectrum</v>
      </c>
      <c r="B6" t="str">
        <v>CHTR</v>
      </c>
      <c r="C6" t="str">
        <v>Telecommunications</v>
      </c>
      <c r="D6">
        <v>55.1</v>
      </c>
      <c r="E6">
        <v>90</v>
      </c>
      <c r="F6">
        <v>2026</v>
      </c>
      <c r="G6" t="str">
        <v>No (unverified)</v>
      </c>
      <c r="H6">
        <v>34.3</v>
      </c>
      <c r="I6">
        <v>-30</v>
      </c>
      <c r="J6">
        <f>MAX(0,MIN(100,50+H6+I6))</f>
        <v/>
      </c>
      <c r="K6">
        <f>IF(J6&gt;=80,"Champion",IF(J6&gt;=65,"Ally",IF(J6&gt;=50,"Neutral",IF(J6&gt;=35,"Performative",IF(J6&gt;=20,"Harmful","Adversarial")))))</f>
        <v/>
      </c>
      <c r="L6" t="str">
        <v>No</v>
      </c>
      <c r="M6" t="str">
        <v>No</v>
      </c>
      <c r="N6" t="str">
        <v>No</v>
      </c>
      <c r="O6" t="str">
        <v>No</v>
      </c>
      <c r="P6" t="str">
        <v>No</v>
      </c>
      <c r="Q6" t="str">
        <v>Kept a deliberately low profile on LGBTQ+ issues in both directions — minimal Pride marketing, no major documented reversals. Committed to merit-based practices around its 2025 Cox merger review without a prior public LGBTQ+ identity to walk back. Documented anti-LGBTQ+ political giving lowers the score (-30); see Political_Donations sheet.</v>
      </c>
    </row>
    <row r="7" ht="15" customHeight="1">
      <c r="A7" t="str">
        <v>Apple</v>
      </c>
      <c r="B7" t="str">
        <v>AAPL</v>
      </c>
      <c r="C7" t="str">
        <v>Technology</v>
      </c>
      <c r="D7">
        <v>391</v>
      </c>
      <c r="E7">
        <v>100</v>
      </c>
      <c r="F7">
        <v>2025</v>
      </c>
      <c r="G7" t="str">
        <v>Yes</v>
      </c>
      <c r="H7">
        <v>74.3</v>
      </c>
      <c r="I7">
        <v>0</v>
      </c>
      <c r="J7">
        <f>MAX(0,MIN(100,50+H7+I7))</f>
        <v/>
      </c>
      <c r="K7">
        <f>IF(J7&gt;=80,"Champion",IF(J7&gt;=65,"Ally",IF(J7&gt;=50,"Neutral",IF(J7&gt;=35,"Performative",IF(J7&gt;=20,"Harmful","Adversarial")))))</f>
        <v/>
      </c>
      <c r="L7" t="str">
        <v>No</v>
      </c>
      <c r="M7" t="str">
        <v>No</v>
      </c>
      <c r="N7" t="str">
        <v>No</v>
      </c>
      <c r="O7" t="str">
        <v>No</v>
      </c>
      <c r="P7" t="str">
        <v>No</v>
      </c>
      <c r="Q7" t="str">
        <v>The strongest large-cap record in the index: out CEO since 2014, annual Pride Edition products, SF Pride sponsorship, and a 97.3% shareholder vote rejecting an anti-DEI proposal in Feb 2025. Maintained its inclusion language while peers scrubbed theirs.</v>
      </c>
    </row>
    <row r="8" ht="15" customHeight="1">
      <c r="A8" t="str">
        <v>Google / Alphabet</v>
      </c>
      <c r="B8" t="str">
        <v>GOOGL</v>
      </c>
      <c r="C8" t="str">
        <v>Technology</v>
      </c>
      <c r="D8">
        <v>350</v>
      </c>
      <c r="E8">
        <v>100</v>
      </c>
      <c r="F8">
        <v>2025</v>
      </c>
      <c r="G8" t="str">
        <v>No</v>
      </c>
      <c r="H8">
        <v>41.5</v>
      </c>
      <c r="I8">
        <v>-47.4</v>
      </c>
      <c r="J8">
        <f>MAX(0,MIN(100,50+H8+I8))</f>
        <v/>
      </c>
      <c r="K8">
        <f>IF(J8&gt;=80,"Champion",IF(J8&gt;=65,"Ally",IF(J8&gt;=50,"Neutral",IF(J8&gt;=35,"Performative",IF(J8&gt;=20,"Harmful","Adversarial")))))</f>
        <v/>
      </c>
      <c r="L8" t="str">
        <v>Yes</v>
      </c>
      <c r="M8" t="str">
        <v>Yes</v>
      </c>
      <c r="N8" t="str">
        <v>No</v>
      </c>
      <c r="O8" t="str">
        <v>No</v>
      </c>
      <c r="P8" t="str">
        <v>No</v>
      </c>
      <c r="Q8" t="str">
        <v>Kept benefits and ERGs but ended diversity hiring targets (Feb 2025, citing federal contractor status), scrubbed DEI from its 10-K and AI pages, and deleted Pride Month from Google Calendar defaults. A partial, pressure-driven hollowing-out of a once-loud ally.</v>
      </c>
    </row>
    <row r="9" ht="15" customHeight="1">
      <c r="A9" t="str">
        <v>Meta</v>
      </c>
      <c r="B9" t="str">
        <v>META</v>
      </c>
      <c r="C9" t="str">
        <v>Technology</v>
      </c>
      <c r="D9">
        <v>164.5</v>
      </c>
      <c r="E9">
        <v>100</v>
      </c>
      <c r="F9">
        <v>2024</v>
      </c>
      <c r="G9" t="str">
        <v>No</v>
      </c>
      <c r="H9">
        <v>37.5</v>
      </c>
      <c r="I9">
        <v>-52.4</v>
      </c>
      <c r="J9">
        <f>MAX(0,MIN(100,50+H9+I9))</f>
        <v/>
      </c>
      <c r="K9">
        <f>IF(J9&gt;=80,"Champion",IF(J9&gt;=65,"Ally",IF(J9&gt;=50,"Neutral",IF(J9&gt;=35,"Performative",IF(J9&gt;=20,"Harmful","Adversarial")))))</f>
        <v/>
      </c>
      <c r="L9" t="str">
        <v>Yes</v>
      </c>
      <c r="M9" t="str">
        <v>Yes</v>
      </c>
      <c r="N9" t="str">
        <v>No</v>
      </c>
      <c r="O9" t="str">
        <v>Yes</v>
      </c>
      <c r="P9" t="str">
        <v>No</v>
      </c>
      <c r="Q9" t="str">
        <v>The most aggressive Big Tech reversal: killed DEI programs days before the 2025 inauguration and rewrote hate-speech rules to explicitly permit calling LGBTQ+ people mentally ill. GLAAD and HRC condemned the changes; trans/nonbinary Messenger themes quietly vanished.</v>
      </c>
    </row>
    <row r="10" ht="15" customHeight="1">
      <c r="A10" t="str">
        <v>Microsoft</v>
      </c>
      <c r="B10" t="str">
        <v>MSFT</v>
      </c>
      <c r="C10" t="str">
        <v>Technology</v>
      </c>
      <c r="D10">
        <v>245.1</v>
      </c>
      <c r="E10">
        <v>100</v>
      </c>
      <c r="F10">
        <v>2025</v>
      </c>
      <c r="G10" t="str">
        <v>Yes</v>
      </c>
      <c r="H10">
        <v>69.7</v>
      </c>
      <c r="I10">
        <v>0</v>
      </c>
      <c r="J10">
        <f>MAX(0,MIN(100,50+H10+I10))</f>
        <v/>
      </c>
      <c r="K10">
        <f>IF(J10&gt;=80,"Champion",IF(J10&gt;=65,"Ally",IF(J10&gt;=50,"Neutral",IF(J10&gt;=35,"Performative",IF(J10&gt;=20,"Harmful","Adversarial")))))</f>
        <v/>
      </c>
      <c r="L10" t="str">
        <v>No</v>
      </c>
      <c r="M10" t="str">
        <v>No</v>
      </c>
      <c r="N10" t="str">
        <v>No</v>
      </c>
      <c r="O10" t="str">
        <v>No</v>
      </c>
      <c r="P10" t="str">
        <v>No</v>
      </c>
      <c r="Q10" t="str">
        <v>Held its DEI position publicly through 2025 — kept its inclusion report, CEI participation, Pride campaigns and ERG funding. The July 2024 DEI-team layoff drew criticism but was not followed by policy retreat. One of the steadiest large-cap records.</v>
      </c>
    </row>
    <row r="11" ht="15" customHeight="1">
      <c r="A11" t="str">
        <v>Amazon</v>
      </c>
      <c r="B11" t="str">
        <v>AMZN</v>
      </c>
      <c r="C11" t="str">
        <v>Technology</v>
      </c>
      <c r="D11">
        <v>638</v>
      </c>
      <c r="E11">
        <v>100</v>
      </c>
      <c r="F11">
        <v>2024</v>
      </c>
      <c r="G11" t="str">
        <v>No</v>
      </c>
      <c r="H11">
        <v>26</v>
      </c>
      <c r="I11">
        <v>-53</v>
      </c>
      <c r="J11">
        <f>MAX(0,MIN(100,50+H11+I11))</f>
        <v/>
      </c>
      <c r="K11">
        <f>IF(J11&gt;=80,"Champion",IF(J11&gt;=65,"Ally",IF(J11&gt;=50,"Neutral",IF(J11&gt;=35,"Performative",IF(J11&gt;=20,"Harmful","Adversarial")))))</f>
        <v/>
      </c>
      <c r="L11" t="str">
        <v>Yes</v>
      </c>
      <c r="M11" t="str">
        <v>Yes</v>
      </c>
      <c r="N11" t="str">
        <v>No</v>
      </c>
      <c r="O11" t="str">
        <v>Yes</v>
      </c>
      <c r="P11" t="str">
        <v>No</v>
      </c>
      <c r="Q11" t="str">
        <v>Wound down DEI programs in Dec 2024 and deleted 'LGBTQ+ rights,' 'transgender' and gender-affirming-care language from its public positions page. Kept glamazon ERG and Pride merchandising. Agreed to forego external benchmarking incl. the CEI. Documented anti-LGBTQ+ political giving lowers the score (-30); see Political_Donations sheet.</v>
      </c>
    </row>
    <row r="12" ht="15" customHeight="1">
      <c r="A12" t="str">
        <v>Salesforce</v>
      </c>
      <c r="B12" t="str">
        <v>CRM</v>
      </c>
      <c r="C12" t="str">
        <v>Technology</v>
      </c>
      <c r="D12">
        <v>37.9</v>
      </c>
      <c r="E12">
        <v>100</v>
      </c>
      <c r="F12">
        <v>2025</v>
      </c>
      <c r="G12" t="str">
        <v>Yes</v>
      </c>
      <c r="H12">
        <v>47.1</v>
      </c>
      <c r="I12">
        <v>-32</v>
      </c>
      <c r="J12">
        <f>MAX(0,MIN(100,50+H12+I12))</f>
        <v/>
      </c>
      <c r="K12">
        <f>IF(J12&gt;=80,"Champion",IF(J12&gt;=65,"Ally",IF(J12&gt;=50,"Neutral",IF(J12&gt;=35,"Performative",IF(J12&gt;=20,"Harmful","Adversarial")))))</f>
        <v/>
      </c>
      <c r="L12" t="str">
        <v>Yes</v>
      </c>
      <c r="M12" t="str">
        <v>Yes</v>
      </c>
      <c r="N12" t="str">
        <v>No</v>
      </c>
      <c r="O12" t="str">
        <v>No</v>
      </c>
      <c r="P12" t="str">
        <v>No</v>
      </c>
      <c r="Q12" t="str">
        <v>Dropped diversity hiring goals and cut 'diversity' from its 10-K in March 2025, but Benioff publicly pledged to stand by employees and the company's LGBTQ+ benefits, Outforce ERG and equality branding remain. A partial trim by one of tech's loudest former 'Equality' evangelists.</v>
      </c>
    </row>
    <row r="13" ht="15" customHeight="1">
      <c r="A13" t="str">
        <v>IBM</v>
      </c>
      <c r="B13" t="str">
        <v>IBM</v>
      </c>
      <c r="C13" t="str">
        <v>Technology</v>
      </c>
      <c r="D13">
        <v>62.8</v>
      </c>
      <c r="E13">
        <v>100</v>
      </c>
      <c r="F13">
        <v>2024</v>
      </c>
      <c r="G13" t="str">
        <v>No</v>
      </c>
      <c r="H13">
        <v>34.5</v>
      </c>
      <c r="I13">
        <v>-47.4</v>
      </c>
      <c r="J13">
        <f>MAX(0,MIN(100,50+H13+I13))</f>
        <v/>
      </c>
      <c r="K13">
        <f>IF(J13&gt;=80,"Champion",IF(J13&gt;=65,"Ally",IF(J13&gt;=50,"Neutral",IF(J13&gt;=35,"Performative",IF(J13&gt;=20,"Harmful","Adversarial")))))</f>
        <v/>
      </c>
      <c r="L13" t="str">
        <v>Yes</v>
      </c>
      <c r="M13" t="str">
        <v>Yes</v>
      </c>
      <c r="N13" t="str">
        <v>No</v>
      </c>
      <c r="O13" t="str">
        <v>No</v>
      </c>
      <c r="P13" t="str">
        <v>No</v>
      </c>
      <c r="Q13" t="str">
        <v>One of the deepest inclusion histories in corporate America (nondiscrimination since 1984, early trans benefits, EAGLE ERG) ended its DEI department, Diversity Council and exec-comp diversity ties in April 2025 after Robby Starbuck-amplified pressure.</v>
      </c>
    </row>
    <row r="14" ht="15" customHeight="1">
      <c r="A14" t="str">
        <v>Oracle</v>
      </c>
      <c r="B14" t="str">
        <v>ORCL</v>
      </c>
      <c r="C14" t="str">
        <v>Technology</v>
      </c>
      <c r="D14">
        <v>53</v>
      </c>
      <c r="E14" t="str">
        <v>Not rated</v>
      </c>
      <c r="F14" t="str">
        <v>—</v>
      </c>
      <c r="G14" t="str">
        <v>No</v>
      </c>
      <c r="H14">
        <v>37.5</v>
      </c>
      <c r="I14">
        <v>0</v>
      </c>
      <c r="J14">
        <f>MAX(0,MIN(100,50+H14+I14))</f>
        <v/>
      </c>
      <c r="K14">
        <f>IF(J14&gt;=80,"Champion",IF(J14&gt;=65,"Ally",IF(J14&gt;=50,"Neutral",IF(J14&gt;=35,"Performative",IF(J14&gt;=20,"Harmful","Adversarial")))))</f>
        <v/>
      </c>
      <c r="L14" t="str">
        <v>No</v>
      </c>
      <c r="M14" t="str">
        <v>No</v>
      </c>
      <c r="N14" t="str">
        <v>No</v>
      </c>
      <c r="O14" t="str">
        <v>No</v>
      </c>
      <c r="P14" t="str">
        <v>No</v>
      </c>
      <c r="Q14" t="str">
        <v>Minimal public engagement either way: a 'Culture and Inclusion' careers page and an internal Pride employee network, but no significant Pride sponsorship, donations or advocacy record — and no major reversal because there was little to reverse. Leadership is politically aligned with the administration.</v>
      </c>
    </row>
    <row r="15" ht="15" customHeight="1">
      <c r="A15" t="str">
        <v>Dell</v>
      </c>
      <c r="B15" t="str">
        <v>DELL</v>
      </c>
      <c r="C15" t="str">
        <v>Technology</v>
      </c>
      <c r="D15">
        <v>95.6</v>
      </c>
      <c r="E15">
        <v>100</v>
      </c>
      <c r="F15">
        <v>2024</v>
      </c>
      <c r="G15" t="str">
        <v>No</v>
      </c>
      <c r="H15">
        <v>55</v>
      </c>
      <c r="I15">
        <v>0</v>
      </c>
      <c r="J15">
        <f>MAX(0,MIN(100,50+H15+I15))</f>
        <v/>
      </c>
      <c r="K15">
        <f>IF(J15&gt;=80,"Champion",IF(J15&gt;=65,"Ally",IF(J15&gt;=50,"Neutral",IF(J15&gt;=35,"Performative",IF(J15&gt;=20,"Harmful","Adversarial")))))</f>
        <v/>
      </c>
      <c r="L15" t="str">
        <v>No</v>
      </c>
      <c r="M15" t="str">
        <v>No</v>
      </c>
      <c r="N15" t="str">
        <v>No</v>
      </c>
      <c r="O15" t="str">
        <v>No</v>
      </c>
      <c r="P15" t="str">
        <v>No</v>
      </c>
      <c r="Q15" t="str">
        <v>Rolled back DEI programs and diversity hiring goals amid the 2024-25 activist pressure campaign after years of CEI 100 scores and a funded Pride ERG. Retreat was quieter than peers' but real.</v>
      </c>
    </row>
    <row r="16" ht="15" customHeight="1">
      <c r="A16" t="str">
        <v>HP</v>
      </c>
      <c r="B16" t="str">
        <v>HPQ</v>
      </c>
      <c r="C16" t="str">
        <v>Technology</v>
      </c>
      <c r="D16">
        <v>53.6</v>
      </c>
      <c r="E16">
        <v>100</v>
      </c>
      <c r="F16">
        <v>2024</v>
      </c>
      <c r="G16" t="str">
        <v>Yes</v>
      </c>
      <c r="H16">
        <v>34.5</v>
      </c>
      <c r="I16">
        <v>0</v>
      </c>
      <c r="J16">
        <f>MAX(0,MIN(100,50+H16+I16))</f>
        <v/>
      </c>
      <c r="K16">
        <f>IF(J16&gt;=80,"Champion",IF(J16&gt;=65,"Ally",IF(J16&gt;=50,"Neutral",IF(J16&gt;=35,"Performative",IF(J16&gt;=20,"Harmful","Adversarial")))))</f>
        <v/>
      </c>
      <c r="L16" t="str">
        <v>No</v>
      </c>
      <c r="M16" t="str">
        <v>No</v>
      </c>
      <c r="N16" t="str">
        <v>No</v>
      </c>
      <c r="O16" t="str">
        <v>No</v>
      </c>
      <c r="P16" t="str">
        <v>No</v>
      </c>
      <c r="Q16" t="str">
        <v>Steady but low-volume: long CEI 100 record, funded Pride ERG, early domestic-partner benefits heritage — and absent from the 2025 rollback lists, suggesting it held its policies without seeking attention.</v>
      </c>
    </row>
    <row r="17" ht="15" customHeight="1">
      <c r="A17" t="str">
        <v>Walmart</v>
      </c>
      <c r="B17" t="str">
        <v>WMT</v>
      </c>
      <c r="C17" t="str">
        <v>Retail — Big Box</v>
      </c>
      <c r="D17">
        <v>681</v>
      </c>
      <c r="E17">
        <v>90</v>
      </c>
      <c r="F17">
        <v>2024</v>
      </c>
      <c r="G17" t="str">
        <v>No</v>
      </c>
      <c r="H17">
        <v>34.4</v>
      </c>
      <c r="I17">
        <v>-64</v>
      </c>
      <c r="J17">
        <f>MAX(0,MIN(100,50+H17+I17))</f>
        <v/>
      </c>
      <c r="K17">
        <f>IF(J17&gt;=80,"Champion",IF(J17&gt;=65,"Ally",IF(J17&gt;=50,"Neutral",IF(J17&gt;=35,"Performative",IF(J17&gt;=20,"Harmful","Adversarial")))))</f>
        <v/>
      </c>
      <c r="L17" t="str">
        <v>Yes</v>
      </c>
      <c r="M17" t="str">
        <v>Yes</v>
      </c>
      <c r="N17" t="str">
        <v>No</v>
      </c>
      <c r="O17" t="str">
        <v>No</v>
      </c>
      <c r="P17" t="str">
        <v>No</v>
      </c>
      <c r="Q17" t="str">
        <v>Nov 2024 sweeping rollback after Robby Starbuck pressure: quit the HRC CEI, ended supplier diversity, erased 'diversity' from documents, and pulled some LGBTQ+ products from shelves. Withdrew Columbus Pride sponsorship in 2025. The largest US retailer chose retreat. Documented anti-LGBTQ+ political giving lowers the score (-30); see Political_Donations sheet.</v>
      </c>
    </row>
    <row r="18" ht="15" customHeight="1">
      <c r="A18" t="str">
        <v>Target</v>
      </c>
      <c r="B18" t="str">
        <v>TGT</v>
      </c>
      <c r="C18" t="str">
        <v>Retail — Big Box</v>
      </c>
      <c r="D18">
        <v>106.6</v>
      </c>
      <c r="E18">
        <v>100</v>
      </c>
      <c r="F18">
        <v>2024</v>
      </c>
      <c r="G18" t="str">
        <v>No</v>
      </c>
      <c r="H18">
        <v>31</v>
      </c>
      <c r="I18">
        <v>-47.4</v>
      </c>
      <c r="J18">
        <f>MAX(0,MIN(100,50+H18+I18))</f>
        <v/>
      </c>
      <c r="K18">
        <f>IF(J18&gt;=80,"Champion",IF(J18&gt;=65,"Ally",IF(J18&gt;=50,"Neutral",IF(J18&gt;=35,"Performative",IF(J18&gt;=20,"Harmful","Adversarial")))))</f>
        <v/>
      </c>
      <c r="L18" t="str">
        <v>Yes</v>
      </c>
      <c r="M18" t="str">
        <v>Yes</v>
      </c>
      <c r="N18" t="str">
        <v>No</v>
      </c>
      <c r="O18" t="str">
        <v>No</v>
      </c>
      <c r="P18" t="str">
        <v>No</v>
      </c>
      <c r="Q18" t="str">
        <v>From flagship Pride retailer to case study in retreat: pulled Pride merch under threats in 2023, ended DEI goals and CEI reporting in Jan 2025, then sponsored NYC Pride only as an unlisted 'silent partner.' Twin Cities Pride dropped Target and outraised its pledge in 24 hours.</v>
      </c>
    </row>
    <row r="19" ht="15" customHeight="1">
      <c r="A19" t="str">
        <v>Costco</v>
      </c>
      <c r="B19" t="str">
        <v>COST</v>
      </c>
      <c r="C19" t="str">
        <v>Retail — Big Box</v>
      </c>
      <c r="D19">
        <v>254.5</v>
      </c>
      <c r="E19">
        <v>90</v>
      </c>
      <c r="F19">
        <v>2024</v>
      </c>
      <c r="G19" t="str">
        <v>Yes</v>
      </c>
      <c r="H19">
        <v>50.7</v>
      </c>
      <c r="I19">
        <v>0</v>
      </c>
      <c r="J19">
        <f>MAX(0,MIN(100,50+H19+I19))</f>
        <v/>
      </c>
      <c r="K19">
        <f>IF(J19&gt;=80,"Champion",IF(J19&gt;=65,"Ally",IF(J19&gt;=50,"Neutral",IF(J19&gt;=35,"Performative",IF(J19&gt;=20,"Harmful","Adversarial")))))</f>
        <v/>
      </c>
      <c r="L19" t="str">
        <v>No</v>
      </c>
      <c r="M19" t="str">
        <v>No</v>
      </c>
      <c r="N19" t="str">
        <v>No</v>
      </c>
      <c r="O19" t="str">
        <v>No</v>
      </c>
      <c r="P19" t="str">
        <v>No</v>
      </c>
      <c r="Q19" t="str">
        <v>The retail counter-example: board unanimously urged shareholders to reject an anti-DEI proposal and 98%+ did (Jan 2025). Little Pride marketing, but structural commitments held under direct attack — substance without spectacle.</v>
      </c>
    </row>
    <row r="20" ht="15" customHeight="1">
      <c r="A20" t="str">
        <v>Home Depot</v>
      </c>
      <c r="B20" t="str">
        <v>HD</v>
      </c>
      <c r="C20" t="str">
        <v>Retail — Big Box</v>
      </c>
      <c r="D20">
        <v>159.5</v>
      </c>
      <c r="E20" t="str">
        <v>Not rated</v>
      </c>
      <c r="F20" t="str">
        <v>—</v>
      </c>
      <c r="G20" t="str">
        <v>No</v>
      </c>
      <c r="H20">
        <v>21.3</v>
      </c>
      <c r="I20">
        <v>-32</v>
      </c>
      <c r="J20">
        <f>MAX(0,MIN(100,50+H20+I20))</f>
        <v/>
      </c>
      <c r="K20">
        <f>IF(J20&gt;=80,"Champion",IF(J20&gt;=65,"Ally",IF(J20&gt;=50,"Neutral",IF(J20&gt;=35,"Performative",IF(J20&gt;=20,"Harmful","Adversarial")))))</f>
        <v/>
      </c>
      <c r="L20" t="str">
        <v>Yes</v>
      </c>
      <c r="M20" t="str">
        <v>Yes</v>
      </c>
      <c r="N20" t="str">
        <v>No</v>
      </c>
      <c r="O20" t="str">
        <v>No</v>
      </c>
      <c r="P20" t="str">
        <v>No</v>
      </c>
      <c r="Q20" t="str">
        <v>Largely absent from the Pride conversation in both directions: no significant Pride marketing or sponsorship record, no major documented reversal. An orange bystander.</v>
      </c>
    </row>
    <row r="21" ht="15" customHeight="1">
      <c r="A21" t="str">
        <v>Lowe's</v>
      </c>
      <c r="B21" t="str">
        <v>LOW</v>
      </c>
      <c r="C21" t="str">
        <v>Retail — Big Box</v>
      </c>
      <c r="D21">
        <v>83.7</v>
      </c>
      <c r="E21">
        <v>75</v>
      </c>
      <c r="F21">
        <v>2025</v>
      </c>
      <c r="G21" t="str">
        <v>No</v>
      </c>
      <c r="H21">
        <v>28.4</v>
      </c>
      <c r="I21">
        <v>-47.4</v>
      </c>
      <c r="J21">
        <f>MAX(0,MIN(100,50+H21+I21))</f>
        <v/>
      </c>
      <c r="K21">
        <f>IF(J21&gt;=80,"Champion",IF(J21&gt;=65,"Ally",IF(J21&gt;=50,"Neutral",IF(J21&gt;=35,"Performative",IF(J21&gt;=20,"Harmful","Adversarial")))))</f>
        <v/>
      </c>
      <c r="L21" t="str">
        <v>Yes</v>
      </c>
      <c r="M21" t="str">
        <v>Yes</v>
      </c>
      <c r="N21" t="str">
        <v>No</v>
      </c>
      <c r="O21" t="str">
        <v>No</v>
      </c>
      <c r="P21" t="str">
        <v>No</v>
      </c>
      <c r="Q21" t="str">
        <v>Aug 2024 Starbuck-campaign capitulation: quit the CEI, consolidated ERGs, ended Pride sponsorships — one of seven companies HRC docked -25 points for abandoning commitments. Withdrew Columbus Pride support in 2025 (~$125K with co-withdrawers).</v>
      </c>
    </row>
    <row r="22" ht="15" customHeight="1">
      <c r="A22" t="str">
        <v>Best Buy</v>
      </c>
      <c r="B22" t="str">
        <v>BBY</v>
      </c>
      <c r="C22" t="str">
        <v>Retail — Big Box</v>
      </c>
      <c r="D22">
        <v>41.5</v>
      </c>
      <c r="E22">
        <v>100</v>
      </c>
      <c r="F22">
        <v>2024</v>
      </c>
      <c r="G22" t="str">
        <v>Yes</v>
      </c>
      <c r="H22">
        <v>44.1</v>
      </c>
      <c r="I22">
        <v>0</v>
      </c>
      <c r="J22">
        <f>MAX(0,MIN(100,50+H22+I22))</f>
        <v/>
      </c>
      <c r="K22">
        <f>IF(J22&gt;=80,"Champion",IF(J22&gt;=65,"Ally",IF(J22&gt;=50,"Neutral",IF(J22&gt;=35,"Performative",IF(J22&gt;=20,"Harmful","Adversarial")))))</f>
        <v/>
      </c>
      <c r="L22" t="str">
        <v>No</v>
      </c>
      <c r="M22" t="str">
        <v>No</v>
      </c>
      <c r="N22" t="str">
        <v>No</v>
      </c>
      <c r="O22" t="str">
        <v>No</v>
      </c>
      <c r="P22" t="str">
        <v>No</v>
      </c>
      <c r="Q22" t="str">
        <v>Quiet softening rather than reversal: dropped measurable diversity hiring goals from its 2024 report but kept its DEI page, ERG and inclusive benefits. Not on the major rollback or Pride-withdrawal lists.</v>
      </c>
    </row>
    <row r="23" ht="15" customHeight="1">
      <c r="A23" t="str">
        <v>Nike</v>
      </c>
      <c r="B23" t="str">
        <v>NKE</v>
      </c>
      <c r="C23" t="str">
        <v>Fashion &amp; Apparel</v>
      </c>
      <c r="D23">
        <v>51.4</v>
      </c>
      <c r="E23">
        <v>100</v>
      </c>
      <c r="F23">
        <v>2024</v>
      </c>
      <c r="G23" t="str">
        <v>No</v>
      </c>
      <c r="H23">
        <v>45</v>
      </c>
      <c r="I23">
        <v>0</v>
      </c>
      <c r="J23">
        <f>MAX(0,MIN(100,50+H23+I23))</f>
        <v/>
      </c>
      <c r="K23">
        <f>IF(J23&gt;=80,"Champion",IF(J23&gt;=65,"Ally",IF(J23&gt;=50,"Neutral",IF(J23&gt;=35,"Performative",IF(J23&gt;=20,"Harmful","Adversarial")))))</f>
        <v/>
      </c>
      <c r="L23" t="str">
        <v>No</v>
      </c>
      <c r="M23" t="str">
        <v>No</v>
      </c>
      <c r="N23" t="str">
        <v>No</v>
      </c>
      <c r="O23" t="str">
        <v>No</v>
      </c>
      <c r="P23" t="str">
        <v>No</v>
      </c>
      <c r="Q23" t="str">
        <v>Ran the pioneering BETRUE line (2012-2023) with LGBTQ+ sport donations, went quiet during the 2024-25 backlash peak, then returned with the 'Love Unites' Pride collection in 2026. Diminished but not reversed.</v>
      </c>
    </row>
    <row r="24" ht="15" customHeight="1">
      <c r="A24" t="str">
        <v>Abercrombie &amp; Fitch</v>
      </c>
      <c r="B24" t="str">
        <v>ANF</v>
      </c>
      <c r="C24" t="str">
        <v>Fashion &amp; Apparel</v>
      </c>
      <c r="D24">
        <v>4.95</v>
      </c>
      <c r="E24">
        <v>100</v>
      </c>
      <c r="F24">
        <v>2024</v>
      </c>
      <c r="G24" t="str">
        <v>Yes</v>
      </c>
      <c r="H24">
        <v>31</v>
      </c>
      <c r="I24">
        <v>0</v>
      </c>
      <c r="J24">
        <f>MAX(0,MIN(100,50+H24+I24))</f>
        <v/>
      </c>
      <c r="K24">
        <f>IF(J24&gt;=80,"Champion",IF(J24&gt;=65,"Ally",IF(J24&gt;=50,"Neutral",IF(J24&gt;=35,"Performative",IF(J24&gt;=20,"Harmful","Adversarial")))))</f>
        <v/>
      </c>
      <c r="L24" t="str">
        <v>No</v>
      </c>
      <c r="M24" t="str">
        <v>No</v>
      </c>
      <c r="N24" t="str">
        <v>No</v>
      </c>
      <c r="O24" t="str">
        <v>No</v>
      </c>
      <c r="P24" t="str">
        <v>No</v>
      </c>
      <c r="Q24" t="str">
        <v>Doubling down in 2026: full Pride collection plus a $400K Trevor Project donation, extending a Trevor partnership running since the 2010s. One of the clearest fashion allies of the backlash era.</v>
      </c>
    </row>
    <row r="25" ht="15" customHeight="1">
      <c r="A25" t="str">
        <v>American Eagle</v>
      </c>
      <c r="B25" t="str">
        <v>AEO</v>
      </c>
      <c r="C25" t="str">
        <v>Fashion &amp; Apparel</v>
      </c>
      <c r="D25">
        <v>5.3</v>
      </c>
      <c r="E25">
        <v>100</v>
      </c>
      <c r="F25">
        <v>2024</v>
      </c>
      <c r="G25" t="str">
        <v>Yes</v>
      </c>
      <c r="H25">
        <v>35</v>
      </c>
      <c r="I25">
        <v>0</v>
      </c>
      <c r="J25">
        <f>MAX(0,MIN(100,50+H25+I25))</f>
        <v/>
      </c>
      <c r="K25">
        <f>IF(J25&gt;=80,"Champion",IF(J25&gt;=65,"Ally",IF(J25&gt;=50,"Neutral",IF(J25&gt;=35,"Performative",IF(J25&gt;=20,"Harmful","Adversarial")))))</f>
        <v/>
      </c>
      <c r="L25" t="str">
        <v>No</v>
      </c>
      <c r="M25" t="str">
        <v>No</v>
      </c>
      <c r="N25" t="str">
        <v>No</v>
      </c>
      <c r="O25" t="str">
        <v>No</v>
      </c>
      <c r="P25" t="str">
        <v>No</v>
      </c>
      <c r="Q25" t="str">
        <v>Long-running Pride Shop with proceeds to It Gets Better since 2018; donating $150K to It Gets Better in 2026. Sustained through the backlash without retreat.</v>
      </c>
    </row>
    <row r="26" ht="15" customHeight="1">
      <c r="A26" t="str">
        <v>Gap Inc.</v>
      </c>
      <c r="B26" t="str">
        <v>GAP</v>
      </c>
      <c r="C26" t="str">
        <v>Fashion &amp; Apparel</v>
      </c>
      <c r="D26">
        <v>15.1</v>
      </c>
      <c r="E26">
        <v>100</v>
      </c>
      <c r="F26">
        <v>2024</v>
      </c>
      <c r="G26" t="str">
        <v>No</v>
      </c>
      <c r="H26">
        <v>11</v>
      </c>
      <c r="I26">
        <v>0</v>
      </c>
      <c r="J26">
        <f>MAX(0,MIN(100,50+H26+I26))</f>
        <v/>
      </c>
      <c r="K26">
        <f>IF(J26&gt;=80,"Champion",IF(J26&gt;=65,"Ally",IF(J26&gt;=50,"Neutral",IF(J26&gt;=35,"Performative",IF(J26&gt;=20,"Harmful","Adversarial")))))</f>
        <v/>
      </c>
      <c r="L26" t="str">
        <v>No</v>
      </c>
      <c r="M26" t="str">
        <v>No</v>
      </c>
      <c r="N26" t="str">
        <v>No</v>
      </c>
      <c r="O26" t="str">
        <v>No</v>
      </c>
      <c r="P26" t="str">
        <v>No</v>
      </c>
      <c r="Q26" t="str">
        <v>Old Navy is running a visible 2026 Pride collection including kids' items — notable in this climate. Gap Inc. itself keeps a low corporate profile; no documented reversal.</v>
      </c>
    </row>
    <row r="27" ht="15" customHeight="1">
      <c r="A27" t="str">
        <v>H&amp;M</v>
      </c>
      <c r="B27" t="str">
        <v>Private</v>
      </c>
      <c r="C27" t="str">
        <v>Fashion &amp; Apparel</v>
      </c>
      <c r="D27">
        <v>23</v>
      </c>
      <c r="E27" t="str">
        <v>Not rated</v>
      </c>
      <c r="F27" t="str">
        <v>—</v>
      </c>
      <c r="G27" t="str">
        <v>Never</v>
      </c>
      <c r="H27">
        <v>13</v>
      </c>
      <c r="I27">
        <v>0</v>
      </c>
      <c r="J27">
        <f>MAX(0,MIN(100,50+H27+I27))</f>
        <v/>
      </c>
      <c r="K27">
        <f>IF(J27&gt;=80,"Champion",IF(J27&gt;=65,"Ally",IF(J27&gt;=50,"Neutral",IF(J27&gt;=35,"Performative",IF(J27&gt;=20,"Harmful","Adversarial")))))</f>
        <v/>
      </c>
      <c r="L27" t="str">
        <v>No</v>
      </c>
      <c r="M27" t="str">
        <v>No</v>
      </c>
      <c r="N27" t="str">
        <v>No</v>
      </c>
      <c r="O27" t="str">
        <v>No</v>
      </c>
      <c r="P27" t="str">
        <v>No</v>
      </c>
      <c r="Q27" t="str">
        <v>Global Pride collections since 2018 with a share of proceeds to the UN Free &amp; Equal campaign. As a Swedish retailer it sits outside the US CEI system; no US-style reversal documented.</v>
      </c>
    </row>
    <row r="28" ht="15" customHeight="1">
      <c r="A28" t="str">
        <v>Vineyard Vines</v>
      </c>
      <c r="B28" t="str">
        <v>Private</v>
      </c>
      <c r="C28" t="str">
        <v>Fashion &amp; Apparel</v>
      </c>
      <c r="E28" t="str">
        <v>Not rated</v>
      </c>
      <c r="F28" t="str">
        <v>—</v>
      </c>
      <c r="G28" t="str">
        <v>Never</v>
      </c>
      <c r="H28">
        <v>15</v>
      </c>
      <c r="I28">
        <v>0</v>
      </c>
      <c r="J28">
        <f>MAX(0,MIN(100,50+H28+I28))</f>
        <v/>
      </c>
      <c r="K28">
        <f>IF(J28&gt;=80,"Champion",IF(J28&gt;=65,"Ally",IF(J28&gt;=50,"Neutral",IF(J28&gt;=35,"Performative",IF(J28&gt;=20,"Harmful","Adversarial")))))</f>
        <v/>
      </c>
      <c r="L28" t="str">
        <v>No</v>
      </c>
      <c r="M28" t="str">
        <v>No</v>
      </c>
      <c r="N28" t="str">
        <v>No</v>
      </c>
      <c r="O28" t="str">
        <v>No</v>
      </c>
      <c r="P28" t="str">
        <v>No</v>
      </c>
      <c r="Q28" t="str">
        <v>Recurring Limited-Edition Pride Whale collection (rainbow-pocket tees, etc.) running since at least 2020, with proceeds benefiting GLSEN; annual Pride Month social posts. Privately held — no CEI participation or DEI rollback documented.</v>
      </c>
    </row>
    <row r="29" ht="15" customHeight="1">
      <c r="A29" t="str">
        <v>Ralph Lauren</v>
      </c>
      <c r="B29" t="str">
        <v>RL</v>
      </c>
      <c r="C29" t="str">
        <v>Fashion &amp; Apparel</v>
      </c>
      <c r="D29">
        <v>6.6</v>
      </c>
      <c r="E29">
        <v>100</v>
      </c>
      <c r="F29">
        <v>2024</v>
      </c>
      <c r="G29" t="str">
        <v>Yes</v>
      </c>
      <c r="H29">
        <v>15</v>
      </c>
      <c r="I29">
        <v>0</v>
      </c>
      <c r="J29">
        <f>MAX(0,MIN(100,50+H29+I29))</f>
        <v/>
      </c>
      <c r="K29">
        <f>IF(J29&gt;=80,"Champion",IF(J29&gt;=65,"Ally",IF(J29&gt;=50,"Neutral",IF(J29&gt;=35,"Performative",IF(J29&gt;=20,"Harmful","Adversarial")))))</f>
        <v/>
      </c>
      <c r="L29" t="str">
        <v>No</v>
      </c>
      <c r="M29" t="str">
        <v>No</v>
      </c>
      <c r="N29" t="str">
        <v>No</v>
      </c>
      <c r="O29" t="str">
        <v>No</v>
      </c>
      <c r="P29" t="str">
        <v>No</v>
      </c>
      <c r="Q29" t="str">
        <v>Polo Pride capsule collections with donations benefiting LGBTQ+ organizations (Stonewall Community Foundation), CEI 100 record, steady low-drama support. No documented retreat.</v>
      </c>
    </row>
    <row r="30" ht="15" customHeight="1">
      <c r="A30" t="str">
        <v>Levi Strauss &amp; Co.</v>
      </c>
      <c r="B30" t="str">
        <v>LEVI</v>
      </c>
      <c r="C30" t="str">
        <v>Fashion &amp; Apparel</v>
      </c>
      <c r="D30">
        <v>6.4</v>
      </c>
      <c r="E30">
        <v>100</v>
      </c>
      <c r="F30">
        <v>2025</v>
      </c>
      <c r="G30" t="str">
        <v>Yes</v>
      </c>
      <c r="H30">
        <v>75.8</v>
      </c>
      <c r="I30">
        <v>0</v>
      </c>
      <c r="J30">
        <f>MAX(0,MIN(100,50+H30+I30))</f>
        <v/>
      </c>
      <c r="K30">
        <f>IF(J30&gt;=80,"Champion",IF(J30&gt;=65,"Ally",IF(J30&gt;=50,"Neutral",IF(J30&gt;=35,"Performative",IF(J30&gt;=20,"Harmful","Adversarial")))))</f>
        <v/>
      </c>
      <c r="L30" t="str">
        <v>No</v>
      </c>
      <c r="M30" t="str">
        <v>No</v>
      </c>
      <c r="N30" t="str">
        <v>No</v>
      </c>
      <c r="O30" t="str">
        <v>No</v>
      </c>
      <c r="P30" t="str">
        <v>No</v>
      </c>
      <c r="Q30" t="str">
        <v>Arguably the deepest record in apparel: domestic-partner benefits in 1992 (first Fortune 500), withdrew Boy Scouts funding over discrimination, $100K annual Outright International donation, shareholders rejected anti-DEI proposal 2025, and a leather-club-inspired 2026 Pride collection.</v>
      </c>
    </row>
    <row r="31" ht="15" customHeight="1">
      <c r="A31" t="str">
        <v>PVH Corp.</v>
      </c>
      <c r="B31" t="str">
        <v>PVH</v>
      </c>
      <c r="C31" t="str">
        <v>Fashion &amp; Apparel</v>
      </c>
      <c r="D31">
        <v>8.7</v>
      </c>
      <c r="E31">
        <v>100</v>
      </c>
      <c r="F31">
        <v>2024</v>
      </c>
      <c r="G31" t="str">
        <v>No</v>
      </c>
      <c r="H31">
        <v>33</v>
      </c>
      <c r="I31">
        <v>0</v>
      </c>
      <c r="J31">
        <f>MAX(0,MIN(100,50+H31+I31))</f>
        <v/>
      </c>
      <c r="K31">
        <f>IF(J31&gt;=80,"Champion",IF(J31&gt;=65,"Ally",IF(J31&gt;=50,"Neutral",IF(J31&gt;=35,"Performative",IF(J31&gt;=20,"Harmful","Adversarial")))))</f>
        <v/>
      </c>
      <c r="L31" t="str">
        <v>No</v>
      </c>
      <c r="M31" t="str">
        <v>No</v>
      </c>
      <c r="N31" t="str">
        <v>No</v>
      </c>
      <c r="O31" t="str">
        <v>No</v>
      </c>
      <c r="P31" t="str">
        <v>No</v>
      </c>
      <c r="Q31" t="str">
        <v>Calvin Klein and Tommy Hilfiger have run recurring Pride campaigns and collections featuring LGBTQ+ talent for years; CEI 100 record. Lower visibility recently but no documented reversal.</v>
      </c>
    </row>
    <row r="32" ht="15" customHeight="1">
      <c r="A32" t="str">
        <v>Starbucks</v>
      </c>
      <c r="B32" t="str">
        <v>SBUX</v>
      </c>
      <c r="C32" t="str">
        <v>Food &amp; Beverage</v>
      </c>
      <c r="D32">
        <v>36.2</v>
      </c>
      <c r="E32">
        <v>100</v>
      </c>
      <c r="F32">
        <v>2024</v>
      </c>
      <c r="G32" t="str">
        <v>Yes</v>
      </c>
      <c r="H32">
        <v>61.9</v>
      </c>
      <c r="I32">
        <v>0</v>
      </c>
      <c r="J32">
        <f>MAX(0,MIN(100,50+H32+I32))</f>
        <v/>
      </c>
      <c r="K32">
        <f>IF(J32&gt;=80,"Champion",IF(J32&gt;=65,"Ally",IF(J32&gt;=50,"Neutral",IF(J32&gt;=35,"Performative",IF(J32&gt;=20,"Harmful","Adversarial")))))</f>
        <v/>
      </c>
      <c r="L32" t="str">
        <v>No</v>
      </c>
      <c r="M32" t="str">
        <v>No</v>
      </c>
      <c r="N32" t="str">
        <v>No</v>
      </c>
      <c r="O32" t="str">
        <v>No</v>
      </c>
      <c r="P32" t="str">
        <v>No</v>
      </c>
      <c r="Q32" t="str">
        <v>Kept its 30%/40% diversity goals and landmark trans-inclusive benefits through 2025, though shareholders approved dropping the DEI-specific exec bonus in Mar 2025 and a 2023 union dispute alleged uneven Pride-decor policies. Net: held, with edges sanded.</v>
      </c>
    </row>
    <row r="33" ht="15" customHeight="1">
      <c r="A33" t="str">
        <v>McDonald's</v>
      </c>
      <c r="B33" t="str">
        <v>MCD</v>
      </c>
      <c r="C33" t="str">
        <v>Food &amp; Beverage</v>
      </c>
      <c r="D33">
        <v>25.9</v>
      </c>
      <c r="E33">
        <v>100</v>
      </c>
      <c r="F33">
        <v>2024</v>
      </c>
      <c r="G33" t="str">
        <v>No</v>
      </c>
      <c r="H33">
        <v>20</v>
      </c>
      <c r="I33">
        <v>-32</v>
      </c>
      <c r="J33">
        <f>MAX(0,MIN(100,50+H33+I33))</f>
        <v/>
      </c>
      <c r="K33">
        <f>IF(J33&gt;=80,"Champion",IF(J33&gt;=65,"Ally",IF(J33&gt;=50,"Neutral",IF(J33&gt;=35,"Performative",IF(J33&gt;=20,"Harmful","Adversarial")))))</f>
        <v/>
      </c>
      <c r="L33" t="str">
        <v>Yes</v>
      </c>
      <c r="M33" t="str">
        <v>Yes</v>
      </c>
      <c r="N33" t="str">
        <v>No</v>
      </c>
      <c r="O33" t="str">
        <v>No</v>
      </c>
      <c r="P33" t="str">
        <v>No</v>
      </c>
      <c r="Q33" t="str">
        <v>Jan 2025: ended diversity goals for senior leadership, retired supplier-diversity targets, and paused external surveys including HRC's CEI — days after the Trump inauguration. PRIDE Network ERG remains.</v>
      </c>
    </row>
    <row r="34" ht="15" customHeight="1">
      <c r="A34" t="str">
        <v>Chick-fil-A</v>
      </c>
      <c r="B34" t="str">
        <v>Private</v>
      </c>
      <c r="C34" t="str">
        <v>Food &amp; Beverage</v>
      </c>
      <c r="D34">
        <v>21.6</v>
      </c>
      <c r="E34" t="str">
        <v>Not rated</v>
      </c>
      <c r="F34" t="str">
        <v>—</v>
      </c>
      <c r="G34" t="str">
        <v>Never</v>
      </c>
      <c r="H34">
        <v>0</v>
      </c>
      <c r="I34">
        <v>-35</v>
      </c>
      <c r="J34">
        <f>MAX(0,MIN(100,50+H34+I34))</f>
        <v/>
      </c>
      <c r="K34">
        <f>IF(J34&gt;=80,"Champion",IF(J34&gt;=65,"Ally",IF(J34&gt;=50,"Neutral",IF(J34&gt;=35,"Performative",IF(J34&gt;=20,"Harmful","Adversarial")))))</f>
        <v/>
      </c>
      <c r="L34" t="str">
        <v>No</v>
      </c>
      <c r="M34" t="str">
        <v>No</v>
      </c>
      <c r="N34" t="str">
        <v>No</v>
      </c>
      <c r="O34" t="str">
        <v>No</v>
      </c>
      <c r="P34" t="str">
        <v>No</v>
      </c>
      <c r="Q34" t="str">
        <v>The legacy adversary: WinShape Foundation funded anti-LGBTQ+ organizations for years (Fellowship of Christian Athletes, Salvation Army, and earlier Exodus International) and the CEO publicly opposed marriage equality in 2012. Stopped the flagged donations in 2019; has never offered public LGBTQ+ support.</v>
      </c>
    </row>
    <row r="35" ht="15" customHeight="1">
      <c r="A35" t="str">
        <v>Subway</v>
      </c>
      <c r="B35" t="str">
        <v>Private</v>
      </c>
      <c r="C35" t="str">
        <v>Food &amp; Beverage</v>
      </c>
      <c r="D35">
        <v>9.2</v>
      </c>
      <c r="E35" t="str">
        <v>Not rated</v>
      </c>
      <c r="F35" t="str">
        <v>—</v>
      </c>
      <c r="G35" t="str">
        <v>Never</v>
      </c>
      <c r="H35">
        <v>17</v>
      </c>
      <c r="I35">
        <v>0</v>
      </c>
      <c r="J35">
        <f>MAX(0,MIN(100,50+H35+I35))</f>
        <v/>
      </c>
      <c r="K35">
        <f>IF(J35&gt;=80,"Champion",IF(J35&gt;=65,"Ally",IF(J35&gt;=50,"Neutral",IF(J35&gt;=35,"Performative",IF(J35&gt;=20,"Harmful","Adversarial")))))</f>
        <v/>
      </c>
      <c r="L35" t="str">
        <v>No</v>
      </c>
      <c r="M35" t="str">
        <v>No</v>
      </c>
      <c r="N35" t="str">
        <v>No</v>
      </c>
      <c r="O35" t="str">
        <v>No</v>
      </c>
      <c r="P35" t="str">
        <v>No</v>
      </c>
      <c r="Q35" t="str">
        <v>Maintains an internal 'Pride at Subway' employee resource group with leadership support; no Pride merchandising, sponsorships or donations documented, and no reversal found.</v>
      </c>
    </row>
    <row r="36" ht="15" customHeight="1">
      <c r="A36" t="str">
        <v>Coca-Cola</v>
      </c>
      <c r="B36" t="str">
        <v>KO</v>
      </c>
      <c r="C36" t="str">
        <v>Food &amp; Beverage</v>
      </c>
      <c r="D36">
        <v>47.1</v>
      </c>
      <c r="E36">
        <v>100</v>
      </c>
      <c r="F36">
        <v>2025</v>
      </c>
      <c r="G36" t="str">
        <v>Yes</v>
      </c>
      <c r="H36">
        <v>58.7</v>
      </c>
      <c r="I36">
        <v>0</v>
      </c>
      <c r="J36">
        <f>MAX(0,MIN(100,50+H36+I36))</f>
        <v/>
      </c>
      <c r="K36">
        <f>IF(J36&gt;=80,"Champion",IF(J36&gt;=65,"Ally",IF(J36&gt;=50,"Neutral",IF(J36&gt;=35,"Performative",IF(J36&gt;=20,"Harmful","Adversarial")))))</f>
        <v/>
      </c>
      <c r="L36" t="str">
        <v>No</v>
      </c>
      <c r="M36" t="str">
        <v>No</v>
      </c>
      <c r="N36" t="str">
        <v>No</v>
      </c>
      <c r="O36" t="str">
        <v>No</v>
      </c>
      <c r="P36" t="str">
        <v>No</v>
      </c>
      <c r="Q36" t="str">
        <v>Maintained DEI through the backlash — kept inclusion language in its risk disclosures, defended programs as shareholders rejected an anti-DEI proposal, and continued its long Atlanta Pride relationship. Historic Olympics-related geo criticisms predate the window.</v>
      </c>
    </row>
    <row r="37" ht="15" customHeight="1">
      <c r="A37" t="str">
        <v>PepsiCo</v>
      </c>
      <c r="B37" t="str">
        <v>PEP</v>
      </c>
      <c r="C37" t="str">
        <v>Food &amp; Beverage</v>
      </c>
      <c r="D37">
        <v>91.9</v>
      </c>
      <c r="E37">
        <v>100</v>
      </c>
      <c r="F37">
        <v>2024</v>
      </c>
      <c r="G37" t="str">
        <v>No</v>
      </c>
      <c r="H37">
        <v>28.4</v>
      </c>
      <c r="I37">
        <v>-47.4</v>
      </c>
      <c r="J37">
        <f>MAX(0,MIN(100,50+H37+I37))</f>
        <v/>
      </c>
      <c r="K37">
        <f>IF(J37&gt;=80,"Champion",IF(J37&gt;=65,"Ally",IF(J37&gt;=50,"Neutral",IF(J37&gt;=35,"Performative",IF(J37&gt;=20,"Harmful","Adversarial")))))</f>
        <v/>
      </c>
      <c r="L37" t="str">
        <v>Yes</v>
      </c>
      <c r="M37" t="str">
        <v>Yes</v>
      </c>
      <c r="N37" t="str">
        <v>No</v>
      </c>
      <c r="O37" t="str">
        <v>No</v>
      </c>
      <c r="P37" t="str">
        <v>No</v>
      </c>
      <c r="Q37" t="str">
        <v>Feb 2025: ended DEI workforce-representation goals and transitioned its chief DEI officer role; withdrew or scaled back its longtime NYC Pride sponsorship for 2025. A two-front retreat.</v>
      </c>
    </row>
    <row r="38" ht="15" customHeight="1">
      <c r="A38" t="str">
        <v>Anheuser-Busch InBev</v>
      </c>
      <c r="B38" t="str">
        <v>BUD</v>
      </c>
      <c r="C38" t="str">
        <v>Food &amp; Beverage</v>
      </c>
      <c r="D38">
        <v>59.8</v>
      </c>
      <c r="E38">
        <v>85</v>
      </c>
      <c r="F38">
        <v>2024</v>
      </c>
      <c r="G38" t="str">
        <v>No</v>
      </c>
      <c r="H38">
        <v>29</v>
      </c>
      <c r="I38">
        <v>-59.9</v>
      </c>
      <c r="J38">
        <f>MAX(0,MIN(100,50+H38+I38))</f>
        <v/>
      </c>
      <c r="K38">
        <f>IF(J38&gt;=80,"Champion",IF(J38&gt;=65,"Ally",IF(J38&gt;=50,"Neutral",IF(J38&gt;=35,"Performative",IF(J38&gt;=20,"Harmful","Adversarial")))))</f>
        <v/>
      </c>
      <c r="L38" t="str">
        <v>Yes</v>
      </c>
      <c r="M38" t="str">
        <v>Yes</v>
      </c>
      <c r="N38" t="str">
        <v>No</v>
      </c>
      <c r="O38" t="str">
        <v>Yes</v>
      </c>
      <c r="P38" t="str">
        <v>No</v>
      </c>
      <c r="Q38" t="str">
        <v>The defining commercial reversal: commissioned trans influencer Dylan Mulvaney (Apr 2023), then abandoned her amid violent backlash without support, executives on leave, apology-adjacent messaging to critics. Then quit SF, St. Louis (30-year partner) and Columbus Pride in 2025. HRC docked its CEI score in 2023. Documented anti-LGBTQ+ political giving lowers the score (-30); see Political_Donations sheet.</v>
      </c>
    </row>
    <row r="39" ht="15" customHeight="1">
      <c r="A39" t="str">
        <v>Whole Foods</v>
      </c>
      <c r="B39" t="str">
        <v>AMZN</v>
      </c>
      <c r="C39" t="str">
        <v>Food &amp; Beverage</v>
      </c>
      <c r="D39">
        <v>22</v>
      </c>
      <c r="E39" t="str">
        <v>Not rated</v>
      </c>
      <c r="F39" t="str">
        <v>—</v>
      </c>
      <c r="G39" t="str">
        <v>Never</v>
      </c>
      <c r="H39">
        <v>25.4</v>
      </c>
      <c r="I39">
        <v>0</v>
      </c>
      <c r="J39">
        <f>MAX(0,MIN(100,50+H39+I39))</f>
        <v/>
      </c>
      <c r="K39">
        <f>IF(J39&gt;=80,"Champion",IF(J39&gt;=65,"Ally",IF(J39&gt;=50,"Neutral",IF(J39&gt;=35,"Performative",IF(J39&gt;=20,"Harmful","Adversarial")))))</f>
        <v/>
      </c>
      <c r="L39" t="str">
        <v>No</v>
      </c>
      <c r="M39" t="str">
        <v>No</v>
      </c>
      <c r="N39" t="str">
        <v>No</v>
      </c>
      <c r="O39" t="str">
        <v>No</v>
      </c>
      <c r="P39" t="str">
        <v>No</v>
      </c>
      <c r="Q39" t="str">
        <v>Historically LGBTQ+-friendly culture (early domestic-partner benefits among grocers); individual stores have sponsored drag-queen story hour events (drawing One Million Moms boycott calls in 2019) and a Cleveland location funded an LGBTQ+ nutrition program grant. Corporate policy now flows through Amazon, which scrubbed its LGBTQ+ commitments in 2025.</v>
      </c>
    </row>
    <row r="40" ht="15" customHeight="1">
      <c r="A40" t="str">
        <v>Tyson Foods</v>
      </c>
      <c r="B40" t="str">
        <v>TSN</v>
      </c>
      <c r="C40" t="str">
        <v>Food &amp; Beverage</v>
      </c>
      <c r="D40">
        <v>53.3</v>
      </c>
      <c r="E40">
        <v>90</v>
      </c>
      <c r="F40">
        <v>2021</v>
      </c>
      <c r="G40" t="str">
        <v>Yes</v>
      </c>
      <c r="H40">
        <v>46.5</v>
      </c>
      <c r="I40">
        <v>-32</v>
      </c>
      <c r="J40">
        <f>MAX(0,MIN(100,50+H40+I40))</f>
        <v/>
      </c>
      <c r="K40">
        <f>IF(J40&gt;=80,"Champion",IF(J40&gt;=65,"Ally",IF(J40&gt;=50,"Neutral",IF(J40&gt;=35,"Performative",IF(J40&gt;=20,"Harmful","Adversarial")))))</f>
        <v/>
      </c>
      <c r="L40" t="str">
        <v>Yes</v>
      </c>
      <c r="M40" t="str">
        <v>Yes</v>
      </c>
      <c r="N40" t="str">
        <v>No</v>
      </c>
      <c r="O40" t="str">
        <v>No</v>
      </c>
      <c r="P40" t="str">
        <v>No</v>
      </c>
      <c r="Q40" t="str">
        <v>Multi-year HRC Corporate Equality Index participant (100% in 2017-2018, 90 in 2021) with a funded PRIDE Network business resource group as part of five company BRGs; CEO signed a 2017 D&amp;I pledge. No Pride consumer marketing or sponsorships, and no documented reversal.</v>
      </c>
    </row>
    <row r="41" ht="15" customHeight="1">
      <c r="A41" t="str">
        <v>JPMorgan Chase</v>
      </c>
      <c r="B41" t="str">
        <v>JPM</v>
      </c>
      <c r="C41" t="str">
        <v>Financial Services</v>
      </c>
      <c r="D41">
        <v>177.6</v>
      </c>
      <c r="E41">
        <v>100</v>
      </c>
      <c r="F41">
        <v>2025</v>
      </c>
      <c r="G41" t="str">
        <v>Yes</v>
      </c>
      <c r="H41">
        <v>44.1</v>
      </c>
      <c r="I41">
        <v>-32</v>
      </c>
      <c r="J41">
        <f>MAX(0,MIN(100,50+H41+I41))</f>
        <v/>
      </c>
      <c r="K41">
        <f>IF(J41&gt;=80,"Champion",IF(J41&gt;=65,"Ally",IF(J41&gt;=50,"Neutral",IF(J41&gt;=35,"Performative",IF(J41&gt;=20,"Harmful","Adversarial")))))</f>
        <v/>
      </c>
      <c r="L41" t="str">
        <v>No</v>
      </c>
      <c r="M41" t="str">
        <v>No</v>
      </c>
      <c r="N41" t="str">
        <v>No</v>
      </c>
      <c r="O41" t="str">
        <v>No</v>
      </c>
      <c r="P41" t="str">
        <v>No</v>
      </c>
      <c r="Q41" t="str">
        <v>Renamed DEI to 'Diversity, Opportunity &amp; Inclusion' (dropping 'equity') in Mar 2025 but Dimon publicly affirmed continued LGBT outreach: 'We're not changing that.' PRIDE BRG, benefits and CEI engagement continued.</v>
      </c>
    </row>
    <row r="42" ht="15" customHeight="1">
      <c r="A42" t="str">
        <v>Bank of America</v>
      </c>
      <c r="B42" t="str">
        <v>BAC</v>
      </c>
      <c r="C42" t="str">
        <v>Financial Services</v>
      </c>
      <c r="D42">
        <v>101.9</v>
      </c>
      <c r="E42">
        <v>100</v>
      </c>
      <c r="F42">
        <v>2024</v>
      </c>
      <c r="G42" t="str">
        <v>No</v>
      </c>
      <c r="H42">
        <v>34.5</v>
      </c>
      <c r="I42">
        <v>-32</v>
      </c>
      <c r="J42">
        <f>MAX(0,MIN(100,50+H42+I42))</f>
        <v/>
      </c>
      <c r="K42">
        <f>IF(J42&gt;=80,"Champion",IF(J42&gt;=65,"Ally",IF(J42&gt;=50,"Neutral",IF(J42&gt;=35,"Performative",IF(J42&gt;=20,"Harmful","Adversarial")))))</f>
        <v/>
      </c>
      <c r="L42" t="str">
        <v>Yes</v>
      </c>
      <c r="M42" t="str">
        <v>Yes</v>
      </c>
      <c r="N42" t="str">
        <v>No</v>
      </c>
      <c r="O42" t="str">
        <v>No</v>
      </c>
      <c r="P42" t="str">
        <v>No</v>
      </c>
      <c r="Q42" t="str">
        <v>Scrubbed 'diversity' from its 10-K, renamed its DEI framing to 'talent and opportunity,' and rolled back diverse-slate initiatives in early 2025. ERG and benefits remain.</v>
      </c>
    </row>
    <row r="43" ht="15" customHeight="1">
      <c r="A43" t="str">
        <v>Wells Fargo</v>
      </c>
      <c r="B43" t="str">
        <v>WFC</v>
      </c>
      <c r="C43" t="str">
        <v>Financial Services</v>
      </c>
      <c r="D43">
        <v>82.3</v>
      </c>
      <c r="E43">
        <v>100</v>
      </c>
      <c r="F43">
        <v>2024</v>
      </c>
      <c r="G43" t="str">
        <v>No</v>
      </c>
      <c r="H43">
        <v>34.5</v>
      </c>
      <c r="I43">
        <v>-53</v>
      </c>
      <c r="J43">
        <f>MAX(0,MIN(100,50+H43+I43))</f>
        <v/>
      </c>
      <c r="K43">
        <f>IF(J43&gt;=80,"Champion",IF(J43&gt;=65,"Ally",IF(J43&gt;=50,"Neutral",IF(J43&gt;=35,"Performative",IF(J43&gt;=20,"Harmful","Adversarial")))))</f>
        <v/>
      </c>
      <c r="L43" t="str">
        <v>Yes</v>
      </c>
      <c r="M43" t="str">
        <v>Yes</v>
      </c>
      <c r="N43" t="str">
        <v>No</v>
      </c>
      <c r="O43" t="str">
        <v>No</v>
      </c>
      <c r="P43" t="str">
        <v>No</v>
      </c>
      <c r="Q43" t="str">
        <v>An early LGBTQ+ marketing pioneer among big banks that joined the 2025 retreat: dropped diverse-slate hiring requirements and pared DEI language. ERG and benefits remain. Documented anti-LGBTQ+ political giving lowers the score (-30); see Political_Donations sheet.</v>
      </c>
    </row>
    <row r="44" ht="15" customHeight="1">
      <c r="A44" t="str">
        <v>Goldman Sachs</v>
      </c>
      <c r="B44" t="str">
        <v>GS</v>
      </c>
      <c r="C44" t="str">
        <v>Financial Services</v>
      </c>
      <c r="D44">
        <v>53.5</v>
      </c>
      <c r="E44">
        <v>100</v>
      </c>
      <c r="F44">
        <v>2024</v>
      </c>
      <c r="G44" t="str">
        <v>No</v>
      </c>
      <c r="H44">
        <v>45.5</v>
      </c>
      <c r="I44">
        <v>-32</v>
      </c>
      <c r="J44">
        <f>MAX(0,MIN(100,50+H44+I44))</f>
        <v/>
      </c>
      <c r="K44">
        <f>IF(J44&gt;=80,"Champion",IF(J44&gt;=65,"Ally",IF(J44&gt;=50,"Neutral",IF(J44&gt;=35,"Performative",IF(J44&gt;=20,"Harmful","Adversarial")))))</f>
        <v/>
      </c>
      <c r="L44" t="str">
        <v>Yes</v>
      </c>
      <c r="M44" t="str">
        <v>Yes</v>
      </c>
      <c r="N44" t="str">
        <v>No</v>
      </c>
      <c r="O44" t="str">
        <v>No</v>
      </c>
      <c r="P44" t="str">
        <v>No</v>
      </c>
      <c r="Q44" t="str">
        <v>Feb 2025: canceled 2022 diversity targets, ended diverse-slate requirements, dropped its IPO board-diversity rule, and scrubbed equity pages from its site after Trump's DEI order. Shareholders still rejected an anti-DEI proposal.</v>
      </c>
    </row>
    <row r="45" ht="15" customHeight="1">
      <c r="A45" t="str">
        <v>American Express</v>
      </c>
      <c r="B45" t="str">
        <v>AXP</v>
      </c>
      <c r="C45" t="str">
        <v>Financial Services</v>
      </c>
      <c r="D45">
        <v>65.9</v>
      </c>
      <c r="E45">
        <v>100</v>
      </c>
      <c r="F45">
        <v>2024</v>
      </c>
      <c r="G45" t="str">
        <v>No</v>
      </c>
      <c r="H45">
        <v>34.5</v>
      </c>
      <c r="I45">
        <v>-32</v>
      </c>
      <c r="J45">
        <f>MAX(0,MIN(100,50+H45+I45))</f>
        <v/>
      </c>
      <c r="K45">
        <f>IF(J45&gt;=80,"Champion",IF(J45&gt;=65,"Ally",IF(J45&gt;=50,"Neutral",IF(J45&gt;=35,"Performative",IF(J45&gt;=20,"Harmful","Adversarial")))))</f>
        <v/>
      </c>
      <c r="L45" t="str">
        <v>Yes</v>
      </c>
      <c r="M45" t="str">
        <v>Yes</v>
      </c>
      <c r="N45" t="str">
        <v>No</v>
      </c>
      <c r="O45" t="str">
        <v>No</v>
      </c>
      <c r="P45" t="str">
        <v>No</v>
      </c>
      <c r="Q45" t="str">
        <v>Dropped DEI criteria from board selection and trimmed diversity language under investor pressure in 2025, after a prior $3B DEI spending commitment. PRIDE network and benefits remain.</v>
      </c>
    </row>
    <row r="46" ht="15" customHeight="1">
      <c r="A46" t="str">
        <v>Visa</v>
      </c>
      <c r="B46" t="str">
        <v>V</v>
      </c>
      <c r="C46" t="str">
        <v>Financial Services</v>
      </c>
      <c r="D46">
        <v>35.9</v>
      </c>
      <c r="E46">
        <v>100</v>
      </c>
      <c r="F46">
        <v>2024</v>
      </c>
      <c r="G46" t="str">
        <v>Yes</v>
      </c>
      <c r="H46">
        <v>45.5</v>
      </c>
      <c r="I46">
        <v>0</v>
      </c>
      <c r="J46">
        <f>MAX(0,MIN(100,50+H46+I46))</f>
        <v/>
      </c>
      <c r="K46">
        <f>IF(J46&gt;=80,"Champion",IF(J46&gt;=65,"Ally",IF(J46&gt;=50,"Neutral",IF(J46&gt;=35,"Performative",IF(J46&gt;=20,"Harmful","Adversarial")))))</f>
        <v/>
      </c>
      <c r="L46" t="str">
        <v>No</v>
      </c>
      <c r="M46" t="str">
        <v>No</v>
      </c>
      <c r="N46" t="str">
        <v>No</v>
      </c>
      <c r="O46" t="str">
        <v>No</v>
      </c>
      <c r="P46" t="str">
        <v>No</v>
      </c>
      <c r="Q46" t="str">
        <v>Quietly steady: shareholders rejected an anti-DEI proposal, no documented program rollbacks or Pride withdrawals, continued ERG and inclusive policies — with characteristically low public volume.</v>
      </c>
    </row>
    <row r="47" ht="15" customHeight="1">
      <c r="A47" t="str">
        <v>Mastercard</v>
      </c>
      <c r="B47" t="str">
        <v>MA</v>
      </c>
      <c r="C47" t="str">
        <v>Financial Services</v>
      </c>
      <c r="D47">
        <v>28.2</v>
      </c>
      <c r="E47">
        <v>100</v>
      </c>
      <c r="F47">
        <v>2024</v>
      </c>
      <c r="G47" t="str">
        <v>No</v>
      </c>
      <c r="H47">
        <v>34.9</v>
      </c>
      <c r="I47">
        <v>-22</v>
      </c>
      <c r="J47">
        <f>MAX(0,MIN(100,50+H47+I47))</f>
        <v/>
      </c>
      <c r="K47">
        <f>IF(J47&gt;=80,"Champion",IF(J47&gt;=65,"Ally",IF(J47&gt;=50,"Neutral",IF(J47&gt;=35,"Performative",IF(J47&gt;=20,"Harmful","Adversarial")))))</f>
        <v/>
      </c>
      <c r="L47" t="str">
        <v>Yes</v>
      </c>
      <c r="M47" t="str">
        <v>Yes</v>
      </c>
      <c r="N47" t="str">
        <v>No</v>
      </c>
      <c r="O47" t="str">
        <v>No</v>
      </c>
      <c r="P47" t="str">
        <v>No</v>
      </c>
      <c r="Q47" t="str">
        <v>Mixed signal-sender: pioneered the True Name card for trans/nonbinary customers and is increasing Pride spending in 2026 (≈100 employees marching), but withdrew its NYC Pride Platinum ($175K) sponsorship in 2025.</v>
      </c>
    </row>
    <row r="48" ht="15" customHeight="1">
      <c r="A48" t="str">
        <v>Charles Schwab</v>
      </c>
      <c r="B48" t="str">
        <v>SCHW</v>
      </c>
      <c r="C48" t="str">
        <v>Financial Services</v>
      </c>
      <c r="D48">
        <v>19.6</v>
      </c>
      <c r="E48" t="str">
        <v>Not rated</v>
      </c>
      <c r="F48" t="str">
        <v>—</v>
      </c>
      <c r="G48" t="str">
        <v>No</v>
      </c>
      <c r="H48">
        <v>59.7</v>
      </c>
      <c r="I48">
        <v>0</v>
      </c>
      <c r="J48">
        <f>MAX(0,MIN(100,50+H48+I48))</f>
        <v/>
      </c>
      <c r="K48">
        <f>IF(J48&gt;=80,"Champion",IF(J48&gt;=65,"Ally",IF(J48&gt;=50,"Neutral",IF(J48&gt;=35,"Performative",IF(J48&gt;=20,"Harmful","Adversarial")))))</f>
        <v/>
      </c>
      <c r="L48" t="str">
        <v>No</v>
      </c>
      <c r="M48" t="str">
        <v>No</v>
      </c>
      <c r="N48" t="str">
        <v>No</v>
      </c>
      <c r="O48" t="str">
        <v>No</v>
      </c>
      <c r="P48" t="str">
        <v>No</v>
      </c>
      <c r="Q48" t="str">
        <v>Minimal public LGBTQ+ engagement either way: no significant Pride programs or documented reversals; DEI language pared quietly in line with the sector.</v>
      </c>
    </row>
    <row r="49" ht="15" customHeight="1">
      <c r="A49" t="str">
        <v>Citigroup</v>
      </c>
      <c r="B49" t="str">
        <v>C</v>
      </c>
      <c r="C49" t="str">
        <v>Financial Services</v>
      </c>
      <c r="D49">
        <v>81.1</v>
      </c>
      <c r="E49">
        <v>100</v>
      </c>
      <c r="F49">
        <v>2024</v>
      </c>
      <c r="G49" t="str">
        <v>No</v>
      </c>
      <c r="H49">
        <v>25.4</v>
      </c>
      <c r="I49">
        <v>-47.4</v>
      </c>
      <c r="J49">
        <f>MAX(0,MIN(100,50+H49+I49))</f>
        <v/>
      </c>
      <c r="K49">
        <f>IF(J49&gt;=80,"Champion",IF(J49&gt;=65,"Ally",IF(J49&gt;=50,"Neutral",IF(J49&gt;=35,"Performative",IF(J49&gt;=20,"Harmful","Adversarial")))))</f>
        <v/>
      </c>
      <c r="L49" t="str">
        <v>Yes</v>
      </c>
      <c r="M49" t="str">
        <v>Yes</v>
      </c>
      <c r="N49" t="str">
        <v>No</v>
      </c>
      <c r="O49" t="str">
        <v>No</v>
      </c>
      <c r="P49" t="str">
        <v>No</v>
      </c>
      <c r="Q49" t="str">
        <v>Feb 2025: dropped aspirational diversity goals, ended board-diversity requirements, renamed its DEI team 'Talent Management and Engagement' — then scaled back its NYC Pride sponsorship citing economic caution.</v>
      </c>
    </row>
    <row r="50" ht="15" customHeight="1">
      <c r="A50" t="str">
        <v>Walt Disney Co.</v>
      </c>
      <c r="B50" t="str">
        <v>DIS</v>
      </c>
      <c r="C50" t="str">
        <v>Media &amp; Entertainment</v>
      </c>
      <c r="D50">
        <v>91.4</v>
      </c>
      <c r="E50">
        <v>100</v>
      </c>
      <c r="F50">
        <v>2024</v>
      </c>
      <c r="G50" t="str">
        <v>No</v>
      </c>
      <c r="H50">
        <v>56.7</v>
      </c>
      <c r="I50">
        <v>-58</v>
      </c>
      <c r="J50">
        <f>MAX(0,MIN(100,50+H50+I50))</f>
        <v/>
      </c>
      <c r="K50">
        <f>IF(J50&gt;=80,"Champion",IF(J50&gt;=65,"Ally",IF(J50&gt;=50,"Neutral",IF(J50&gt;=35,"Performative",IF(J50&gt;=20,"Harmful","Adversarial")))))</f>
        <v/>
      </c>
      <c r="L50" t="str">
        <v>Yes</v>
      </c>
      <c r="M50" t="str">
        <v>Yes</v>
      </c>
      <c r="N50" t="str">
        <v>No</v>
      </c>
      <c r="O50" t="str">
        <v>Yes</v>
      </c>
      <c r="P50" t="str">
        <v>No</v>
      </c>
      <c r="Q50" t="str">
        <v>Deep support and deep retreat coexist: Pride Nite, the Pride Collection and ERGs continue, but Feb 2025 ended Reimagine Tomorrow and DEI pay metrics, a trans storyline was cut from Pixar's 'Win or Lose,' and the 2022 Don't Say Gay response exposed donations to the bill's sponsors.</v>
      </c>
    </row>
    <row r="51" ht="15" customHeight="1">
      <c r="A51" t="str">
        <v>Netflix</v>
      </c>
      <c r="B51" t="str">
        <v>NFLX</v>
      </c>
      <c r="C51" t="str">
        <v>Media &amp; Entertainment</v>
      </c>
      <c r="D51">
        <v>39</v>
      </c>
      <c r="E51">
        <v>100</v>
      </c>
      <c r="F51">
        <v>2024</v>
      </c>
      <c r="G51" t="str">
        <v>Yes</v>
      </c>
      <c r="H51">
        <v>32</v>
      </c>
      <c r="I51">
        <v>-10</v>
      </c>
      <c r="J51">
        <f>MAX(0,MIN(100,50+H51+I51))</f>
        <v/>
      </c>
      <c r="K51">
        <f>IF(J51&gt;=80,"Champion",IF(J51&gt;=65,"Ally",IF(J51&gt;=50,"Neutral",IF(J51&gt;=35,"Performative",IF(J51&gt;=20,"Harmful","Adversarial")))))</f>
        <v/>
      </c>
      <c r="L51" t="str">
        <v>No</v>
      </c>
      <c r="M51" t="str">
        <v>No</v>
      </c>
      <c r="N51" t="str">
        <v>No</v>
      </c>
      <c r="O51" t="str">
        <v>No</v>
      </c>
      <c r="P51" t="str">
        <v>No</v>
      </c>
      <c r="Q51" t="str">
        <v>Heavy investment in LGBTQ+ storytelling (Heartstopper, Sex Education) and inclusive policies, with the 2021 Chappelle controversy — defending anti-trans content over employee protest — as the lasting stain. No 2025 rollback documented.</v>
      </c>
    </row>
    <row r="52" ht="15" customHeight="1">
      <c r="A52" t="str">
        <v>Warner Bros. Discovery</v>
      </c>
      <c r="B52" t="str">
        <v>WBD</v>
      </c>
      <c r="C52" t="str">
        <v>Media &amp; Entertainment</v>
      </c>
      <c r="D52">
        <v>39.3</v>
      </c>
      <c r="E52">
        <v>100</v>
      </c>
      <c r="F52">
        <v>2024</v>
      </c>
      <c r="G52" t="str">
        <v>No</v>
      </c>
      <c r="H52">
        <v>10</v>
      </c>
      <c r="I52">
        <v>-32</v>
      </c>
      <c r="J52">
        <f>MAX(0,MIN(100,50+H52+I52))</f>
        <v/>
      </c>
      <c r="K52">
        <f>IF(J52&gt;=80,"Champion",IF(J52&gt;=65,"Ally",IF(J52&gt;=50,"Neutral",IF(J52&gt;=35,"Performative",IF(J52&gt;=20,"Harmful","Adversarial")))))</f>
        <v/>
      </c>
      <c r="L52" t="str">
        <v>Yes</v>
      </c>
      <c r="M52" t="str">
        <v>Yes</v>
      </c>
      <c r="N52" t="str">
        <v>No</v>
      </c>
      <c r="O52" t="str">
        <v>No</v>
      </c>
      <c r="P52" t="str">
        <v>No</v>
      </c>
      <c r="Q52" t="str">
        <v>HBO's queer-programming legacy ('We're Here,' inclusive prestige content) continues; corporate posture is quiet with no major documented 2025 reversal, but reduced DEI visibility.</v>
      </c>
    </row>
    <row r="53" ht="15" customHeight="1">
      <c r="A53" t="str">
        <v>NBCUniversal</v>
      </c>
      <c r="B53" t="str">
        <v>CMCSA</v>
      </c>
      <c r="C53" t="str">
        <v>Media &amp; Entertainment</v>
      </c>
      <c r="D53">
        <v>38.9</v>
      </c>
      <c r="E53">
        <v>100</v>
      </c>
      <c r="F53">
        <v>2024</v>
      </c>
      <c r="G53" t="str">
        <v>No</v>
      </c>
      <c r="H53">
        <v>17</v>
      </c>
      <c r="I53">
        <v>0</v>
      </c>
      <c r="J53">
        <f>MAX(0,MIN(100,50+H53+I53))</f>
        <v/>
      </c>
      <c r="K53">
        <f>IF(J53&gt;=80,"Champion",IF(J53&gt;=65,"Ally",IF(J53&gt;=50,"Neutral",IF(J53&gt;=35,"Performative",IF(J53&gt;=20,"Harmful","Adversarial")))))</f>
        <v/>
      </c>
      <c r="L53" t="str">
        <v>No</v>
      </c>
      <c r="M53" t="str">
        <v>No</v>
      </c>
      <c r="N53" t="str">
        <v>No</v>
      </c>
      <c r="O53" t="str">
        <v>No</v>
      </c>
      <c r="P53" t="str">
        <v>No</v>
      </c>
      <c r="Q53" t="str">
        <v>Runs NBC Out (a dedicated LGBTQ+ news vertical) and OUT@NBCU ERG; parent Comcast drew an FCC DEI probe in Feb 2025 and pulled SF Pride sponsorship. NBCU's own programs persist.</v>
      </c>
    </row>
    <row r="54" ht="15" customHeight="1">
      <c r="A54" t="str">
        <v>Paramount Global</v>
      </c>
      <c r="B54" t="str">
        <v>PARA</v>
      </c>
      <c r="C54" t="str">
        <v>Media &amp; Entertainment</v>
      </c>
      <c r="D54">
        <v>29.2</v>
      </c>
      <c r="E54">
        <v>100</v>
      </c>
      <c r="F54">
        <v>2024</v>
      </c>
      <c r="G54" t="str">
        <v>No</v>
      </c>
      <c r="H54">
        <v>25</v>
      </c>
      <c r="I54">
        <v>-32</v>
      </c>
      <c r="J54">
        <f>MAX(0,MIN(100,50+H54+I54))</f>
        <v/>
      </c>
      <c r="K54">
        <f>IF(J54&gt;=80,"Champion",IF(J54&gt;=65,"Ally",IF(J54&gt;=50,"Neutral",IF(J54&gt;=35,"Performative",IF(J54&gt;=20,"Harmful","Adversarial")))))</f>
        <v/>
      </c>
      <c r="L54" t="str">
        <v>Yes</v>
      </c>
      <c r="M54" t="str">
        <v>Yes</v>
      </c>
      <c r="N54" t="str">
        <v>No</v>
      </c>
      <c r="O54" t="str">
        <v>No</v>
      </c>
      <c r="P54" t="str">
        <v>No</v>
      </c>
      <c r="Q54" t="str">
        <v>Ended numerical DEI hiring goals and applicant demographic collection in Feb 2025 — announced by its two openly gay co-CEOs — as FCC chairman Carr threatened to block the Skydance merger over DEI. Logo TV/MTV queer legacy notwithstanding.</v>
      </c>
    </row>
    <row r="55" ht="15" customHeight="1">
      <c r="A55" t="str">
        <v>Spotify</v>
      </c>
      <c r="B55" t="str">
        <v>SPOT</v>
      </c>
      <c r="C55" t="str">
        <v>Media &amp; Entertainment</v>
      </c>
      <c r="D55">
        <v>16</v>
      </c>
      <c r="E55" t="str">
        <v>Not rated</v>
      </c>
      <c r="F55" t="str">
        <v>—</v>
      </c>
      <c r="G55" t="str">
        <v>Never</v>
      </c>
      <c r="H55">
        <v>19</v>
      </c>
      <c r="I55">
        <v>-8</v>
      </c>
      <c r="J55">
        <f>MAX(0,MIN(100,50+H55+I55))</f>
        <v/>
      </c>
      <c r="K55">
        <f>IF(J55&gt;=80,"Champion",IF(J55&gt;=65,"Ally",IF(J55&gt;=50,"Neutral",IF(J55&gt;=35,"Performative",IF(J55&gt;=20,"Harmful","Adversarial")))))</f>
        <v/>
      </c>
      <c r="L55" t="str">
        <v>No</v>
      </c>
      <c r="M55" t="str">
        <v>No</v>
      </c>
      <c r="N55" t="str">
        <v>No</v>
      </c>
      <c r="O55" t="str">
        <v>No</v>
      </c>
      <c r="P55" t="str">
        <v>No</v>
      </c>
      <c r="Q55" t="str">
        <v>Annual Pride hubs/playlists and queer-artist campaigns, against the standing criticism that it platforms and pays for anti-trans content (Joe Rogan deal). Branding outweighs structural commitment.</v>
      </c>
    </row>
    <row r="56" ht="15" customHeight="1">
      <c r="A56" t="str">
        <v>Live Nation</v>
      </c>
      <c r="B56" t="str">
        <v>LYV</v>
      </c>
      <c r="C56" t="str">
        <v>Media &amp; Entertainment</v>
      </c>
      <c r="D56">
        <v>23.2</v>
      </c>
      <c r="E56" t="str">
        <v>Not rated</v>
      </c>
      <c r="F56" t="str">
        <v>—</v>
      </c>
      <c r="G56" t="str">
        <v>Never</v>
      </c>
      <c r="H56">
        <v>46.5</v>
      </c>
      <c r="I56">
        <v>0</v>
      </c>
      <c r="J56">
        <f>MAX(0,MIN(100,50+H56+I56))</f>
        <v/>
      </c>
      <c r="K56">
        <f>IF(J56&gt;=80,"Champion",IF(J56&gt;=65,"Ally",IF(J56&gt;=50,"Neutral",IF(J56&gt;=35,"Performative",IF(J56&gt;=20,"Harmful","Adversarial")))))</f>
        <v/>
      </c>
      <c r="L56" t="str">
        <v>No</v>
      </c>
      <c r="M56" t="str">
        <v>No</v>
      </c>
      <c r="N56" t="str">
        <v>No</v>
      </c>
      <c r="O56" t="str">
        <v>No</v>
      </c>
      <c r="P56" t="str">
        <v>No</v>
      </c>
      <c r="Q56" t="str">
        <v>Produces and sponsors Pride-season concerts and festivals and benefits commercially from LGBTQ+ artists; little structural policy visibility either way.</v>
      </c>
    </row>
    <row r="57" ht="15" customHeight="1">
      <c r="A57" t="str">
        <v>General Motors</v>
      </c>
      <c r="B57" t="str">
        <v>GM</v>
      </c>
      <c r="C57" t="str">
        <v>Automotive</v>
      </c>
      <c r="D57">
        <v>187.4</v>
      </c>
      <c r="E57">
        <v>100</v>
      </c>
      <c r="F57">
        <v>2024</v>
      </c>
      <c r="G57" t="str">
        <v>No</v>
      </c>
      <c r="H57">
        <v>17</v>
      </c>
      <c r="I57">
        <v>-53</v>
      </c>
      <c r="J57">
        <f>MAX(0,MIN(100,50+H57+I57))</f>
        <v/>
      </c>
      <c r="K57">
        <f>IF(J57&gt;=80,"Champion",IF(J57&gt;=65,"Ally",IF(J57&gt;=50,"Neutral",IF(J57&gt;=35,"Performative",IF(J57&gt;=20,"Harmful","Adversarial")))))</f>
        <v/>
      </c>
      <c r="L57" t="str">
        <v>Yes</v>
      </c>
      <c r="M57" t="str">
        <v>Yes</v>
      </c>
      <c r="N57" t="str">
        <v>No</v>
      </c>
      <c r="O57" t="str">
        <v>No</v>
      </c>
      <c r="P57" t="str">
        <v>No</v>
      </c>
      <c r="Q57" t="str">
        <v>Dropped DEI references from its 2025 annual filing in the sector-wide retreat; GM PLUS ERG and inclusive benefits persist. Quieter on Pride than peers in both directions. Documented anti-LGBTQ+ political giving lowers the score (-30); see Political_Donations sheet.</v>
      </c>
    </row>
    <row r="58" ht="15" customHeight="1">
      <c r="A58" t="str">
        <v>Ford</v>
      </c>
      <c r="B58" t="str">
        <v>F</v>
      </c>
      <c r="C58" t="str">
        <v>Automotive</v>
      </c>
      <c r="D58">
        <v>185</v>
      </c>
      <c r="E58">
        <v>75</v>
      </c>
      <c r="F58">
        <v>2025</v>
      </c>
      <c r="G58" t="str">
        <v>No</v>
      </c>
      <c r="H58">
        <v>28.4</v>
      </c>
      <c r="I58">
        <v>-47.4</v>
      </c>
      <c r="J58">
        <f>MAX(0,MIN(100,50+H58+I58))</f>
        <v/>
      </c>
      <c r="K58">
        <f>IF(J58&gt;=80,"Champion",IF(J58&gt;=65,"Ally",IF(J58&gt;=50,"Neutral",IF(J58&gt;=35,"Performative",IF(J58&gt;=20,"Harmful","Adversarial")))))</f>
        <v/>
      </c>
      <c r="L58" t="str">
        <v>No</v>
      </c>
      <c r="M58" t="str">
        <v>Yes</v>
      </c>
      <c r="N58" t="str">
        <v>No</v>
      </c>
      <c r="O58" t="str">
        <v>No</v>
      </c>
      <c r="P58" t="str">
        <v>No</v>
      </c>
      <c r="Q58" t="str">
        <v>Aug 2024: quit the HRC CEI after 20+ years of top scores and pulled back from 'external culture surveys' under the Starbuck campaign — one of seven companies HRC formally docked -25. GLOBE ERG survives. Reversal predates Jan 2025 but defines the record.</v>
      </c>
    </row>
    <row r="59" ht="15" customHeight="1">
      <c r="A59" t="str">
        <v>Tesla</v>
      </c>
      <c r="B59" t="str">
        <v>TSLA</v>
      </c>
      <c r="C59" t="str">
        <v>Automotive</v>
      </c>
      <c r="D59">
        <v>97.7</v>
      </c>
      <c r="E59" t="str">
        <v>Not rated</v>
      </c>
      <c r="F59" t="str">
        <v>—</v>
      </c>
      <c r="G59" t="str">
        <v>Never</v>
      </c>
      <c r="H59">
        <v>0</v>
      </c>
      <c r="I59">
        <v>-54.4</v>
      </c>
      <c r="J59">
        <f>MAX(0,MIN(100,50+H59+I59))</f>
        <v/>
      </c>
      <c r="K59">
        <f>IF(J59&gt;=80,"Champion",IF(J59&gt;=65,"Ally",IF(J59&gt;=50,"Neutral",IF(J59&gt;=35,"Performative",IF(J59&gt;=20,"Harmful","Adversarial")))))</f>
        <v/>
      </c>
      <c r="L59" t="str">
        <v>No</v>
      </c>
      <c r="M59" t="str">
        <v>Yes</v>
      </c>
      <c r="N59" t="str">
        <v>No</v>
      </c>
      <c r="O59" t="str">
        <v>Yes</v>
      </c>
      <c r="P59" t="str">
        <v>No</v>
      </c>
      <c r="Q59" t="str">
        <v>First mover in the DEI scrub (removed from 10-K in 2024 filing season under Musk, an outspoken DEI and 'cisgender'-slur critic with documented anti-trans rhetoric). No Pride support record at any point.</v>
      </c>
    </row>
    <row r="60" ht="15" customHeight="1">
      <c r="A60" t="str">
        <v>Toyota USA</v>
      </c>
      <c r="B60" t="str">
        <v>TM</v>
      </c>
      <c r="C60" t="str">
        <v>Automotive</v>
      </c>
      <c r="D60">
        <v>307</v>
      </c>
      <c r="E60">
        <v>100</v>
      </c>
      <c r="F60">
        <v>2024</v>
      </c>
      <c r="G60" t="str">
        <v>No</v>
      </c>
      <c r="H60">
        <v>28.4</v>
      </c>
      <c r="I60">
        <v>-64</v>
      </c>
      <c r="J60">
        <f>MAX(0,MIN(100,50+H60+I60))</f>
        <v/>
      </c>
      <c r="K60">
        <f>IF(J60&gt;=80,"Champion",IF(J60&gt;=65,"Ally",IF(J60&gt;=50,"Neutral",IF(J60&gt;=35,"Performative",IF(J60&gt;=20,"Harmful","Adversarial")))))</f>
        <v/>
      </c>
      <c r="L60" t="str">
        <v>No</v>
      </c>
      <c r="M60" t="str">
        <v>Yes</v>
      </c>
      <c r="N60" t="str">
        <v>No</v>
      </c>
      <c r="O60" t="str">
        <v>No</v>
      </c>
      <c r="P60" t="str">
        <v>No</v>
      </c>
      <c r="Q60" t="str">
        <v>Oct 2024 Starbuck-campaign capitulation: ended sponsorship of LGBTQ+ events, quit the HRC CEI, and narrowed ERGs to 'professional development' — after years of CEI 100s and visible Pride sponsorship. Documented anti-LGBTQ+ political giving lowers the score (-30); see Political_Donations sheet.</v>
      </c>
    </row>
    <row r="61" ht="15" customHeight="1">
      <c r="A61" t="str">
        <v>Honda USA</v>
      </c>
      <c r="B61" t="str">
        <v>HMC</v>
      </c>
      <c r="C61" t="str">
        <v>Automotive</v>
      </c>
      <c r="D61">
        <v>138</v>
      </c>
      <c r="E61">
        <v>100</v>
      </c>
      <c r="F61">
        <v>2024</v>
      </c>
      <c r="G61" t="str">
        <v>Yes</v>
      </c>
      <c r="H61">
        <v>45.5</v>
      </c>
      <c r="I61">
        <v>0</v>
      </c>
      <c r="J61">
        <f>MAX(0,MIN(100,50+H61+I61))</f>
        <v/>
      </c>
      <c r="K61">
        <f>IF(J61&gt;=80,"Champion",IF(J61&gt;=65,"Ally",IF(J61&gt;=50,"Neutral",IF(J61&gt;=35,"Performative",IF(J61&gt;=20,"Harmful","Adversarial")))))</f>
        <v/>
      </c>
      <c r="L61" t="str">
        <v>No</v>
      </c>
      <c r="M61" t="str">
        <v>No</v>
      </c>
      <c r="N61" t="str">
        <v>No</v>
      </c>
      <c r="O61" t="str">
        <v>No</v>
      </c>
      <c r="P61" t="str">
        <v>No</v>
      </c>
      <c r="Q61" t="str">
        <v>Quiet steadiness: CEI 100 record and ERG support maintained; absent from rollback lists and from Pride headlines alike.</v>
      </c>
    </row>
    <row r="62" ht="15" customHeight="1">
      <c r="A62" t="str">
        <v>Stellantis</v>
      </c>
      <c r="B62" t="str">
        <v>STLA</v>
      </c>
      <c r="C62" t="str">
        <v>Automotive</v>
      </c>
      <c r="D62">
        <v>170</v>
      </c>
      <c r="E62">
        <v>100</v>
      </c>
      <c r="F62">
        <v>2024</v>
      </c>
      <c r="G62" t="str">
        <v>No</v>
      </c>
      <c r="H62">
        <v>2</v>
      </c>
      <c r="I62">
        <v>0</v>
      </c>
      <c r="J62">
        <f>MAX(0,MIN(100,50+H62+I62))</f>
        <v/>
      </c>
      <c r="K62">
        <f>IF(J62&gt;=80,"Champion",IF(J62&gt;=65,"Ally",IF(J62&gt;=50,"Neutral",IF(J62&gt;=35,"Performative",IF(J62&gt;=20,"Harmful","Adversarial")))))</f>
        <v/>
      </c>
      <c r="L62" t="str">
        <v>No</v>
      </c>
      <c r="M62" t="str">
        <v>No</v>
      </c>
      <c r="N62" t="str">
        <v>No</v>
      </c>
      <c r="O62" t="str">
        <v>No</v>
      </c>
      <c r="P62" t="str">
        <v>No</v>
      </c>
      <c r="Q62" t="str">
        <v>Minimal distinct US Pride engagement; no major documented reversal. Jeep's occasional Pride nods aside, the record is thin in both directions.</v>
      </c>
    </row>
    <row r="63" ht="15" customHeight="1">
      <c r="A63" t="str">
        <v>CVS Health</v>
      </c>
      <c r="B63" t="str">
        <v>CVS</v>
      </c>
      <c r="C63" t="str">
        <v>Healthcare &amp; Pharma</v>
      </c>
      <c r="D63">
        <v>372.8</v>
      </c>
      <c r="E63">
        <v>100</v>
      </c>
      <c r="F63">
        <v>2024</v>
      </c>
      <c r="G63" t="str">
        <v>Yes</v>
      </c>
      <c r="H63">
        <v>20.7</v>
      </c>
      <c r="I63">
        <v>-30</v>
      </c>
      <c r="J63">
        <f>MAX(0,MIN(100,50+H63+I63))</f>
        <v/>
      </c>
      <c r="K63">
        <f>IF(J63&gt;=80,"Champion",IF(J63&gt;=65,"Ally",IF(J63&gt;=50,"Neutral",IF(J63&gt;=35,"Performative",IF(J63&gt;=20,"Harmful","Adversarial")))))</f>
        <v/>
      </c>
      <c r="L63" t="str">
        <v>No</v>
      </c>
      <c r="M63" t="str">
        <v>No</v>
      </c>
      <c r="N63" t="str">
        <v>No</v>
      </c>
      <c r="O63" t="str">
        <v>No</v>
      </c>
      <c r="P63" t="str">
        <v>No</v>
      </c>
      <c r="Q63" t="str">
        <v>Quiet holder: CEI 100 record, inclusive benefits and colleague resource groups maintained; absent from rollback lists. Low Pride-marketing profile. Documented anti-LGBTQ+ political giving lowers the score (-30); see Political_Donations sheet.</v>
      </c>
    </row>
    <row r="64" ht="15" customHeight="1">
      <c r="A64" t="str">
        <v>Walgreens</v>
      </c>
      <c r="B64" t="str">
        <v>WBA</v>
      </c>
      <c r="C64" t="str">
        <v>Healthcare &amp; Pharma</v>
      </c>
      <c r="D64">
        <v>147.7</v>
      </c>
      <c r="E64">
        <v>100</v>
      </c>
      <c r="F64">
        <v>2024</v>
      </c>
      <c r="G64" t="str">
        <v>No</v>
      </c>
      <c r="H64">
        <v>20.7</v>
      </c>
      <c r="I64">
        <v>-32</v>
      </c>
      <c r="J64">
        <f>MAX(0,MIN(100,50+H64+I64))</f>
        <v/>
      </c>
      <c r="K64">
        <f>IF(J64&gt;=80,"Champion",IF(J64&gt;=65,"Ally",IF(J64&gt;=50,"Neutral",IF(J64&gt;=35,"Performative",IF(J64&gt;=20,"Harmful","Adversarial")))))</f>
        <v/>
      </c>
      <c r="L64" t="str">
        <v>Yes</v>
      </c>
      <c r="M64" t="str">
        <v>Yes</v>
      </c>
      <c r="N64" t="str">
        <v>No</v>
      </c>
      <c r="O64" t="str">
        <v>No</v>
      </c>
      <c r="P64" t="str">
        <v>No</v>
      </c>
      <c r="Q64" t="str">
        <v>CEI 100 history and inclusive benefits; corporate distress (store closures, take-private) has muted all cause engagement. No documented LGBTQ+ reversal.</v>
      </c>
    </row>
    <row r="65" ht="15" customHeight="1">
      <c r="A65" t="str">
        <v>Johnson &amp; Johnson</v>
      </c>
      <c r="B65" t="str">
        <v>JNJ</v>
      </c>
      <c r="C65" t="str">
        <v>Healthcare &amp; Pharma</v>
      </c>
      <c r="D65">
        <v>88.8</v>
      </c>
      <c r="E65">
        <v>100</v>
      </c>
      <c r="F65">
        <v>2024</v>
      </c>
      <c r="G65" t="str">
        <v>Yes</v>
      </c>
      <c r="H65">
        <v>45.5</v>
      </c>
      <c r="I65">
        <v>0</v>
      </c>
      <c r="J65">
        <f>MAX(0,MIN(100,50+H65+I65))</f>
        <v/>
      </c>
      <c r="K65">
        <f>IF(J65&gt;=80,"Champion",IF(J65&gt;=65,"Ally",IF(J65&gt;=50,"Neutral",IF(J65&gt;=35,"Performative",IF(J65&gt;=20,"Harmful","Adversarial")))))</f>
        <v/>
      </c>
      <c r="L65" t="str">
        <v>No</v>
      </c>
      <c r="M65" t="str">
        <v>No</v>
      </c>
      <c r="N65" t="str">
        <v>No</v>
      </c>
      <c r="O65" t="str">
        <v>No</v>
      </c>
      <c r="P65" t="str">
        <v>No</v>
      </c>
      <c r="Q65" t="str">
        <v>Maintained Open&amp;Out ERG and inclusive benefits; softened some DEI language in 2025 filings like most of pharma, but no programmatic LGBTQ+ retreat documented.</v>
      </c>
    </row>
    <row r="66" ht="15" customHeight="1">
      <c r="A66" t="str">
        <v>Pfizer</v>
      </c>
      <c r="B66" t="str">
        <v>PFE</v>
      </c>
      <c r="C66" t="str">
        <v>Healthcare &amp; Pharma</v>
      </c>
      <c r="D66">
        <v>63.6</v>
      </c>
      <c r="E66">
        <v>100</v>
      </c>
      <c r="F66">
        <v>2024</v>
      </c>
      <c r="G66" t="str">
        <v>Yes</v>
      </c>
      <c r="H66">
        <v>34.5</v>
      </c>
      <c r="I66">
        <v>-30</v>
      </c>
      <c r="J66">
        <f>MAX(0,MIN(100,50+H66+I66))</f>
        <v/>
      </c>
      <c r="K66">
        <f>IF(J66&gt;=80,"Champion",IF(J66&gt;=65,"Ally",IF(J66&gt;=50,"Neutral",IF(J66&gt;=35,"Performative",IF(J66&gt;=20,"Harmful","Adversarial")))))</f>
        <v/>
      </c>
      <c r="L66" t="str">
        <v>No</v>
      </c>
      <c r="M66" t="str">
        <v>No</v>
      </c>
      <c r="N66" t="str">
        <v>No</v>
      </c>
      <c r="O66" t="str">
        <v>No</v>
      </c>
      <c r="P66" t="str">
        <v>No</v>
      </c>
      <c r="Q66" t="str">
        <v>Targeted by anti-DEI activists but kept its OPEN ERG, inclusive benefits and CEI engagement. No documented LGBTQ+ rollback. Documented anti-LGBTQ+ political giving lowers the score (-30); see Political_Donations sheet.</v>
      </c>
    </row>
    <row r="67" ht="15" customHeight="1">
      <c r="A67" t="str">
        <v>UnitedHealth Group</v>
      </c>
      <c r="B67" t="str">
        <v>UNH</v>
      </c>
      <c r="C67" t="str">
        <v>Healthcare &amp; Pharma</v>
      </c>
      <c r="D67">
        <v>400.3</v>
      </c>
      <c r="E67">
        <v>100</v>
      </c>
      <c r="F67">
        <v>2024</v>
      </c>
      <c r="G67" t="str">
        <v>No</v>
      </c>
      <c r="H67">
        <v>20.7</v>
      </c>
      <c r="I67">
        <v>-53</v>
      </c>
      <c r="J67">
        <f>MAX(0,MIN(100,50+H67+I67))</f>
        <v/>
      </c>
      <c r="K67">
        <f>IF(J67&gt;=80,"Champion",IF(J67&gt;=65,"Ally",IF(J67&gt;=50,"Neutral",IF(J67&gt;=35,"Performative",IF(J67&gt;=20,"Harmful","Adversarial")))))</f>
        <v/>
      </c>
      <c r="L67" t="str">
        <v>Yes</v>
      </c>
      <c r="M67" t="str">
        <v>Yes</v>
      </c>
      <c r="N67" t="str">
        <v>No</v>
      </c>
      <c r="O67" t="str">
        <v>No</v>
      </c>
      <c r="P67" t="str">
        <v>No</v>
      </c>
      <c r="Q67" t="str">
        <v>Scrubbed DEI mentions from much of its website in March 2025 — pages no longer load, a 2022 DEI blog post removed (TechCrunch). Benefits remain; the public commitment evaporated. Documented anti-LGBTQ+ political giving lowers the score (-30); see Political_Donations sheet.</v>
      </c>
    </row>
    <row r="68" ht="15" customHeight="1">
      <c r="A68" t="str">
        <v>Cigna</v>
      </c>
      <c r="B68" t="str">
        <v>CI</v>
      </c>
      <c r="C68" t="str">
        <v>Healthcare &amp; Pharma</v>
      </c>
      <c r="D68">
        <v>247.1</v>
      </c>
      <c r="E68">
        <v>100</v>
      </c>
      <c r="F68">
        <v>2024</v>
      </c>
      <c r="G68" t="str">
        <v>No</v>
      </c>
      <c r="H68">
        <v>20.7</v>
      </c>
      <c r="I68">
        <v>-53</v>
      </c>
      <c r="J68">
        <f>MAX(0,MIN(100,50+H68+I68))</f>
        <v/>
      </c>
      <c r="K68">
        <f>IF(J68&gt;=80,"Champion",IF(J68&gt;=65,"Ally",IF(J68&gt;=50,"Neutral",IF(J68&gt;=35,"Performative",IF(J68&gt;=20,"Harmful","Adversarial")))))</f>
        <v/>
      </c>
      <c r="L68" t="str">
        <v>Yes</v>
      </c>
      <c r="M68" t="str">
        <v>Yes</v>
      </c>
      <c r="N68" t="str">
        <v>No</v>
      </c>
      <c r="O68" t="str">
        <v>No</v>
      </c>
      <c r="P68" t="str">
        <v>No</v>
      </c>
      <c r="Q68" t="str">
        <v>Tucked DEI strategy changes into its 2025 annual report alongside UnitedHealth and Humana (Modern Healthcare) while keeping gender-affirming-care clinical resources public. A hedge, leaning retreat. Documented anti-LGBTQ+ political giving lowers the score (-30); see Political_Donations sheet.</v>
      </c>
    </row>
    <row r="69" ht="15" customHeight="1">
      <c r="A69" t="str">
        <v>Humana</v>
      </c>
      <c r="B69" t="str">
        <v>HUM</v>
      </c>
      <c r="C69" t="str">
        <v>Healthcare &amp; Pharma</v>
      </c>
      <c r="D69">
        <v>117.8</v>
      </c>
      <c r="E69">
        <v>100</v>
      </c>
      <c r="F69">
        <v>2024</v>
      </c>
      <c r="G69" t="str">
        <v>No</v>
      </c>
      <c r="H69">
        <v>20.7</v>
      </c>
      <c r="I69">
        <v>-32</v>
      </c>
      <c r="J69">
        <f>MAX(0,MIN(100,50+H69+I69))</f>
        <v/>
      </c>
      <c r="K69">
        <f>IF(J69&gt;=80,"Champion",IF(J69&gt;=65,"Ally",IF(J69&gt;=50,"Neutral",IF(J69&gt;=35,"Performative",IF(J69&gt;=20,"Harmful","Adversarial")))))</f>
        <v/>
      </c>
      <c r="L69" t="str">
        <v>Yes</v>
      </c>
      <c r="M69" t="str">
        <v>Yes</v>
      </c>
      <c r="N69" t="str">
        <v>No</v>
      </c>
      <c r="O69" t="str">
        <v>No</v>
      </c>
      <c r="P69" t="str">
        <v>No</v>
      </c>
      <c r="Q69" t="str">
        <v>Joined the insurer pattern of tucking DEI changes into 2025 annual-report language. Inclusive benefits remain; public commitment language thinned.</v>
      </c>
    </row>
    <row r="70" ht="15" customHeight="1">
      <c r="A70" t="str">
        <v>ExxonMobil</v>
      </c>
      <c r="B70" t="str">
        <v>XOM</v>
      </c>
      <c r="C70" t="str">
        <v>Energy</v>
      </c>
      <c r="D70">
        <v>339.2</v>
      </c>
      <c r="E70">
        <v>85</v>
      </c>
      <c r="F70">
        <v>2024</v>
      </c>
      <c r="G70" t="str">
        <v>No</v>
      </c>
      <c r="H70">
        <v>21.3</v>
      </c>
      <c r="I70">
        <v>-43.4</v>
      </c>
      <c r="J70">
        <f>MAX(0,MIN(100,50+H70+I70))</f>
        <v/>
      </c>
      <c r="K70">
        <f>IF(J70&gt;=80,"Champion",IF(J70&gt;=65,"Ally",IF(J70&gt;=50,"Neutral",IF(J70&gt;=35,"Performative",IF(J70&gt;=20,"Harmful","Adversarial")))))</f>
        <v/>
      </c>
      <c r="L70" t="str">
        <v>No</v>
      </c>
      <c r="M70" t="str">
        <v>No</v>
      </c>
      <c r="N70" t="str">
        <v>No</v>
      </c>
      <c r="O70" t="str">
        <v>No</v>
      </c>
      <c r="P70" t="str">
        <v>No</v>
      </c>
      <c r="Q70" t="str">
        <v>The legacy laggard: rescinded Mobil's domestic-partner benefits after the 1999 merger, refused LGBTQ+ protections for 15+ years (HRC's only negative CEI score), added them in 2015 only under federal-contractor mandate, and banned the Pride flag from its flagpoles in 2022.</v>
      </c>
    </row>
    <row r="71" ht="15" customHeight="1">
      <c r="A71" t="str">
        <v>Chevron</v>
      </c>
      <c r="B71" t="str">
        <v>CVX</v>
      </c>
      <c r="C71" t="str">
        <v>Energy</v>
      </c>
      <c r="D71">
        <v>193.4</v>
      </c>
      <c r="E71">
        <v>100</v>
      </c>
      <c r="F71">
        <v>2024</v>
      </c>
      <c r="G71" t="str">
        <v>Yes</v>
      </c>
      <c r="H71">
        <v>52.9</v>
      </c>
      <c r="I71">
        <v>0</v>
      </c>
      <c r="J71">
        <f>MAX(0,MIN(100,50+H71+I71))</f>
        <v/>
      </c>
      <c r="K71">
        <f>IF(J71&gt;=80,"Champion",IF(J71&gt;=65,"Ally",IF(J71&gt;=50,"Neutral",IF(J71&gt;=35,"Performative",IF(J71&gt;=20,"Harmful","Adversarial")))))</f>
        <v/>
      </c>
      <c r="L71" t="str">
        <v>No</v>
      </c>
      <c r="M71" t="str">
        <v>No</v>
      </c>
      <c r="N71" t="str">
        <v>No</v>
      </c>
      <c r="O71" t="str">
        <v>No</v>
      </c>
      <c r="P71" t="str">
        <v>No</v>
      </c>
      <c r="Q71" t="str">
        <v>The energy outlier: long CEI 100 record, funded PRIDE ERG, early partner benefits among oil majors. Quiet but durable internal inclusion.</v>
      </c>
    </row>
    <row r="72" ht="15" customHeight="1">
      <c r="A72" t="str">
        <v>NextEra Energy</v>
      </c>
      <c r="B72" t="str">
        <v>NEE</v>
      </c>
      <c r="C72" t="str">
        <v>Energy</v>
      </c>
      <c r="D72">
        <v>24.8</v>
      </c>
      <c r="E72">
        <v>20</v>
      </c>
      <c r="F72">
        <v>2025</v>
      </c>
      <c r="G72" t="str">
        <v>Yes</v>
      </c>
      <c r="H72">
        <v>15</v>
      </c>
      <c r="I72">
        <v>-30</v>
      </c>
      <c r="J72">
        <f>MAX(0,MIN(100,50+H72+I72))</f>
        <v/>
      </c>
      <c r="K72">
        <f>IF(J72&gt;=80,"Champion",IF(J72&gt;=65,"Ally",IF(J72&gt;=50,"Neutral",IF(J72&gt;=35,"Performative",IF(J72&gt;=20,"Harmful","Adversarial")))))</f>
        <v/>
      </c>
      <c r="L72" t="str">
        <v>No</v>
      </c>
      <c r="M72" t="str">
        <v>No</v>
      </c>
      <c r="N72" t="str">
        <v>No</v>
      </c>
      <c r="O72" t="str">
        <v>No</v>
      </c>
      <c r="P72" t="str">
        <v>No</v>
      </c>
      <c r="Q72" t="str">
        <v>Modest employee-resource-group history (Top 25 utility ERG ranking, 2015) but a low 2025 HRC Corporate Equality Index score (20/100), reflecting gaps in nondiscrimination policy and benefit equivalency. Also a documented anti-LGBTQ+ political donor (see Political_Donations).</v>
      </c>
    </row>
    <row r="73" ht="15" customHeight="1">
      <c r="A73" t="str">
        <v>Southern Company</v>
      </c>
      <c r="B73" t="str">
        <v>SO</v>
      </c>
      <c r="C73" t="str">
        <v>Energy</v>
      </c>
      <c r="D73">
        <v>26.7</v>
      </c>
      <c r="E73">
        <v>100</v>
      </c>
      <c r="F73">
        <v>2024</v>
      </c>
      <c r="G73" t="str">
        <v>Yes</v>
      </c>
      <c r="H73">
        <v>48</v>
      </c>
      <c r="I73">
        <v>0</v>
      </c>
      <c r="J73">
        <f>MAX(0,MIN(100,50+H73+I73))</f>
        <v/>
      </c>
      <c r="K73">
        <f>IF(J73&gt;=80,"Champion",IF(J73&gt;=65,"Ally",IF(J73&gt;=50,"Neutral",IF(J73&gt;=35,"Performative",IF(J73&gt;=20,"Harmful","Adversarial")))))</f>
        <v/>
      </c>
      <c r="L73" t="str">
        <v>No</v>
      </c>
      <c r="M73" t="str">
        <v>No</v>
      </c>
      <c r="N73" t="str">
        <v>No</v>
      </c>
      <c r="O73" t="str">
        <v>No</v>
      </c>
      <c r="P73" t="str">
        <v>No</v>
      </c>
      <c r="Q73" t="str">
        <v>Repeat 100% scorer on the HRC Corporate Equality Index, including 2023-2024, reflecting comprehensive nondiscrimination policy and benefits coverage. Low Pride consumer/civic visibility for a company of its size; no documented reversal.</v>
      </c>
    </row>
    <row r="74" ht="15" customHeight="1">
      <c r="A74" t="str">
        <v>Marriott</v>
      </c>
      <c r="B74" t="str">
        <v>MAR</v>
      </c>
      <c r="C74" t="str">
        <v>Hospitality &amp; Travel</v>
      </c>
      <c r="D74">
        <v>25.1</v>
      </c>
      <c r="E74">
        <v>100</v>
      </c>
      <c r="F74">
        <v>2025</v>
      </c>
      <c r="G74" t="str">
        <v>Yes</v>
      </c>
      <c r="H74">
        <v>74.4</v>
      </c>
      <c r="I74">
        <v>0</v>
      </c>
      <c r="J74">
        <f>MAX(0,MIN(100,50+H74+I74))</f>
        <v/>
      </c>
      <c r="K74">
        <f>IF(J74&gt;=80,"Champion",IF(J74&gt;=65,"Ally",IF(J74&gt;=50,"Neutral",IF(J74&gt;=35,"Performative",IF(J74&gt;=20,"Harmful","Adversarial")))))</f>
        <v/>
      </c>
      <c r="L74" t="str">
        <v>No</v>
      </c>
      <c r="M74" t="str">
        <v>No</v>
      </c>
      <c r="N74" t="str">
        <v>No</v>
      </c>
      <c r="O74" t="str">
        <v>No</v>
      </c>
      <c r="P74" t="str">
        <v>No</v>
      </c>
      <c r="Q74" t="str">
        <v>Hospitality's standard-bearer: #LoveTravels platform since 2014, 25 years of CEI engagement, and leadership that publicly reaffirmed inclusion as 'core to who we are' through the 2025 backlash.</v>
      </c>
    </row>
    <row r="75" ht="15" customHeight="1">
      <c r="A75" t="str">
        <v>Hilton</v>
      </c>
      <c r="B75" t="str">
        <v>HLT</v>
      </c>
      <c r="C75" t="str">
        <v>Hospitality &amp; Travel</v>
      </c>
      <c r="D75">
        <v>11.2</v>
      </c>
      <c r="E75">
        <v>100</v>
      </c>
      <c r="F75">
        <v>2024</v>
      </c>
      <c r="G75" t="str">
        <v>Yes</v>
      </c>
      <c r="H75">
        <v>40.7</v>
      </c>
      <c r="I75">
        <v>0</v>
      </c>
      <c r="J75">
        <f>MAX(0,MIN(100,50+H75+I75))</f>
        <v/>
      </c>
      <c r="K75">
        <f>IF(J75&gt;=80,"Champion",IF(J75&gt;=65,"Ally",IF(J75&gt;=50,"Neutral",IF(J75&gt;=35,"Performative",IF(J75&gt;=20,"Harmful","Adversarial")))))</f>
        <v/>
      </c>
      <c r="L75" t="str">
        <v>No</v>
      </c>
      <c r="M75" t="str">
        <v>No</v>
      </c>
      <c r="N75" t="str">
        <v>No</v>
      </c>
      <c r="O75" t="str">
        <v>No</v>
      </c>
      <c r="P75" t="str">
        <v>No</v>
      </c>
      <c r="Q75" t="str">
        <v>Maintained Pride engagement through the trough — a WorldPride 2025 supporter with CEI 100 record and 'Stay Hilton. Go Out.' LGBTQ+ marketing heritage.</v>
      </c>
    </row>
    <row r="76" ht="15" customHeight="1">
      <c r="A76" t="str">
        <v>Delta Air Lines</v>
      </c>
      <c r="B76" t="str">
        <v>DAL</v>
      </c>
      <c r="C76" t="str">
        <v>Hospitality &amp; Travel</v>
      </c>
      <c r="D76">
        <v>61.6</v>
      </c>
      <c r="E76">
        <v>100</v>
      </c>
      <c r="F76">
        <v>2025</v>
      </c>
      <c r="G76" t="str">
        <v>Yes</v>
      </c>
      <c r="H76">
        <v>57.8</v>
      </c>
      <c r="I76">
        <v>0</v>
      </c>
      <c r="J76">
        <f>MAX(0,MIN(100,50+H76+I76))</f>
        <v/>
      </c>
      <c r="K76">
        <f>IF(J76&gt;=80,"Champion",IF(J76&gt;=65,"Ally",IF(J76&gt;=50,"Neutral",IF(J76&gt;=35,"Performative",IF(J76&gt;=20,"Harmful","Adversarial")))))</f>
        <v/>
      </c>
      <c r="L76" t="str">
        <v>No</v>
      </c>
      <c r="M76" t="str">
        <v>No</v>
      </c>
      <c r="N76" t="str">
        <v>No</v>
      </c>
      <c r="O76" t="str">
        <v>No</v>
      </c>
      <c r="P76" t="str">
        <v>No</v>
      </c>
      <c r="Q76" t="str">
        <v>Publicly committed to DEI when asked directly in 2025 ('our values are not for sale'-tier stance), marched at Pride events from NYC to Amsterdam and Brighton in 2025-26, and retains deep LGBTQ+ workforce culture. The airline that didn't blink.</v>
      </c>
    </row>
    <row r="77" ht="15" customHeight="1">
      <c r="A77" t="str">
        <v>American Airlines</v>
      </c>
      <c r="B77" t="str">
        <v>AAL</v>
      </c>
      <c r="C77" t="str">
        <v>Hospitality &amp; Travel</v>
      </c>
      <c r="D77">
        <v>54.2</v>
      </c>
      <c r="E77">
        <v>100</v>
      </c>
      <c r="F77">
        <v>2024</v>
      </c>
      <c r="G77" t="str">
        <v>Yes</v>
      </c>
      <c r="H77">
        <v>49.7</v>
      </c>
      <c r="I77">
        <v>0</v>
      </c>
      <c r="J77">
        <f>MAX(0,MIN(100,50+H77+I77))</f>
        <v/>
      </c>
      <c r="K77">
        <f>IF(J77&gt;=80,"Champion",IF(J77&gt;=65,"Ally",IF(J77&gt;=50,"Neutral",IF(J77&gt;=35,"Performative",IF(J77&gt;=20,"Harmful","Adversarial")))))</f>
        <v/>
      </c>
      <c r="L77" t="str">
        <v>No</v>
      </c>
      <c r="M77" t="str">
        <v>No</v>
      </c>
      <c r="N77" t="str">
        <v>No</v>
      </c>
      <c r="O77" t="str">
        <v>No</v>
      </c>
      <c r="P77" t="str">
        <v>No</v>
      </c>
      <c r="Q77" t="str">
        <v>Board defended DEI against an anti-DEI shareholder proposal; PRIDE ERG (one of the industry's oldest) continues. Quieter than Delta but no retreat documented.</v>
      </c>
    </row>
    <row r="78" ht="15" customHeight="1">
      <c r="A78" t="str">
        <v>United Airlines</v>
      </c>
      <c r="B78" t="str">
        <v>UAL</v>
      </c>
      <c r="C78" t="str">
        <v>Hospitality &amp; Travel</v>
      </c>
      <c r="D78">
        <v>57.1</v>
      </c>
      <c r="E78">
        <v>100</v>
      </c>
      <c r="F78">
        <v>2024</v>
      </c>
      <c r="G78" t="str">
        <v>Yes</v>
      </c>
      <c r="H78">
        <v>40.5</v>
      </c>
      <c r="I78">
        <v>0</v>
      </c>
      <c r="J78">
        <f>MAX(0,MIN(100,50+H78+I78))</f>
        <v/>
      </c>
      <c r="K78">
        <f>IF(J78&gt;=80,"Champion",IF(J78&gt;=65,"Ally",IF(J78&gt;=50,"Neutral",IF(J78&gt;=35,"Performative",IF(J78&gt;=20,"Harmful","Adversarial")))))</f>
        <v/>
      </c>
      <c r="L78" t="str">
        <v>No</v>
      </c>
      <c r="M78" t="str">
        <v>No</v>
      </c>
      <c r="N78" t="str">
        <v>No</v>
      </c>
      <c r="O78" t="str">
        <v>No</v>
      </c>
      <c r="P78" t="str">
        <v>No</v>
      </c>
      <c r="Q78" t="str">
        <v>WorldPride 2025 supporter; continued Pride engagement and ERG support through the backlash. No retreat documented.</v>
      </c>
    </row>
    <row r="79" ht="15" customHeight="1">
      <c r="A79" t="str">
        <v>Airbnb</v>
      </c>
      <c r="B79" t="str">
        <v>ABNB</v>
      </c>
      <c r="C79" t="str">
        <v>Hospitality &amp; Travel</v>
      </c>
      <c r="D79">
        <v>11.1</v>
      </c>
      <c r="E79">
        <v>100</v>
      </c>
      <c r="F79">
        <v>2024</v>
      </c>
      <c r="G79" t="str">
        <v>Yes</v>
      </c>
      <c r="H79">
        <v>35.4</v>
      </c>
      <c r="I79">
        <v>0</v>
      </c>
      <c r="J79">
        <f>MAX(0,MIN(100,50+H79+I79))</f>
        <v/>
      </c>
      <c r="K79">
        <f>IF(J79&gt;=80,"Champion",IF(J79&gt;=65,"Ally",IF(J79&gt;=50,"Neutral",IF(J79&gt;=35,"Performative",IF(J79&gt;=20,"Harmful","Adversarial")))))</f>
        <v/>
      </c>
      <c r="L79" t="str">
        <v>No</v>
      </c>
      <c r="M79" t="str">
        <v>No</v>
      </c>
      <c r="N79" t="str">
        <v>No</v>
      </c>
      <c r="O79" t="str">
        <v>No</v>
      </c>
      <c r="P79" t="str">
        <v>No</v>
      </c>
      <c r="Q79" t="str">
        <v>Platform-level inclusion is the product: a binding Community Commitment nondiscrimination policy for all users, LGBTQ+ travel-safety features, and marriage-equality campaign history ('Until We All Belong'). No retreat documented.</v>
      </c>
    </row>
    <row r="80" ht="15" customHeight="1">
      <c r="A80" t="str">
        <v>Expedia</v>
      </c>
      <c r="B80" t="str">
        <v>EXPE</v>
      </c>
      <c r="C80" t="str">
        <v>Hospitality &amp; Travel</v>
      </c>
      <c r="D80">
        <v>13.7</v>
      </c>
      <c r="E80">
        <v>100</v>
      </c>
      <c r="F80">
        <v>2024</v>
      </c>
      <c r="G80" t="str">
        <v>No</v>
      </c>
      <c r="H80">
        <v>53.4</v>
      </c>
      <c r="I80">
        <v>0</v>
      </c>
      <c r="J80">
        <f>MAX(0,MIN(100,50+H80+I80))</f>
        <v/>
      </c>
      <c r="K80">
        <f>IF(J80&gt;=80,"Champion",IF(J80&gt;=65,"Ally",IF(J80&gt;=50,"Neutral",IF(J80&gt;=35,"Performative",IF(J80&gt;=20,"Harmful","Adversarial")))))</f>
        <v/>
      </c>
      <c r="L80" t="str">
        <v>No</v>
      </c>
      <c r="M80" t="str">
        <v>No</v>
      </c>
      <c r="N80" t="str">
        <v>No</v>
      </c>
      <c r="O80" t="str">
        <v>No</v>
      </c>
      <c r="P80" t="str">
        <v>No</v>
      </c>
      <c r="Q80" t="str">
        <v>Inherited Orbitz's pioneering LGBT-travel marketing legacy; maintains inclusive policies with modest current visibility. No retreat documented.</v>
      </c>
    </row>
    <row r="81" ht="15" customHeight="1">
      <c r="A81" t="str">
        <v>Procter &amp; Gamble</v>
      </c>
      <c r="B81" t="str">
        <v>PG</v>
      </c>
      <c r="C81" t="str">
        <v>Consumer Goods</v>
      </c>
      <c r="D81">
        <v>84</v>
      </c>
      <c r="E81">
        <v>100</v>
      </c>
      <c r="F81">
        <v>2025</v>
      </c>
      <c r="G81" t="str">
        <v>Yes</v>
      </c>
      <c r="H81">
        <v>55</v>
      </c>
      <c r="I81">
        <v>0</v>
      </c>
      <c r="J81">
        <f>MAX(0,MIN(100,50+H81+I81))</f>
        <v/>
      </c>
      <c r="K81">
        <f>IF(J81&gt;=80,"Champion",IF(J81&gt;=65,"Ally",IF(J81&gt;=50,"Neutral",IF(J81&gt;=35,"Performative",IF(J81&gt;=20,"Harmful","Adversarial")))))</f>
        <v/>
      </c>
      <c r="L81" t="str">
        <v>No</v>
      </c>
      <c r="M81" t="str">
        <v>No</v>
      </c>
      <c r="N81" t="str">
        <v>No</v>
      </c>
      <c r="O81" t="str">
        <v>No</v>
      </c>
      <c r="P81" t="str">
        <v>No</v>
      </c>
      <c r="Q81" t="str">
        <v>Doubled down while peers fled: 'This cannot change' on workforce inclusion, CEI 100 in 2025, GLAAD research partnership on LGBTQ+ ad visibility, and queer-inclusive brand campaigns (Pantene, Gillette) sustained.</v>
      </c>
    </row>
    <row r="82" ht="15" customHeight="1">
      <c r="A82" t="str">
        <v>Unilever</v>
      </c>
      <c r="B82" t="str">
        <v>UL</v>
      </c>
      <c r="C82" t="str">
        <v>Consumer Goods</v>
      </c>
      <c r="D82">
        <v>65.7</v>
      </c>
      <c r="E82">
        <v>100</v>
      </c>
      <c r="F82">
        <v>2024</v>
      </c>
      <c r="G82" t="str">
        <v>Yes</v>
      </c>
      <c r="H82">
        <v>32</v>
      </c>
      <c r="I82">
        <v>0</v>
      </c>
      <c r="J82">
        <f>MAX(0,MIN(100,50+H82+I82))</f>
        <v/>
      </c>
      <c r="K82">
        <f>IF(J82&gt;=80,"Champion",IF(J82&gt;=65,"Ally",IF(J82&gt;=50,"Neutral",IF(J82&gt;=35,"Performative",IF(J82&gt;=20,"Harmful","Adversarial")))))</f>
        <v/>
      </c>
      <c r="L82" t="str">
        <v>No</v>
      </c>
      <c r="M82" t="str">
        <v>No</v>
      </c>
      <c r="N82" t="str">
        <v>No</v>
      </c>
      <c r="O82" t="str">
        <v>No</v>
      </c>
      <c r="P82" t="str">
        <v>No</v>
      </c>
      <c r="Q82" t="str">
        <v>Brand-level support continues (Dove, Ben &amp; Jerry's long LGBTQ+ activism) though the 2025 dispute over muzzling Ben &amp; Jerry's political voice clouds the parent's credibility. No LGBTQ+-specific retreat documented.</v>
      </c>
    </row>
    <row r="83" ht="15" customHeight="1">
      <c r="A83" t="str">
        <v>Kellanova</v>
      </c>
      <c r="B83" t="str">
        <v>K</v>
      </c>
      <c r="C83" t="str">
        <v>Consumer Goods</v>
      </c>
      <c r="D83">
        <v>12.9</v>
      </c>
      <c r="E83">
        <v>100</v>
      </c>
      <c r="F83">
        <v>2024</v>
      </c>
      <c r="G83" t="str">
        <v>Yes</v>
      </c>
      <c r="H83">
        <v>12</v>
      </c>
      <c r="I83">
        <v>0</v>
      </c>
      <c r="J83">
        <f>MAX(0,MIN(100,50+H83+I83))</f>
        <v/>
      </c>
      <c r="K83">
        <f>IF(J83&gt;=80,"Champion",IF(J83&gt;=65,"Ally",IF(J83&gt;=50,"Neutral",IF(J83&gt;=35,"Performative",IF(J83&gt;=20,"Harmful","Adversarial")))))</f>
        <v/>
      </c>
      <c r="L83" t="str">
        <v>No</v>
      </c>
      <c r="M83" t="str">
        <v>No</v>
      </c>
      <c r="N83" t="str">
        <v>No</v>
      </c>
      <c r="O83" t="str">
        <v>No</v>
      </c>
      <c r="P83" t="str">
        <v>No</v>
      </c>
      <c r="Q83" t="str">
        <v>Made the 'Together With Pride' GLAAD-benefiting cereal (2021, as Kellogg's) and has kept inclusive policies without joining the retreat. Modest but genuine.</v>
      </c>
    </row>
    <row r="84" ht="15" customHeight="1">
      <c r="A84" t="str">
        <v>General Mills</v>
      </c>
      <c r="B84" t="str">
        <v>GIS</v>
      </c>
      <c r="C84" t="str">
        <v>Consumer Goods</v>
      </c>
      <c r="D84">
        <v>19.9</v>
      </c>
      <c r="E84">
        <v>100</v>
      </c>
      <c r="F84">
        <v>2024</v>
      </c>
      <c r="G84" t="str">
        <v>Yes</v>
      </c>
      <c r="H84">
        <v>20.7</v>
      </c>
      <c r="I84">
        <v>0</v>
      </c>
      <c r="J84">
        <f>MAX(0,MIN(100,50+H84+I84))</f>
        <v/>
      </c>
      <c r="K84">
        <f>IF(J84&gt;=80,"Champion",IF(J84&gt;=65,"Ally",IF(J84&gt;=50,"Neutral",IF(J84&gt;=35,"Performative",IF(J84&gt;=20,"Harmful","Adversarial")))))</f>
        <v/>
      </c>
      <c r="L84" t="str">
        <v>No</v>
      </c>
      <c r="M84" t="str">
        <v>No</v>
      </c>
      <c r="N84" t="str">
        <v>No</v>
      </c>
      <c r="O84" t="str">
        <v>No</v>
      </c>
      <c r="P84" t="str">
        <v>No</v>
      </c>
      <c r="Q84" t="str">
        <v>Twin Cities-headquartered holder: long CEI 100 record, betty Crocker/Lucky Charms inclusive campaigns history, no documented retreat — notable given hometown Target's collapse.</v>
      </c>
    </row>
    <row r="85" ht="15" customHeight="1">
      <c r="A85" t="str">
        <v>Colgate-Palmolive</v>
      </c>
      <c r="B85" t="str">
        <v>CL</v>
      </c>
      <c r="C85" t="str">
        <v>Consumer Goods</v>
      </c>
      <c r="D85">
        <v>20.1</v>
      </c>
      <c r="E85">
        <v>100</v>
      </c>
      <c r="F85">
        <v>2024</v>
      </c>
      <c r="G85" t="str">
        <v>Yes</v>
      </c>
      <c r="H85">
        <v>20.7</v>
      </c>
      <c r="I85">
        <v>0</v>
      </c>
      <c r="J85">
        <f>MAX(0,MIN(100,50+H85+I85))</f>
        <v/>
      </c>
      <c r="K85">
        <f>IF(J85&gt;=80,"Champion",IF(J85&gt;=65,"Ally",IF(J85&gt;=50,"Neutral",IF(J85&gt;=35,"Performative",IF(J85&gt;=20,"Harmful","Adversarial")))))</f>
        <v/>
      </c>
      <c r="L85" t="str">
        <v>No</v>
      </c>
      <c r="M85" t="str">
        <v>No</v>
      </c>
      <c r="N85" t="str">
        <v>No</v>
      </c>
      <c r="O85" t="str">
        <v>No</v>
      </c>
      <c r="P85" t="str">
        <v>No</v>
      </c>
      <c r="Q85" t="str">
        <v>Quiet CEI 100 stalwart with inclusive benefits; minimal Pride marketing, no documented retreat.</v>
      </c>
    </row>
    <row r="86" ht="23.25" customHeight="1">
      <c r="A86" t="str">
        <v>Lockheed Martin</v>
      </c>
      <c r="B86" t="str">
        <v>LMT</v>
      </c>
      <c r="C86" t="str">
        <v>Defense &amp; Gov Contracting</v>
      </c>
      <c r="D86">
        <v>71</v>
      </c>
      <c r="E86">
        <v>100</v>
      </c>
      <c r="F86">
        <v>2024</v>
      </c>
      <c r="G86" t="str">
        <v>No</v>
      </c>
      <c r="H86">
        <v>17</v>
      </c>
      <c r="I86">
        <v>-32</v>
      </c>
      <c r="J86">
        <f>MAX(0,MIN(100,50+H86+I86))</f>
        <v/>
      </c>
      <c r="K86">
        <f>IF(J86&gt;=80,"Champion",IF(J86&gt;=65,"Ally",IF(J86&gt;=50,"Neutral",IF(J86&gt;=35,"Performative",IF(J86&gt;=20,"Harmful","Adversarial")))))</f>
        <v/>
      </c>
      <c r="L86" t="str">
        <v>Yes</v>
      </c>
      <c r="M86" t="str">
        <v>Yes</v>
      </c>
      <c r="N86" t="str">
        <v>No</v>
      </c>
      <c r="O86" t="str">
        <v>No</v>
      </c>
      <c r="P86" t="str">
        <v>No</v>
      </c>
      <c r="Q86" t="str">
        <v>First major defense contractor to publicly announce compliance with Trump's anti-DEI executive order (Jan 2025), unwinding years of CEI 100 standing and ERG visibility.</v>
      </c>
    </row>
    <row r="87" ht="23.25" customHeight="1">
      <c r="A87" t="str">
        <v>RTX (Raytheon)</v>
      </c>
      <c r="B87" t="str">
        <v>RTX</v>
      </c>
      <c r="C87" t="str">
        <v>Defense &amp; Gov Contracting</v>
      </c>
      <c r="D87">
        <v>80.7</v>
      </c>
      <c r="E87">
        <v>100</v>
      </c>
      <c r="F87">
        <v>2024</v>
      </c>
      <c r="G87" t="str">
        <v>No</v>
      </c>
      <c r="H87">
        <v>17</v>
      </c>
      <c r="I87">
        <v>-32</v>
      </c>
      <c r="J87">
        <f>MAX(0,MIN(100,50+H87+I87))</f>
        <v/>
      </c>
      <c r="K87">
        <f>IF(J87&gt;=80,"Champion",IF(J87&gt;=65,"Ally",IF(J87&gt;=50,"Neutral",IF(J87&gt;=35,"Performative",IF(J87&gt;=20,"Harmful","Adversarial")))))</f>
        <v/>
      </c>
      <c r="L87" t="str">
        <v>Yes</v>
      </c>
      <c r="M87" t="str">
        <v>Yes</v>
      </c>
      <c r="N87" t="str">
        <v>No</v>
      </c>
      <c r="O87" t="str">
        <v>No</v>
      </c>
      <c r="P87" t="str">
        <v>No</v>
      </c>
      <c r="Q87" t="str">
        <v>Quietly removed its DEI webpages (now dead links) in the early-2025 defense-sector scramble. Previously CEI 100 with an active Pride ERG.</v>
      </c>
    </row>
    <row r="88" ht="23.25" customHeight="1">
      <c r="A88" t="str">
        <v>Boeing</v>
      </c>
      <c r="B88" t="str">
        <v>BA</v>
      </c>
      <c r="C88" t="str">
        <v>Defense &amp; Gov Contracting</v>
      </c>
      <c r="D88">
        <v>66.5</v>
      </c>
      <c r="E88">
        <v>100</v>
      </c>
      <c r="F88">
        <v>2024</v>
      </c>
      <c r="G88" t="str">
        <v>No</v>
      </c>
      <c r="H88">
        <v>17</v>
      </c>
      <c r="I88">
        <v>-53</v>
      </c>
      <c r="J88">
        <f>MAX(0,MIN(100,50+H88+I88))</f>
        <v/>
      </c>
      <c r="K88">
        <f>IF(J88&gt;=80,"Champion",IF(J88&gt;=65,"Ally",IF(J88&gt;=50,"Neutral",IF(J88&gt;=35,"Performative",IF(J88&gt;=20,"Harmful","Adversarial")))))</f>
        <v/>
      </c>
      <c r="L88" t="str">
        <v>Yes</v>
      </c>
      <c r="M88" t="str">
        <v>Yes</v>
      </c>
      <c r="N88" t="str">
        <v>No</v>
      </c>
      <c r="O88" t="str">
        <v>No</v>
      </c>
      <c r="P88" t="str">
        <v>No</v>
      </c>
      <c r="Q88" t="str">
        <v>Dismantled its global DEI department in Nov 2024 under new CEO Ortberg — before the inauguration — then joined the sector's webpage scrub. Previously CEI 100 with a Pride ERG. Documented anti-LGBTQ+ political giving lowers the score (-30); see Political_Donations sheet.</v>
      </c>
    </row>
    <row r="89" ht="23.25" customHeight="1">
      <c r="A89" t="str">
        <v>Palantir Technologies</v>
      </c>
      <c r="B89" t="str">
        <v>PLTR</v>
      </c>
      <c r="C89" t="str">
        <v>Defense &amp; Gov Contracting</v>
      </c>
      <c r="D89">
        <v>2.9</v>
      </c>
      <c r="E89" t="str">
        <v>Not rated</v>
      </c>
      <c r="F89" t="str">
        <v>—</v>
      </c>
      <c r="G89" t="str">
        <v>Never</v>
      </c>
      <c r="H89">
        <v>0</v>
      </c>
      <c r="I89">
        <v>-32</v>
      </c>
      <c r="J89">
        <f>MAX(0,MIN(100,50+H89+I89))</f>
        <v/>
      </c>
      <c r="K89">
        <f>IF(J89&gt;=80,"Champion",IF(J89&gt;=65,"Ally",IF(J89&gt;=50,"Neutral",IF(J89&gt;=35,"Performative",IF(J89&gt;=20,"Harmful","Adversarial")))))</f>
        <v/>
      </c>
      <c r="L89" t="str">
        <v>No</v>
      </c>
      <c r="M89" t="str">
        <v>No</v>
      </c>
      <c r="N89" t="str">
        <v>No</v>
      </c>
      <c r="O89" t="str">
        <v>No</v>
      </c>
      <c r="P89" t="str">
        <v>No</v>
      </c>
      <c r="Q89" t="str">
        <v>Never engaged: no Pride programs, no CEI participation, no DEI infrastructure to remove. CEO Karp brags it was 'the first company to be completely anti-woke' (Nov 2025). Scores neutral only because the taxonomy scores actions, not attitude.</v>
      </c>
    </row>
    <row r="90" ht="15" customHeight="1">
      <c r="A90" t="str">
        <v>Adobe</v>
      </c>
      <c r="B90" t="str">
        <v>ADBE</v>
      </c>
      <c r="C90" t="str">
        <v>Technology</v>
      </c>
      <c r="D90">
        <v>21.5</v>
      </c>
      <c r="E90">
        <v>100</v>
      </c>
      <c r="F90">
        <v>2024</v>
      </c>
      <c r="G90" t="str">
        <v>Yes</v>
      </c>
      <c r="H90">
        <v>20.7</v>
      </c>
      <c r="I90">
        <v>-32</v>
      </c>
      <c r="J90">
        <f>MAX(0,MIN(100,50+H90+I90))</f>
        <v/>
      </c>
      <c r="K90">
        <f>IF(J90&gt;=80,"Champion",IF(J90&gt;=65,"Ally",IF(J90&gt;=50,"Neutral",IF(J90&gt;=35,"Performative",IF(J90&gt;=20,"Harmful","Adversarial")))))</f>
        <v/>
      </c>
      <c r="L90" t="str">
        <v>Yes</v>
      </c>
      <c r="M90" t="str">
        <v>Yes</v>
      </c>
      <c r="N90" t="str">
        <v>No</v>
      </c>
      <c r="O90" t="str">
        <v>No</v>
      </c>
      <c r="P90" t="str">
        <v>No</v>
      </c>
      <c r="Q90" t="str">
        <v>Quiet holder: long CEI 100 record, inclusive benefits, Pride engagement maintained; absent from rollback lists.</v>
      </c>
    </row>
    <row r="91" ht="15" customHeight="1">
      <c r="A91" t="str">
        <v>Intel</v>
      </c>
      <c r="B91" t="str">
        <v>INTC</v>
      </c>
      <c r="C91" t="str">
        <v>Technology</v>
      </c>
      <c r="D91">
        <v>53.1</v>
      </c>
      <c r="E91">
        <v>100</v>
      </c>
      <c r="F91">
        <v>2024</v>
      </c>
      <c r="G91" t="str">
        <v>No</v>
      </c>
      <c r="H91">
        <v>34.5</v>
      </c>
      <c r="I91">
        <v>-32</v>
      </c>
      <c r="J91">
        <f>MAX(0,MIN(100,50+H91+I91))</f>
        <v/>
      </c>
      <c r="K91">
        <f>IF(J91&gt;=80,"Champion",IF(J91&gt;=65,"Ally",IF(J91&gt;=50,"Neutral",IF(J91&gt;=35,"Performative",IF(J91&gt;=20,"Harmful","Adversarial")))))</f>
        <v/>
      </c>
      <c r="L91" t="str">
        <v>Yes</v>
      </c>
      <c r="M91" t="str">
        <v>Yes</v>
      </c>
      <c r="N91" t="str">
        <v>No</v>
      </c>
      <c r="O91" t="str">
        <v>No</v>
      </c>
      <c r="P91" t="str">
        <v>No</v>
      </c>
      <c r="Q91" t="str">
        <v>Trimmed DEI language and some diversity targets from its 10-K in early 2025 while keeping its inclusion webpage and ERGs — a hedge under federal-contractor pressure.</v>
      </c>
    </row>
    <row r="92" ht="15" customHeight="1">
      <c r="A92" t="str">
        <v>Cisco Systems</v>
      </c>
      <c r="B92" t="str">
        <v>CSCO</v>
      </c>
      <c r="C92" t="str">
        <v>Technology</v>
      </c>
      <c r="D92">
        <v>53.8</v>
      </c>
      <c r="E92">
        <v>100</v>
      </c>
      <c r="F92">
        <v>2025</v>
      </c>
      <c r="G92" t="str">
        <v>Yes</v>
      </c>
      <c r="H92">
        <v>44.1</v>
      </c>
      <c r="I92">
        <v>0</v>
      </c>
      <c r="J92">
        <f>MAX(0,MIN(100,50+H92+I92))</f>
        <v/>
      </c>
      <c r="K92">
        <f>IF(J92&gt;=80,"Champion",IF(J92&gt;=65,"Ally",IF(J92&gt;=50,"Neutral",IF(J92&gt;=35,"Performative",IF(J92&gt;=20,"Harmful","Adversarial")))))</f>
        <v/>
      </c>
      <c r="L92" t="str">
        <v>No</v>
      </c>
      <c r="M92" t="str">
        <v>No</v>
      </c>
      <c r="N92" t="str">
        <v>No</v>
      </c>
      <c r="O92" t="str">
        <v>No</v>
      </c>
      <c r="P92" t="str">
        <v>No</v>
      </c>
      <c r="Q92" t="str">
        <v>One of the most explicit tech holders: CEO Chuck Robbins publicly defended DEI after the January 2025 executive orders ('too much business value'). CEI 100 streak and benefits intact.</v>
      </c>
    </row>
    <row r="93" ht="15" customHeight="1">
      <c r="A93" t="str">
        <v>NVIDIA</v>
      </c>
      <c r="B93" t="str">
        <v>NVDA</v>
      </c>
      <c r="C93" t="str">
        <v>Technology</v>
      </c>
      <c r="D93">
        <v>130.5</v>
      </c>
      <c r="E93">
        <v>100</v>
      </c>
      <c r="F93">
        <v>2024</v>
      </c>
      <c r="G93" t="str">
        <v>Yes</v>
      </c>
      <c r="H93">
        <v>20.7</v>
      </c>
      <c r="I93">
        <v>0</v>
      </c>
      <c r="J93">
        <f>MAX(0,MIN(100,50+H93+I93))</f>
        <v/>
      </c>
      <c r="K93">
        <f>IF(J93&gt;=80,"Champion",IF(J93&gt;=65,"Ally",IF(J93&gt;=50,"Neutral",IF(J93&gt;=35,"Performative",IF(J93&gt;=20,"Harmful","Adversarial")))))</f>
        <v/>
      </c>
      <c r="L93" t="str">
        <v>No</v>
      </c>
      <c r="M93" t="str">
        <v>No</v>
      </c>
      <c r="N93" t="str">
        <v>No</v>
      </c>
      <c r="O93" t="str">
        <v>No</v>
      </c>
      <c r="P93" t="str">
        <v>No</v>
      </c>
      <c r="Q93" t="str">
        <v>Kept its diversity, inclusion and belonging page and sustainability-report DEI section through the retreat wave (TechCrunch). Quiet, no reversal.</v>
      </c>
    </row>
    <row r="94" ht="15" customHeight="1">
      <c r="A94" t="str">
        <v>Qualcomm</v>
      </c>
      <c r="B94" t="str">
        <v>QCOM</v>
      </c>
      <c r="C94" t="str">
        <v>Technology</v>
      </c>
      <c r="D94">
        <v>39</v>
      </c>
      <c r="E94">
        <v>100</v>
      </c>
      <c r="F94">
        <v>2024</v>
      </c>
      <c r="G94" t="str">
        <v>No</v>
      </c>
      <c r="H94">
        <v>17</v>
      </c>
      <c r="I94">
        <v>0</v>
      </c>
      <c r="J94">
        <f>MAX(0,MIN(100,50+H94+I94))</f>
        <v/>
      </c>
      <c r="K94">
        <f>IF(J94&gt;=80,"Champion",IF(J94&gt;=65,"Ally",IF(J94&gt;=50,"Neutral",IF(J94&gt;=35,"Performative",IF(J94&gt;=20,"Harmful","Adversarial")))))</f>
        <v/>
      </c>
      <c r="L94" t="str">
        <v>No</v>
      </c>
      <c r="M94" t="str">
        <v>No</v>
      </c>
      <c r="N94" t="str">
        <v>No</v>
      </c>
      <c r="O94" t="str">
        <v>No</v>
      </c>
      <c r="P94" t="str">
        <v>No</v>
      </c>
      <c r="Q94" t="str">
        <v>Quiet record: eQuality ERG and CEI 100 history; no documented reversal, low visibility.</v>
      </c>
    </row>
    <row r="95" ht="15" customHeight="1">
      <c r="A95" t="str">
        <v>Texas Instruments</v>
      </c>
      <c r="B95" t="str">
        <v>TXN</v>
      </c>
      <c r="C95" t="str">
        <v>Technology</v>
      </c>
      <c r="D95">
        <v>15.6</v>
      </c>
      <c r="E95">
        <v>100</v>
      </c>
      <c r="F95">
        <v>2024</v>
      </c>
      <c r="G95" t="str">
        <v>No</v>
      </c>
      <c r="H95">
        <v>2</v>
      </c>
      <c r="I95">
        <v>0</v>
      </c>
      <c r="J95">
        <f>MAX(0,MIN(100,50+H95+I95))</f>
        <v/>
      </c>
      <c r="K95">
        <f>IF(J95&gt;=80,"Champion",IF(J95&gt;=65,"Ally",IF(J95&gt;=50,"Neutral",IF(J95&gt;=35,"Performative",IF(J95&gt;=20,"Harmful","Adversarial")))))</f>
        <v/>
      </c>
      <c r="L95" t="str">
        <v>No</v>
      </c>
      <c r="M95" t="str">
        <v>No</v>
      </c>
      <c r="N95" t="str">
        <v>No</v>
      </c>
      <c r="O95" t="str">
        <v>No</v>
      </c>
      <c r="P95" t="str">
        <v>No</v>
      </c>
      <c r="Q95" t="str">
        <v>CEI 100 history with minimal public Pride engagement; no documented reversal.</v>
      </c>
    </row>
    <row r="96" ht="15" customHeight="1">
      <c r="A96" t="str">
        <v>PayPal</v>
      </c>
      <c r="B96" t="str">
        <v>PYPL</v>
      </c>
      <c r="C96" t="str">
        <v>Technology</v>
      </c>
      <c r="D96">
        <v>31.8</v>
      </c>
      <c r="E96">
        <v>100</v>
      </c>
      <c r="F96">
        <v>2024</v>
      </c>
      <c r="G96" t="str">
        <v>Yes</v>
      </c>
      <c r="H96">
        <v>30.5</v>
      </c>
      <c r="I96">
        <v>0</v>
      </c>
      <c r="J96">
        <f>MAX(0,MIN(100,50+H96+I96))</f>
        <v/>
      </c>
      <c r="K96">
        <f>IF(J96&gt;=80,"Champion",IF(J96&gt;=65,"Ally",IF(J96&gt;=50,"Neutral",IF(J96&gt;=35,"Performative",IF(J96&gt;=20,"Harmful","Adversarial")))))</f>
        <v/>
      </c>
      <c r="L96" t="str">
        <v>No</v>
      </c>
      <c r="M96" t="str">
        <v>No</v>
      </c>
      <c r="N96" t="str">
        <v>No</v>
      </c>
      <c r="O96" t="str">
        <v>No</v>
      </c>
      <c r="P96" t="str">
        <v>No</v>
      </c>
      <c r="Q96" t="str">
        <v>Set the structural-advocacy benchmark by canceling its 400-job Charlotte expansion over North Carolina's anti-trans HB2 law (2016). CEI 100 record; quieter today but no reversal.</v>
      </c>
    </row>
    <row r="97" ht="15" customHeight="1">
      <c r="A97" t="str">
        <v>Block (Square)</v>
      </c>
      <c r="B97" t="str">
        <v>XYZ</v>
      </c>
      <c r="C97" t="str">
        <v>Technology</v>
      </c>
      <c r="D97">
        <v>24.1</v>
      </c>
      <c r="E97" t="str">
        <v>Not rated</v>
      </c>
      <c r="F97" t="str">
        <v>—</v>
      </c>
      <c r="G97" t="str">
        <v>No</v>
      </c>
      <c r="H97">
        <v>19</v>
      </c>
      <c r="I97">
        <v>0</v>
      </c>
      <c r="J97">
        <f>MAX(0,MIN(100,50+H97+I97))</f>
        <v/>
      </c>
      <c r="K97">
        <f>IF(J97&gt;=80,"Champion",IF(J97&gt;=65,"Ally",IF(J97&gt;=50,"Neutral",IF(J97&gt;=35,"Performative",IF(J97&gt;=20,"Harmful","Adversarial")))))</f>
        <v/>
      </c>
      <c r="L97" t="str">
        <v>No</v>
      </c>
      <c r="M97" t="str">
        <v>No</v>
      </c>
      <c r="N97" t="str">
        <v>No</v>
      </c>
      <c r="O97" t="str">
        <v>No</v>
      </c>
      <c r="P97" t="str">
        <v>No</v>
      </c>
      <c r="Q97" t="str">
        <v>No meaningful public LGBTQ+ record located in either direction; Dorsey-era culture deprioritizes cause marketing.</v>
      </c>
    </row>
    <row r="98" ht="15" customHeight="1">
      <c r="A98" t="str">
        <v>Uber</v>
      </c>
      <c r="B98" t="str">
        <v>UBER</v>
      </c>
      <c r="C98" t="str">
        <v>Technology</v>
      </c>
      <c r="D98">
        <v>44</v>
      </c>
      <c r="E98">
        <v>100</v>
      </c>
      <c r="F98">
        <v>2024</v>
      </c>
      <c r="G98" t="str">
        <v>No</v>
      </c>
      <c r="H98">
        <v>20</v>
      </c>
      <c r="I98">
        <v>-32</v>
      </c>
      <c r="J98">
        <f>MAX(0,MIN(100,50+H98+I98))</f>
        <v/>
      </c>
      <c r="K98">
        <f>IF(J98&gt;=80,"Champion",IF(J98&gt;=65,"Ally",IF(J98&gt;=50,"Neutral",IF(J98&gt;=35,"Performative",IF(J98&gt;=20,"Harmful","Adversarial")))))</f>
        <v/>
      </c>
      <c r="L98" t="str">
        <v>Yes</v>
      </c>
      <c r="M98" t="str">
        <v>Yes</v>
      </c>
      <c r="N98" t="str">
        <v>No</v>
      </c>
      <c r="O98" t="str">
        <v>No</v>
      </c>
      <c r="P98" t="str">
        <v>No</v>
      </c>
      <c r="Q98" t="str">
        <v>Eliminated its DEI-linked executive pay incentive, dropped board diversity commitments, and removed the entire diversity section from its 10-K in early 2025 (SF Examiner/TechCrunch). Pride at Uber ERG continues.</v>
      </c>
    </row>
    <row r="99" ht="15" customHeight="1">
      <c r="A99" t="str">
        <v>Lyft</v>
      </c>
      <c r="B99" t="str">
        <v>LYFT</v>
      </c>
      <c r="C99" t="str">
        <v>Technology</v>
      </c>
      <c r="D99">
        <v>5.8</v>
      </c>
      <c r="E99">
        <v>100</v>
      </c>
      <c r="F99">
        <v>2024</v>
      </c>
      <c r="G99" t="str">
        <v>No</v>
      </c>
      <c r="H99">
        <v>17</v>
      </c>
      <c r="I99">
        <v>0</v>
      </c>
      <c r="J99">
        <f>MAX(0,MIN(100,50+H99+I99))</f>
        <v/>
      </c>
      <c r="K99">
        <f>IF(J99&gt;=80,"Champion",IF(J99&gt;=65,"Ally",IF(J99&gt;=50,"Neutral",IF(J99&gt;=35,"Performative",IF(J99&gt;=20,"Harmful","Adversarial")))))</f>
        <v/>
      </c>
      <c r="L99" t="str">
        <v>No</v>
      </c>
      <c r="M99" t="str">
        <v>No</v>
      </c>
      <c r="N99" t="str">
        <v>No</v>
      </c>
      <c r="O99" t="str">
        <v>No</v>
      </c>
      <c r="P99" t="str">
        <v>No</v>
      </c>
      <c r="Q99" t="str">
        <v>Historically progressive positioning (rider donation campaigns, Pride rides); quiet through the backlash with no documented reversal.</v>
      </c>
    </row>
    <row r="100" ht="15" customHeight="1">
      <c r="A100" t="str">
        <v>eBay</v>
      </c>
      <c r="B100" t="str">
        <v>EBAY</v>
      </c>
      <c r="C100" t="str">
        <v>Technology</v>
      </c>
      <c r="D100">
        <v>10.3</v>
      </c>
      <c r="E100">
        <v>100</v>
      </c>
      <c r="F100">
        <v>2024</v>
      </c>
      <c r="G100" t="str">
        <v>Yes</v>
      </c>
      <c r="H100">
        <v>20.7</v>
      </c>
      <c r="I100">
        <v>0</v>
      </c>
      <c r="J100">
        <f>MAX(0,MIN(100,50+H100+I100))</f>
        <v/>
      </c>
      <c r="K100">
        <f>IF(J100&gt;=80,"Champion",IF(J100&gt;=65,"Ally",IF(J100&gt;=50,"Neutral",IF(J100&gt;=35,"Performative",IF(J100&gt;=20,"Harmful","Adversarial")))))</f>
        <v/>
      </c>
      <c r="L100" t="str">
        <v>No</v>
      </c>
      <c r="M100" t="str">
        <v>No</v>
      </c>
      <c r="N100" t="str">
        <v>No</v>
      </c>
      <c r="O100" t="str">
        <v>No</v>
      </c>
      <c r="P100" t="str">
        <v>No</v>
      </c>
      <c r="Q100" t="str">
        <v>Quiet CEI 100 holder with inclusive benefits; no documented reversal.</v>
      </c>
    </row>
    <row r="101" ht="15" customHeight="1">
      <c r="A101" t="str">
        <v>Intuit</v>
      </c>
      <c r="B101" t="str">
        <v>INTU</v>
      </c>
      <c r="C101" t="str">
        <v>Technology</v>
      </c>
      <c r="D101">
        <v>16.3</v>
      </c>
      <c r="E101">
        <v>100</v>
      </c>
      <c r="F101">
        <v>2024</v>
      </c>
      <c r="G101" t="str">
        <v>Yes</v>
      </c>
      <c r="H101">
        <v>20.7</v>
      </c>
      <c r="I101">
        <v>0</v>
      </c>
      <c r="J101">
        <f>MAX(0,MIN(100,50+H101+I101))</f>
        <v/>
      </c>
      <c r="K101">
        <f>IF(J101&gt;=80,"Champion",IF(J101&gt;=65,"Ally",IF(J101&gt;=50,"Neutral",IF(J101&gt;=35,"Performative",IF(J101&gt;=20,"Harmful","Adversarial")))))</f>
        <v/>
      </c>
      <c r="L101" t="str">
        <v>No</v>
      </c>
      <c r="M101" t="str">
        <v>No</v>
      </c>
      <c r="N101" t="str">
        <v>No</v>
      </c>
      <c r="O101" t="str">
        <v>No</v>
      </c>
      <c r="P101" t="str">
        <v>No</v>
      </c>
      <c r="Q101" t="str">
        <v>Quiet CEI 100 holder; Pride Network ERG and inclusive benefits maintained; no documented reversal.</v>
      </c>
    </row>
    <row r="102" ht="15" customHeight="1">
      <c r="A102" t="str">
        <v>ServiceNow</v>
      </c>
      <c r="B102" t="str">
        <v>NOW</v>
      </c>
      <c r="C102" t="str">
        <v>Technology</v>
      </c>
      <c r="D102">
        <v>11</v>
      </c>
      <c r="E102">
        <v>100</v>
      </c>
      <c r="F102">
        <v>2024</v>
      </c>
      <c r="G102" t="str">
        <v>No</v>
      </c>
      <c r="H102">
        <v>17</v>
      </c>
      <c r="I102">
        <v>0</v>
      </c>
      <c r="J102">
        <f>MAX(0,MIN(100,50+H102+I102))</f>
        <v/>
      </c>
      <c r="K102">
        <f>IF(J102&gt;=80,"Champion",IF(J102&gt;=65,"Ally",IF(J102&gt;=50,"Neutral",IF(J102&gt;=35,"Performative",IF(J102&gt;=20,"Harmful","Adversarial")))))</f>
        <v/>
      </c>
      <c r="L102" t="str">
        <v>No</v>
      </c>
      <c r="M102" t="str">
        <v>No</v>
      </c>
      <c r="N102" t="str">
        <v>No</v>
      </c>
      <c r="O102" t="str">
        <v>No</v>
      </c>
      <c r="P102" t="str">
        <v>No</v>
      </c>
      <c r="Q102" t="str">
        <v>Pride at Now ERG and inclusive policies; quiet, no documented reversal.</v>
      </c>
    </row>
    <row r="103" ht="15" customHeight="1">
      <c r="A103" t="str">
        <v>Snap Inc.</v>
      </c>
      <c r="B103" t="str">
        <v>SNAP</v>
      </c>
      <c r="C103" t="str">
        <v>Technology</v>
      </c>
      <c r="D103">
        <v>5.4</v>
      </c>
      <c r="E103">
        <v>100</v>
      </c>
      <c r="F103">
        <v>2024</v>
      </c>
      <c r="G103" t="str">
        <v>No</v>
      </c>
      <c r="H103">
        <v>20</v>
      </c>
      <c r="I103">
        <v>0</v>
      </c>
      <c r="J103">
        <f>MAX(0,MIN(100,50+H103+I103))</f>
        <v/>
      </c>
      <c r="K103">
        <f>IF(J103&gt;=80,"Champion",IF(J103&gt;=65,"Ally",IF(J103&gt;=50,"Neutral",IF(J103&gt;=35,"Performative",IF(J103&gt;=20,"Harmful","Adversarial")))))</f>
        <v/>
      </c>
      <c r="L103" t="str">
        <v>No</v>
      </c>
      <c r="M103" t="str">
        <v>No</v>
      </c>
      <c r="N103" t="str">
        <v>No</v>
      </c>
      <c r="O103" t="str">
        <v>No</v>
      </c>
      <c r="P103" t="str">
        <v>No</v>
      </c>
      <c r="Q103" t="str">
        <v>Pride filters/lenses are an annual product feature; corporate DEI posture quiet with no clearly documented reversal.</v>
      </c>
    </row>
    <row r="104" ht="15" customHeight="1">
      <c r="A104" t="str">
        <v>Pinterest</v>
      </c>
      <c r="B104" t="str">
        <v>PINS</v>
      </c>
      <c r="C104" t="str">
        <v>Technology</v>
      </c>
      <c r="D104">
        <v>3.6</v>
      </c>
      <c r="E104">
        <v>100</v>
      </c>
      <c r="F104">
        <v>2024</v>
      </c>
      <c r="G104" t="str">
        <v>Yes</v>
      </c>
      <c r="H104">
        <v>19</v>
      </c>
      <c r="I104">
        <v>0</v>
      </c>
      <c r="J104">
        <f>MAX(0,MIN(100,50+H104+I104))</f>
        <v/>
      </c>
      <c r="K104">
        <f>IF(J104&gt;=80,"Champion",IF(J104&gt;=65,"Ally",IF(J104&gt;=50,"Neutral",IF(J104&gt;=35,"Performative",IF(J104&gt;=20,"Harmful","Adversarial")))))</f>
        <v/>
      </c>
      <c r="L104" t="str">
        <v>No</v>
      </c>
      <c r="M104" t="str">
        <v>No</v>
      </c>
      <c r="N104" t="str">
        <v>No</v>
      </c>
      <c r="O104" t="str">
        <v>No</v>
      </c>
      <c r="P104" t="str">
        <v>No</v>
      </c>
      <c r="Q104" t="str">
        <v>Named anti-DEI political attacks as a business risk in its filings — the inverse of the scrubbing trend — and kept its inclusion commitments (TechCrunch, Fortune keeper lists).</v>
      </c>
    </row>
    <row r="105" ht="15" customHeight="1">
      <c r="A105" t="str">
        <v>Kroger</v>
      </c>
      <c r="B105" t="str">
        <v>KR</v>
      </c>
      <c r="C105" t="str">
        <v>Retail — Big Box</v>
      </c>
      <c r="D105">
        <v>147.1</v>
      </c>
      <c r="E105">
        <v>100</v>
      </c>
      <c r="F105">
        <v>2024</v>
      </c>
      <c r="G105" t="str">
        <v>No</v>
      </c>
      <c r="H105">
        <v>40.5</v>
      </c>
      <c r="I105">
        <v>0</v>
      </c>
      <c r="J105">
        <f>MAX(0,MIN(100,50+H105+I105))</f>
        <v/>
      </c>
      <c r="K105">
        <f>IF(J105&gt;=80,"Champion",IF(J105&gt;=65,"Ally",IF(J105&gt;=50,"Neutral",IF(J105&gt;=35,"Performative",IF(J105&gt;=20,"Harmful","Adversarial")))))</f>
        <v/>
      </c>
      <c r="L105" t="str">
        <v>No</v>
      </c>
      <c r="M105" t="str">
        <v>No</v>
      </c>
      <c r="N105" t="str">
        <v>No</v>
      </c>
      <c r="O105" t="str">
        <v>No</v>
      </c>
      <c r="P105" t="str">
        <v>No</v>
      </c>
      <c r="Q105" t="str">
        <v>Cincinnati Pride participant with CEI 100 history; faced a 2022 lawsuit from workers refusing to wear a rainbow-like apron symbol (settled). Quiet, no reversal.</v>
      </c>
    </row>
    <row r="106" ht="15" customHeight="1">
      <c r="A106" t="str">
        <v>Albertsons</v>
      </c>
      <c r="B106" t="str">
        <v>ACI</v>
      </c>
      <c r="C106" t="str">
        <v>Retail — Big Box</v>
      </c>
      <c r="D106">
        <v>79.2</v>
      </c>
      <c r="E106" t="str">
        <v>Not rated</v>
      </c>
      <c r="F106" t="str">
        <v>—</v>
      </c>
      <c r="G106" t="str">
        <v>No</v>
      </c>
      <c r="H106">
        <v>33.5</v>
      </c>
      <c r="I106">
        <v>0</v>
      </c>
      <c r="J106">
        <f>MAX(0,MIN(100,50+H106+I106))</f>
        <v/>
      </c>
      <c r="K106">
        <f>IF(J106&gt;=80,"Champion",IF(J106&gt;=65,"Ally",IF(J106&gt;=50,"Neutral",IF(J106&gt;=35,"Performative",IF(J106&gt;=20,"Harmful","Adversarial")))))</f>
        <v/>
      </c>
      <c r="L106" t="str">
        <v>No</v>
      </c>
      <c r="M106" t="str">
        <v>No</v>
      </c>
      <c r="N106" t="str">
        <v>No</v>
      </c>
      <c r="O106" t="str">
        <v>No</v>
      </c>
      <c r="P106" t="str">
        <v>No</v>
      </c>
      <c r="Q106" t="str">
        <v>Minimal public LGBTQ+ engagement; no documented reversal.</v>
      </c>
    </row>
    <row r="107" ht="15" customHeight="1">
      <c r="A107" t="str">
        <v>TJX Companies</v>
      </c>
      <c r="B107" t="str">
        <v>TJX</v>
      </c>
      <c r="C107" t="str">
        <v>Retail — Big Box</v>
      </c>
      <c r="D107">
        <v>56.4</v>
      </c>
      <c r="E107">
        <v>100</v>
      </c>
      <c r="F107">
        <v>2024</v>
      </c>
      <c r="G107" t="str">
        <v>Yes</v>
      </c>
      <c r="H107">
        <v>19</v>
      </c>
      <c r="I107">
        <v>0</v>
      </c>
      <c r="J107">
        <f>MAX(0,MIN(100,50+H107+I107))</f>
        <v/>
      </c>
      <c r="K107">
        <f>IF(J107&gt;=80,"Champion",IF(J107&gt;=65,"Ally",IF(J107&gt;=50,"Neutral",IF(J107&gt;=35,"Performative",IF(J107&gt;=20,"Harmful","Adversarial")))))</f>
        <v/>
      </c>
      <c r="L107" t="str">
        <v>No</v>
      </c>
      <c r="M107" t="str">
        <v>No</v>
      </c>
      <c r="N107" t="str">
        <v>No</v>
      </c>
      <c r="O107" t="str">
        <v>No</v>
      </c>
      <c r="P107" t="str">
        <v>No</v>
      </c>
      <c r="Q107" t="str">
        <v>Publicly reaffirmed inclusion ('strongly committed to continuing to build a more inclusive and diverse workplace') while peers retreated. Low marketing profile by design.</v>
      </c>
    </row>
    <row r="108" ht="15" customHeight="1">
      <c r="A108" t="str">
        <v>Macy's</v>
      </c>
      <c r="B108" t="str">
        <v>M</v>
      </c>
      <c r="C108" t="str">
        <v>Retail — Big Box</v>
      </c>
      <c r="D108">
        <v>22.9</v>
      </c>
      <c r="E108">
        <v>100</v>
      </c>
      <c r="F108">
        <v>2024</v>
      </c>
      <c r="G108" t="str">
        <v>Yes</v>
      </c>
      <c r="H108">
        <v>20</v>
      </c>
      <c r="I108">
        <v>0</v>
      </c>
      <c r="J108">
        <f>MAX(0,MIN(100,50+H108+I108))</f>
        <v/>
      </c>
      <c r="K108">
        <f>IF(J108&gt;=80,"Champion",IF(J108&gt;=65,"Ally",IF(J108&gt;=50,"Neutral",IF(J108&gt;=35,"Performative",IF(J108&gt;=20,"Harmful","Adversarial")))))</f>
        <v/>
      </c>
      <c r="L108" t="str">
        <v>No</v>
      </c>
      <c r="M108" t="str">
        <v>No</v>
      </c>
      <c r="N108" t="str">
        <v>No</v>
      </c>
      <c r="O108" t="str">
        <v>No</v>
      </c>
      <c r="P108" t="str">
        <v>No</v>
      </c>
      <c r="Q108" t="str">
        <v>Longtime visible NYC Pride presence (storefronts, Pride merchandise, parade participation) with CEI 100 record; no documented reversal.</v>
      </c>
    </row>
    <row r="109" ht="15" customHeight="1">
      <c r="A109" t="str">
        <v>Nordstrom</v>
      </c>
      <c r="B109" t="str">
        <v>JWN</v>
      </c>
      <c r="C109" t="str">
        <v>Retail — Big Box</v>
      </c>
      <c r="D109">
        <v>14.7</v>
      </c>
      <c r="E109">
        <v>100</v>
      </c>
      <c r="F109">
        <v>2024</v>
      </c>
      <c r="G109" t="str">
        <v>No</v>
      </c>
      <c r="H109">
        <v>8</v>
      </c>
      <c r="I109">
        <v>0</v>
      </c>
      <c r="J109">
        <f>MAX(0,MIN(100,50+H109+I109))</f>
        <v/>
      </c>
      <c r="K109">
        <f>IF(J109&gt;=80,"Champion",IF(J109&gt;=65,"Ally",IF(J109&gt;=50,"Neutral",IF(J109&gt;=35,"Performative",IF(J109&gt;=20,"Harmful","Adversarial")))))</f>
        <v/>
      </c>
      <c r="L109" t="str">
        <v>No</v>
      </c>
      <c r="M109" t="str">
        <v>No</v>
      </c>
      <c r="N109" t="str">
        <v>No</v>
      </c>
      <c r="O109" t="str">
        <v>No</v>
      </c>
      <c r="P109" t="str">
        <v>No</v>
      </c>
      <c r="Q109" t="str">
        <v>Annual Pride merchandise and CEI 100 record; quiet, no documented reversal.</v>
      </c>
    </row>
    <row r="110" ht="15" customHeight="1">
      <c r="A110" t="str">
        <v>Kohl's</v>
      </c>
      <c r="B110" t="str">
        <v>KSS</v>
      </c>
      <c r="C110" t="str">
        <v>Retail — Big Box</v>
      </c>
      <c r="D110">
        <v>16.2</v>
      </c>
      <c r="E110">
        <v>100</v>
      </c>
      <c r="F110">
        <v>2024</v>
      </c>
      <c r="G110" t="str">
        <v>No</v>
      </c>
      <c r="H110">
        <v>8</v>
      </c>
      <c r="I110">
        <v>-32</v>
      </c>
      <c r="J110">
        <f>MAX(0,MIN(100,50+H110+I110))</f>
        <v/>
      </c>
      <c r="K110">
        <f>IF(J110&gt;=80,"Champion",IF(J110&gt;=65,"Ally",IF(J110&gt;=50,"Neutral",IF(J110&gt;=35,"Performative",IF(J110&gt;=20,"Harmful","Adversarial")))))</f>
        <v/>
      </c>
      <c r="L110" t="str">
        <v>Yes</v>
      </c>
      <c r="M110" t="str">
        <v>Yes</v>
      </c>
      <c r="N110" t="str">
        <v>No</v>
      </c>
      <c r="O110" t="str">
        <v>No</v>
      </c>
      <c r="P110" t="str">
        <v>No</v>
      </c>
      <c r="Q110" t="str">
        <v>Weathered a 2023 boycott over Pride-themed baby clothes without pulling the line — a small but real test passed. Quiet since.</v>
      </c>
    </row>
    <row r="111" ht="15" customHeight="1">
      <c r="A111" t="str">
        <v>Dollar General</v>
      </c>
      <c r="B111" t="str">
        <v>DG</v>
      </c>
      <c r="C111" t="str">
        <v>Retail — Big Box</v>
      </c>
      <c r="D111">
        <v>40.6</v>
      </c>
      <c r="E111">
        <v>90</v>
      </c>
      <c r="F111">
        <v>2022</v>
      </c>
      <c r="G111" t="str">
        <v>Yes</v>
      </c>
      <c r="H111">
        <v>33.2</v>
      </c>
      <c r="I111">
        <v>-32</v>
      </c>
      <c r="J111">
        <f>MAX(0,MIN(100,50+H111+I111))</f>
        <v/>
      </c>
      <c r="K111">
        <f>IF(J111&gt;=80,"Champion",IF(J111&gt;=65,"Ally",IF(J111&gt;=50,"Neutral",IF(J111&gt;=35,"Performative",IF(J111&gt;=20,"Harmful","Adversarial")))))</f>
        <v/>
      </c>
      <c r="L111" t="str">
        <v>Yes</v>
      </c>
      <c r="M111" t="str">
        <v>Yes</v>
      </c>
      <c r="N111" t="str">
        <v>No</v>
      </c>
      <c r="O111" t="str">
        <v>No</v>
      </c>
      <c r="P111" t="str">
        <v>No</v>
      </c>
      <c r="Q111" t="str">
        <v>Recognized in HRC's Corporate Equality Index (2021, 2022) and named to Newsweek's America's Greatest Workplaces for LGBTQ+ (2023) for workplace inclusion policies. No consumer Pride marketing; no documented reversal.</v>
      </c>
    </row>
    <row r="112" ht="15" customHeight="1">
      <c r="A112" t="str">
        <v>Dollar Tree</v>
      </c>
      <c r="B112" t="str">
        <v>DLTR</v>
      </c>
      <c r="C112" t="str">
        <v>Retail — Big Box</v>
      </c>
      <c r="D112">
        <v>30.6</v>
      </c>
      <c r="E112">
        <v>85</v>
      </c>
      <c r="F112">
        <v>2024</v>
      </c>
      <c r="G112" t="str">
        <v>Yes</v>
      </c>
      <c r="H112">
        <v>53.9</v>
      </c>
      <c r="I112">
        <v>0</v>
      </c>
      <c r="J112">
        <f>MAX(0,MIN(100,50+H112+I112))</f>
        <v/>
      </c>
      <c r="K112">
        <f>IF(J112&gt;=80,"Champion",IF(J112&gt;=65,"Ally",IF(J112&gt;=50,"Neutral",IF(J112&gt;=35,"Performative",IF(J112&gt;=20,"Harmful","Adversarial")))))</f>
        <v/>
      </c>
      <c r="L112" t="str">
        <v>No</v>
      </c>
      <c r="M112" t="str">
        <v>No</v>
      </c>
      <c r="N112" t="str">
        <v>No</v>
      </c>
      <c r="O112" t="str">
        <v>No</v>
      </c>
      <c r="P112" t="str">
        <v>No</v>
      </c>
      <c r="Q112" t="str">
        <v>Joined the HRC Corporate Equality Index for the first time in 2023-2024, scoring 85/100 for itself and Family Dollar. No consumer Pride marketing; no documented reversal.</v>
      </c>
    </row>
    <row r="113" ht="15" customHeight="1">
      <c r="A113" t="str">
        <v>Yum! Brands</v>
      </c>
      <c r="B113" t="str">
        <v>YUM</v>
      </c>
      <c r="C113" t="str">
        <v>Food &amp; Beverage</v>
      </c>
      <c r="D113">
        <v>7.5</v>
      </c>
      <c r="E113">
        <v>100</v>
      </c>
      <c r="F113">
        <v>2024</v>
      </c>
      <c r="G113" t="str">
        <v>No</v>
      </c>
      <c r="H113">
        <v>10</v>
      </c>
      <c r="I113">
        <v>0</v>
      </c>
      <c r="J113">
        <f>MAX(0,MIN(100,50+H113+I113))</f>
        <v/>
      </c>
      <c r="K113">
        <f>IF(J113&gt;=80,"Champion",IF(J113&gt;=65,"Ally",IF(J113&gt;=50,"Neutral",IF(J113&gt;=35,"Performative",IF(J113&gt;=20,"Harmful","Adversarial")))))</f>
        <v/>
      </c>
      <c r="L113" t="str">
        <v>No</v>
      </c>
      <c r="M113" t="str">
        <v>No</v>
      </c>
      <c r="N113" t="str">
        <v>No</v>
      </c>
      <c r="O113" t="str">
        <v>No</v>
      </c>
      <c r="P113" t="str">
        <v>No</v>
      </c>
      <c r="Q113" t="str">
        <v>Taco Bell's Drag Brunch tour (2022) was a genuinely bold mainstream activation; corporate posture otherwise quiet with no documented reversal.</v>
      </c>
    </row>
    <row r="114" ht="15" customHeight="1">
      <c r="A114" t="str">
        <v>Domino's Pizza</v>
      </c>
      <c r="B114" t="str">
        <v>DPZ</v>
      </c>
      <c r="C114" t="str">
        <v>Food &amp; Beverage</v>
      </c>
      <c r="D114">
        <v>4.7</v>
      </c>
      <c r="E114">
        <v>100</v>
      </c>
      <c r="F114">
        <v>2024</v>
      </c>
      <c r="G114" t="str">
        <v>Yes</v>
      </c>
      <c r="H114">
        <v>50.7</v>
      </c>
      <c r="I114">
        <v>0</v>
      </c>
      <c r="J114">
        <f>MAX(0,MIN(100,50+H114+I114))</f>
        <v/>
      </c>
      <c r="K114">
        <f>IF(J114&gt;=80,"Champion",IF(J114&gt;=65,"Ally",IF(J114&gt;=50,"Neutral",IF(J114&gt;=35,"Performative",IF(J114&gt;=20,"Harmful","Adversarial")))))</f>
        <v/>
      </c>
      <c r="L114" t="str">
        <v>No</v>
      </c>
      <c r="M114" t="str">
        <v>No</v>
      </c>
      <c r="N114" t="str">
        <v>No</v>
      </c>
      <c r="O114" t="str">
        <v>No</v>
      </c>
      <c r="P114" t="str">
        <v>No</v>
      </c>
      <c r="Q114" t="str">
        <v>CEI 100 / Equality 100 Award winner (2023-2024); five consecutive years sponsoring Motor City Pride in Detroit, including a 2019 matched-donation fundraiser with Stand with Trans; member of the Business Coalition for the Equality Act. No documented reversal.</v>
      </c>
    </row>
    <row r="115" ht="15" customHeight="1">
      <c r="A115" t="str">
        <v>Chipotle</v>
      </c>
      <c r="B115" t="str">
        <v>CMG</v>
      </c>
      <c r="C115" t="str">
        <v>Food &amp; Beverage</v>
      </c>
      <c r="D115">
        <v>11.3</v>
      </c>
      <c r="E115">
        <v>100</v>
      </c>
      <c r="F115">
        <v>2024</v>
      </c>
      <c r="G115" t="str">
        <v>No</v>
      </c>
      <c r="H115">
        <v>45.4</v>
      </c>
      <c r="I115">
        <v>0</v>
      </c>
      <c r="J115">
        <f>MAX(0,MIN(100,50+H115+I115))</f>
        <v/>
      </c>
      <c r="K115">
        <f>IF(J115&gt;=80,"Champion",IF(J115&gt;=65,"Ally",IF(J115&gt;=50,"Neutral",IF(J115&gt;=35,"Performative",IF(J115&gt;=20,"Harmful","Adversarial")))))</f>
        <v/>
      </c>
      <c r="L115" t="str">
        <v>No</v>
      </c>
      <c r="M115" t="str">
        <v>No</v>
      </c>
      <c r="N115" t="str">
        <v>No</v>
      </c>
      <c r="O115" t="str">
        <v>No</v>
      </c>
      <c r="P115" t="str">
        <v>No</v>
      </c>
      <c r="Q115" t="str">
        <v>Quiet: occasional Pride engagement, CEI-rated policies, no documented reversal.</v>
      </c>
    </row>
    <row r="116" ht="15" customHeight="1">
      <c r="A116" t="str">
        <v>Darden Restaurants</v>
      </c>
      <c r="B116" t="str">
        <v>DRI</v>
      </c>
      <c r="C116" t="str">
        <v>Food &amp; Beverage</v>
      </c>
      <c r="D116">
        <v>11.4</v>
      </c>
      <c r="E116">
        <v>100</v>
      </c>
      <c r="F116">
        <v>2022</v>
      </c>
      <c r="G116" t="str">
        <v>Yes</v>
      </c>
      <c r="H116">
        <v>35.5</v>
      </c>
      <c r="I116">
        <v>0</v>
      </c>
      <c r="J116">
        <f>MAX(0,MIN(100,50+H116+I116))</f>
        <v/>
      </c>
      <c r="K116">
        <f>IF(J116&gt;=80,"Champion",IF(J116&gt;=65,"Ally",IF(J116&gt;=50,"Neutral",IF(J116&gt;=35,"Performative",IF(J116&gt;=20,"Harmful","Adversarial")))))</f>
        <v/>
      </c>
      <c r="L116" t="str">
        <v>No</v>
      </c>
      <c r="M116" t="str">
        <v>No</v>
      </c>
      <c r="N116" t="str">
        <v>No</v>
      </c>
      <c r="O116" t="str">
        <v>No</v>
      </c>
      <c r="P116" t="str">
        <v>No</v>
      </c>
      <c r="Q116" t="str">
        <v>A multi-year CEI 100 scorer (2013, 2014, 2022) and the only restaurant company to hit 100% in 2013; senior leaders helped establish the Darden Pride Alliance ERG. No consumer Pride marketing; no documented reversal.</v>
      </c>
    </row>
    <row r="117" ht="15" customHeight="1">
      <c r="A117" t="str">
        <v>Molson Coors</v>
      </c>
      <c r="B117" t="str">
        <v>TAP</v>
      </c>
      <c r="C117" t="str">
        <v>Food &amp; Beverage</v>
      </c>
      <c r="D117">
        <v>11.6</v>
      </c>
      <c r="E117">
        <v>75</v>
      </c>
      <c r="F117">
        <v>2025</v>
      </c>
      <c r="G117" t="str">
        <v>No</v>
      </c>
      <c r="H117">
        <v>34.4</v>
      </c>
      <c r="I117">
        <v>-47.4</v>
      </c>
      <c r="J117">
        <f>MAX(0,MIN(100,50+H117+I117))</f>
        <v/>
      </c>
      <c r="K117">
        <f>IF(J117&gt;=80,"Champion",IF(J117&gt;=65,"Ally",IF(J117&gt;=50,"Neutral",IF(J117&gt;=35,"Performative",IF(J117&gt;=20,"Harmful","Adversarial")))))</f>
        <v/>
      </c>
      <c r="L117" t="str">
        <v>No</v>
      </c>
      <c r="M117" t="str">
        <v>Yes</v>
      </c>
      <c r="N117" t="str">
        <v>No</v>
      </c>
      <c r="O117" t="str">
        <v>No</v>
      </c>
      <c r="P117" t="str">
        <v>No</v>
      </c>
      <c r="Q117" t="str">
        <v>Sep 2024 Starbuck-campaign capitulation: ended DEI training and CEI participation — one of seven companies HRC docked -25 — after decades of Coors Light LGBTQ+ marketing dating to the post-boycott reconciliation era.</v>
      </c>
    </row>
    <row r="118" ht="15" customHeight="1">
      <c r="A118" t="str">
        <v>Constellation Brands</v>
      </c>
      <c r="B118" t="str">
        <v>STZ</v>
      </c>
      <c r="C118" t="str">
        <v>Food &amp; Beverage</v>
      </c>
      <c r="D118">
        <v>10.2</v>
      </c>
      <c r="E118">
        <v>100</v>
      </c>
      <c r="F118">
        <v>2019</v>
      </c>
      <c r="G118" t="str">
        <v>No</v>
      </c>
      <c r="H118">
        <v>34.3</v>
      </c>
      <c r="I118">
        <v>-47.4</v>
      </c>
      <c r="J118">
        <f>MAX(0,MIN(100,50+H118+I118))</f>
        <v/>
      </c>
      <c r="K118">
        <f>IF(J118&gt;=80,"Champion",IF(J118&gt;=65,"Ally",IF(J118&gt;=50,"Neutral",IF(J118&gt;=35,"Performative",IF(J118&gt;=20,"Harmful","Adversarial")))))</f>
        <v/>
      </c>
      <c r="L118" t="str">
        <v>Yes</v>
      </c>
      <c r="M118" t="str">
        <v>Yes</v>
      </c>
      <c r="N118" t="str">
        <v>No</v>
      </c>
      <c r="O118" t="str">
        <v>No</v>
      </c>
      <c r="P118" t="str">
        <v>No</v>
      </c>
      <c r="Q118" t="str">
        <v>Earned a top score of 100 on HRC's Corporate Equality Index for two consecutive years (2018, 2019) and was named a Best Place to Work for LGBTQ Equality both years. No major consumer Pride campaigns; no documented reversal.</v>
      </c>
    </row>
    <row r="119" ht="15" customHeight="1">
      <c r="A119" t="str">
        <v>Mondelez International</v>
      </c>
      <c r="B119" t="str">
        <v>MDLZ</v>
      </c>
      <c r="C119" t="str">
        <v>Food &amp; Beverage</v>
      </c>
      <c r="D119">
        <v>36.4</v>
      </c>
      <c r="E119">
        <v>100</v>
      </c>
      <c r="F119">
        <v>2024</v>
      </c>
      <c r="G119" t="str">
        <v>Yes</v>
      </c>
      <c r="H119">
        <v>16</v>
      </c>
      <c r="I119">
        <v>0</v>
      </c>
      <c r="J119">
        <f>MAX(0,MIN(100,50+H119+I119))</f>
        <v/>
      </c>
      <c r="K119">
        <f>IF(J119&gt;=80,"Champion",IF(J119&gt;=65,"Ally",IF(J119&gt;=50,"Neutral",IF(J119&gt;=35,"Performative",IF(J119&gt;=20,"Harmful","Adversarial")))))</f>
        <v/>
      </c>
      <c r="L119" t="str">
        <v>No</v>
      </c>
      <c r="M119" t="str">
        <v>No</v>
      </c>
      <c r="N119" t="str">
        <v>No</v>
      </c>
      <c r="O119" t="str">
        <v>No</v>
      </c>
      <c r="P119" t="str">
        <v>No</v>
      </c>
      <c r="Q119" t="str">
        <v>OREO's Pride campaigns (rainbow cookies 2012, 'Proud Parent' PFLAG partnership 2020-21) are among the most visible mainstream Pride marketing ever; targeted by NLPC shareholder pressure but no rollback documented.</v>
      </c>
    </row>
    <row r="120" ht="15" customHeight="1">
      <c r="A120" t="str">
        <v>Kraft Heinz</v>
      </c>
      <c r="B120" t="str">
        <v>KHC</v>
      </c>
      <c r="C120" t="str">
        <v>Food &amp; Beverage</v>
      </c>
      <c r="D120">
        <v>25.8</v>
      </c>
      <c r="E120">
        <v>100</v>
      </c>
      <c r="F120">
        <v>2021</v>
      </c>
      <c r="G120" t="str">
        <v>No</v>
      </c>
      <c r="H120">
        <v>23.3</v>
      </c>
      <c r="I120">
        <v>0</v>
      </c>
      <c r="J120">
        <f>MAX(0,MIN(100,50+H120+I120))</f>
        <v/>
      </c>
      <c r="K120">
        <f>IF(J120&gt;=80,"Champion",IF(J120&gt;=65,"Ally",IF(J120&gt;=50,"Neutral",IF(J120&gt;=35,"Performative",IF(J120&gt;=20,"Harmful","Adversarial")))))</f>
        <v/>
      </c>
      <c r="L120" t="str">
        <v>No</v>
      </c>
      <c r="M120" t="str">
        <v>No</v>
      </c>
      <c r="N120" t="str">
        <v>No</v>
      </c>
      <c r="O120" t="str">
        <v>No</v>
      </c>
      <c r="P120" t="str">
        <v>No</v>
      </c>
      <c r="Q120" t="str">
        <v>Achieved its first-ever perfect HRC Corporate Equality Index score in the early 2020s, covering nondiscrimination policy, benefits, and organizational LGBTQ+ competency. Occasional brand-level Pride gestures; no documented reversal.</v>
      </c>
    </row>
    <row r="121" ht="15" customHeight="1">
      <c r="A121" t="str">
        <v>Hershey</v>
      </c>
      <c r="B121" t="str">
        <v>HSY</v>
      </c>
      <c r="C121" t="str">
        <v>Food &amp; Beverage</v>
      </c>
      <c r="D121">
        <v>11.2</v>
      </c>
      <c r="E121">
        <v>100</v>
      </c>
      <c r="F121">
        <v>2024</v>
      </c>
      <c r="G121" t="str">
        <v>Yes</v>
      </c>
      <c r="H121">
        <v>10</v>
      </c>
      <c r="I121">
        <v>0</v>
      </c>
      <c r="J121">
        <f>MAX(0,MIN(100,50+H121+I121))</f>
        <v/>
      </c>
      <c r="K121">
        <f>IF(J121&gt;=80,"Champion",IF(J121&gt;=65,"Ally",IF(J121&gt;=50,"Neutral",IF(J121&gt;=35,"Performative",IF(J121&gt;=20,"Harmful","Adversarial")))))</f>
        <v/>
      </c>
      <c r="L121" t="str">
        <v>No</v>
      </c>
      <c r="M121" t="str">
        <v>No</v>
      </c>
      <c r="N121" t="str">
        <v>No</v>
      </c>
      <c r="O121" t="str">
        <v>No</v>
      </c>
      <c r="P121" t="str">
        <v>No</v>
      </c>
      <c r="Q121" t="str">
        <v>Stood by its 2023 Hershey's Canada campaign featuring a trans woman through a boycott attempt; CEI 100 record; otherwise quiet.</v>
      </c>
    </row>
    <row r="122" ht="15" customHeight="1">
      <c r="A122" t="str">
        <v>Morgan Stanley</v>
      </c>
      <c r="B122" t="str">
        <v>MS</v>
      </c>
      <c r="C122" t="str">
        <v>Financial Services</v>
      </c>
      <c r="D122">
        <v>61.8</v>
      </c>
      <c r="E122">
        <v>100</v>
      </c>
      <c r="F122">
        <v>2024</v>
      </c>
      <c r="G122" t="str">
        <v>Yes</v>
      </c>
      <c r="H122">
        <v>17</v>
      </c>
      <c r="I122">
        <v>-32</v>
      </c>
      <c r="J122">
        <f>MAX(0,MIN(100,50+H122+I122))</f>
        <v/>
      </c>
      <c r="K122">
        <f>IF(J122&gt;=80,"Champion",IF(J122&gt;=65,"Ally",IF(J122&gt;=50,"Neutral",IF(J122&gt;=35,"Performative",IF(J122&gt;=20,"Harmful","Adversarial")))))</f>
        <v/>
      </c>
      <c r="L122" t="str">
        <v>Yes</v>
      </c>
      <c r="M122" t="str">
        <v>Yes</v>
      </c>
      <c r="N122" t="str">
        <v>No</v>
      </c>
      <c r="O122" t="str">
        <v>No</v>
      </c>
      <c r="P122" t="str">
        <v>No</v>
      </c>
      <c r="Q122" t="str">
        <v>Quiet CEI 100 holder; Pride &amp; Allies network maintained; no documented reversal.</v>
      </c>
    </row>
    <row r="123" ht="15" customHeight="1">
      <c r="A123" t="str">
        <v>BlackRock</v>
      </c>
      <c r="B123" t="str">
        <v>BLK</v>
      </c>
      <c r="C123" t="str">
        <v>Financial Services</v>
      </c>
      <c r="D123">
        <v>20.4</v>
      </c>
      <c r="E123">
        <v>100</v>
      </c>
      <c r="F123">
        <v>2024</v>
      </c>
      <c r="G123" t="str">
        <v>No</v>
      </c>
      <c r="H123">
        <v>17</v>
      </c>
      <c r="I123">
        <v>-32</v>
      </c>
      <c r="J123">
        <f>MAX(0,MIN(100,50+H123+I123))</f>
        <v/>
      </c>
      <c r="K123">
        <f>IF(J123&gt;=80,"Champion",IF(J123&gt;=65,"Ally",IF(J123&gt;=50,"Neutral",IF(J123&gt;=35,"Performative",IF(J123&gt;=20,"Harmful","Adversarial")))))</f>
        <v/>
      </c>
      <c r="L123" t="str">
        <v>Yes</v>
      </c>
      <c r="M123" t="str">
        <v>Yes</v>
      </c>
      <c r="N123" t="str">
        <v>No</v>
      </c>
      <c r="O123" t="str">
        <v>No</v>
      </c>
      <c r="P123" t="str">
        <v>No</v>
      </c>
      <c r="Q123" t="str">
        <v>Dropped its workforce diversity targets and DEI language from filings and Fink's annual letter in early 2025 — the asset manager that once pushed boards on diversity stopped asking.</v>
      </c>
    </row>
    <row r="124" ht="15" customHeight="1">
      <c r="A124" t="str">
        <v>U.S. Bancorp</v>
      </c>
      <c r="B124" t="str">
        <v>USB</v>
      </c>
      <c r="C124" t="str">
        <v>Financial Services</v>
      </c>
      <c r="D124">
        <v>27.5</v>
      </c>
      <c r="E124">
        <v>100</v>
      </c>
      <c r="F124">
        <v>2024</v>
      </c>
      <c r="G124" t="str">
        <v>No</v>
      </c>
      <c r="H124">
        <v>17</v>
      </c>
      <c r="I124">
        <v>-32</v>
      </c>
      <c r="J124">
        <f>MAX(0,MIN(100,50+H124+I124))</f>
        <v/>
      </c>
      <c r="K124">
        <f>IF(J124&gt;=80,"Champion",IF(J124&gt;=65,"Ally",IF(J124&gt;=50,"Neutral",IF(J124&gt;=35,"Performative",IF(J124&gt;=20,"Harmful","Adversarial")))))</f>
        <v/>
      </c>
      <c r="L124" t="str">
        <v>Yes</v>
      </c>
      <c r="M124" t="str">
        <v>Yes</v>
      </c>
      <c r="N124" t="str">
        <v>No</v>
      </c>
      <c r="O124" t="str">
        <v>No</v>
      </c>
      <c r="P124" t="str">
        <v>No</v>
      </c>
      <c r="Q124" t="str">
        <v>Quiet CEI 100 holder; Twin Cities Pride sponsorship history; no documented reversal.</v>
      </c>
    </row>
    <row r="125" ht="15" customHeight="1">
      <c r="A125" t="str">
        <v>PNC Financial Services</v>
      </c>
      <c r="B125" t="str">
        <v>PNC</v>
      </c>
      <c r="C125" t="str">
        <v>Financial Services</v>
      </c>
      <c r="D125">
        <v>21.6</v>
      </c>
      <c r="E125">
        <v>100</v>
      </c>
      <c r="F125">
        <v>2024</v>
      </c>
      <c r="G125" t="str">
        <v>No</v>
      </c>
      <c r="H125">
        <v>40.5</v>
      </c>
      <c r="I125">
        <v>0</v>
      </c>
      <c r="J125">
        <f>MAX(0,MIN(100,50+H125+I125))</f>
        <v/>
      </c>
      <c r="K125">
        <f>IF(J125&gt;=80,"Champion",IF(J125&gt;=65,"Ally",IF(J125&gt;=50,"Neutral",IF(J125&gt;=35,"Performative",IF(J125&gt;=20,"Harmful","Adversarial")))))</f>
        <v/>
      </c>
      <c r="L125" t="str">
        <v>No</v>
      </c>
      <c r="M125" t="str">
        <v>No</v>
      </c>
      <c r="N125" t="str">
        <v>No</v>
      </c>
      <c r="O125" t="str">
        <v>No</v>
      </c>
      <c r="P125" t="str">
        <v>No</v>
      </c>
      <c r="Q125" t="str">
        <v>Minimal public engagement; CEI 100 history; no documented reversal.</v>
      </c>
    </row>
    <row r="126" ht="15" customHeight="1">
      <c r="A126" t="str">
        <v>Capital One</v>
      </c>
      <c r="B126" t="str">
        <v>COF</v>
      </c>
      <c r="C126" t="str">
        <v>Financial Services</v>
      </c>
      <c r="D126">
        <v>39.1</v>
      </c>
      <c r="E126">
        <v>100</v>
      </c>
      <c r="F126">
        <v>2024</v>
      </c>
      <c r="G126" t="str">
        <v>No</v>
      </c>
      <c r="H126">
        <v>17</v>
      </c>
      <c r="I126">
        <v>-32</v>
      </c>
      <c r="J126">
        <f>MAX(0,MIN(100,50+H126+I126))</f>
        <v/>
      </c>
      <c r="K126">
        <f>IF(J126&gt;=80,"Champion",IF(J126&gt;=65,"Ally",IF(J126&gt;=50,"Neutral",IF(J126&gt;=35,"Performative",IF(J126&gt;=20,"Harmful","Adversarial")))))</f>
        <v/>
      </c>
      <c r="L126" t="str">
        <v>Yes</v>
      </c>
      <c r="M126" t="str">
        <v>Yes</v>
      </c>
      <c r="N126" t="str">
        <v>No</v>
      </c>
      <c r="O126" t="str">
        <v>No</v>
      </c>
      <c r="P126" t="str">
        <v>No</v>
      </c>
      <c r="Q126" t="str">
        <v>Out Front ERG and CEI 100 record; Pride engagement at HQ markets; no documented reversal.</v>
      </c>
    </row>
    <row r="127" ht="15" customHeight="1">
      <c r="A127" t="str">
        <v>Discover Financial Services</v>
      </c>
      <c r="B127" t="str">
        <v>DFS</v>
      </c>
      <c r="C127" t="str">
        <v>Financial Services</v>
      </c>
      <c r="D127">
        <v>20.1</v>
      </c>
      <c r="E127">
        <v>100</v>
      </c>
      <c r="F127">
        <v>2024</v>
      </c>
      <c r="G127" t="str">
        <v>No</v>
      </c>
      <c r="H127">
        <v>40.5</v>
      </c>
      <c r="I127">
        <v>0</v>
      </c>
      <c r="J127">
        <f>MAX(0,MIN(100,50+H127+I127))</f>
        <v/>
      </c>
      <c r="K127">
        <f>IF(J127&gt;=80,"Champion",IF(J127&gt;=65,"Ally",IF(J127&gt;=50,"Neutral",IF(J127&gt;=35,"Performative",IF(J127&gt;=20,"Harmful","Adversarial")))))</f>
        <v/>
      </c>
      <c r="L127" t="str">
        <v>No</v>
      </c>
      <c r="M127" t="str">
        <v>No</v>
      </c>
      <c r="N127" t="str">
        <v>No</v>
      </c>
      <c r="O127" t="str">
        <v>No</v>
      </c>
      <c r="P127" t="str">
        <v>No</v>
      </c>
      <c r="Q127" t="str">
        <v>Minimal public engagement; merging into Capital One; no documented reversal.</v>
      </c>
    </row>
    <row r="128" ht="15" customHeight="1">
      <c r="A128" t="str">
        <v>Progressive Corporation</v>
      </c>
      <c r="B128" t="str">
        <v>PGR</v>
      </c>
      <c r="C128" t="str">
        <v>Financial Services</v>
      </c>
      <c r="D128">
        <v>75.3</v>
      </c>
      <c r="E128">
        <v>100</v>
      </c>
      <c r="F128">
        <v>2024</v>
      </c>
      <c r="G128" t="str">
        <v>Yes</v>
      </c>
      <c r="H128">
        <v>25</v>
      </c>
      <c r="I128">
        <v>0</v>
      </c>
      <c r="J128">
        <f>MAX(0,MIN(100,50+H128+I128))</f>
        <v/>
      </c>
      <c r="K128">
        <f>IF(J128&gt;=80,"Champion",IF(J128&gt;=65,"Ally",IF(J128&gt;=50,"Neutral",IF(J128&gt;=35,"Performative",IF(J128&gt;=20,"Harmful","Adversarial")))))</f>
        <v/>
      </c>
      <c r="L128" t="str">
        <v>No</v>
      </c>
      <c r="M128" t="str">
        <v>No</v>
      </c>
      <c r="N128" t="str">
        <v>No</v>
      </c>
      <c r="O128" t="str">
        <v>No</v>
      </c>
      <c r="P128" t="str">
        <v>No</v>
      </c>
      <c r="Q128" t="str">
        <v>Kept LGBTQ+-inclusive advertising (queer couples and families in mainstream campaigns) through repeated boycott calls; CEI 100 record; no reversal.</v>
      </c>
    </row>
    <row r="129" ht="15" customHeight="1">
      <c r="A129" t="str">
        <v>Allstate</v>
      </c>
      <c r="B129" t="str">
        <v>ALL</v>
      </c>
      <c r="C129" t="str">
        <v>Financial Services</v>
      </c>
      <c r="D129">
        <v>64.1</v>
      </c>
      <c r="E129">
        <v>100</v>
      </c>
      <c r="F129">
        <v>2024</v>
      </c>
      <c r="G129" t="str">
        <v>No</v>
      </c>
      <c r="H129">
        <v>51.4</v>
      </c>
      <c r="I129">
        <v>0</v>
      </c>
      <c r="J129">
        <f>MAX(0,MIN(100,50+H129+I129))</f>
        <v/>
      </c>
      <c r="K129">
        <f>IF(J129&gt;=80,"Champion",IF(J129&gt;=65,"Ally",IF(J129&gt;=50,"Neutral",IF(J129&gt;=35,"Performative",IF(J129&gt;=20,"Harmful","Adversarial")))))</f>
        <v/>
      </c>
      <c r="L129" t="str">
        <v>No</v>
      </c>
      <c r="M129" t="str">
        <v>No</v>
      </c>
      <c r="N129" t="str">
        <v>No</v>
      </c>
      <c r="O129" t="str">
        <v>No</v>
      </c>
      <c r="P129" t="str">
        <v>No</v>
      </c>
      <c r="Q129" t="str">
        <v>Minimal public LGBTQ+ engagement; no documented reversal.</v>
      </c>
    </row>
    <row r="130" ht="15" customHeight="1">
      <c r="A130" t="str">
        <v>MetLife</v>
      </c>
      <c r="B130" t="str">
        <v>MET</v>
      </c>
      <c r="C130" t="str">
        <v>Financial Services</v>
      </c>
      <c r="D130">
        <v>71.4</v>
      </c>
      <c r="E130">
        <v>100</v>
      </c>
      <c r="F130">
        <v>2024</v>
      </c>
      <c r="G130" t="str">
        <v>Yes</v>
      </c>
      <c r="H130">
        <v>20.7</v>
      </c>
      <c r="I130">
        <v>0</v>
      </c>
      <c r="J130">
        <f>MAX(0,MIN(100,50+H130+I130))</f>
        <v/>
      </c>
      <c r="K130">
        <f>IF(J130&gt;=80,"Champion",IF(J130&gt;=65,"Ally",IF(J130&gt;=50,"Neutral",IF(J130&gt;=35,"Performative",IF(J130&gt;=20,"Harmful","Adversarial")))))</f>
        <v/>
      </c>
      <c r="L130" t="str">
        <v>No</v>
      </c>
      <c r="M130" t="str">
        <v>No</v>
      </c>
      <c r="N130" t="str">
        <v>No</v>
      </c>
      <c r="O130" t="str">
        <v>No</v>
      </c>
      <c r="P130" t="str">
        <v>No</v>
      </c>
      <c r="Q130" t="str">
        <v>Quiet CEI 100 holder with inclusive benefits; no documented reversal.</v>
      </c>
    </row>
    <row r="131" ht="15" customHeight="1">
      <c r="A131" t="str">
        <v>Prudential Financial</v>
      </c>
      <c r="B131" t="str">
        <v>PRU</v>
      </c>
      <c r="C131" t="str">
        <v>Financial Services</v>
      </c>
      <c r="D131">
        <v>70.5</v>
      </c>
      <c r="E131">
        <v>100</v>
      </c>
      <c r="F131">
        <v>2024</v>
      </c>
      <c r="G131" t="str">
        <v>Yes</v>
      </c>
      <c r="H131">
        <v>20.7</v>
      </c>
      <c r="I131">
        <v>0</v>
      </c>
      <c r="J131">
        <f>MAX(0,MIN(100,50+H131+I131))</f>
        <v/>
      </c>
      <c r="K131">
        <f>IF(J131&gt;=80,"Champion",IF(J131&gt;=65,"Ally",IF(J131&gt;=50,"Neutral",IF(J131&gt;=35,"Performative",IF(J131&gt;=20,"Harmful","Adversarial")))))</f>
        <v/>
      </c>
      <c r="L131" t="str">
        <v>No</v>
      </c>
      <c r="M131" t="str">
        <v>No</v>
      </c>
      <c r="N131" t="str">
        <v>No</v>
      </c>
      <c r="O131" t="str">
        <v>No</v>
      </c>
      <c r="P131" t="str">
        <v>No</v>
      </c>
      <c r="Q131" t="str">
        <v>Published pioneering 'LGBT Financial Experience' research and maintains CEI 100 standing; quiet but substantive.</v>
      </c>
    </row>
    <row r="132" ht="15" customHeight="1">
      <c r="A132" t="str">
        <v>AIG</v>
      </c>
      <c r="B132" t="str">
        <v>AIG</v>
      </c>
      <c r="C132" t="str">
        <v>Financial Services</v>
      </c>
      <c r="D132">
        <v>27</v>
      </c>
      <c r="E132">
        <v>100</v>
      </c>
      <c r="F132">
        <v>2024</v>
      </c>
      <c r="G132" t="str">
        <v>No</v>
      </c>
      <c r="H132">
        <v>40.5</v>
      </c>
      <c r="I132">
        <v>0</v>
      </c>
      <c r="J132">
        <f>MAX(0,MIN(100,50+H132+I132))</f>
        <v/>
      </c>
      <c r="K132">
        <f>IF(J132&gt;=80,"Champion",IF(J132&gt;=65,"Ally",IF(J132&gt;=50,"Neutral",IF(J132&gt;=35,"Performative",IF(J132&gt;=20,"Harmful","Adversarial")))))</f>
        <v/>
      </c>
      <c r="L132" t="str">
        <v>No</v>
      </c>
      <c r="M132" t="str">
        <v>No</v>
      </c>
      <c r="N132" t="str">
        <v>No</v>
      </c>
      <c r="O132" t="str">
        <v>No</v>
      </c>
      <c r="P132" t="str">
        <v>No</v>
      </c>
      <c r="Q132" t="str">
        <v>Minimal public LGBTQ+ engagement; no documented reversal.</v>
      </c>
    </row>
    <row r="133" ht="15" customHeight="1">
      <c r="A133" t="str">
        <v>Travelers Companies</v>
      </c>
      <c r="B133" t="str">
        <v>TRV</v>
      </c>
      <c r="C133" t="str">
        <v>Financial Services</v>
      </c>
      <c r="D133">
        <v>46.4</v>
      </c>
      <c r="E133">
        <v>100</v>
      </c>
      <c r="F133">
        <v>2024</v>
      </c>
      <c r="G133" t="str">
        <v>No</v>
      </c>
      <c r="H133">
        <v>2</v>
      </c>
      <c r="I133">
        <v>0</v>
      </c>
      <c r="J133">
        <f>MAX(0,MIN(100,50+H133+I133))</f>
        <v/>
      </c>
      <c r="K133">
        <f>IF(J133&gt;=80,"Champion",IF(J133&gt;=65,"Ally",IF(J133&gt;=50,"Neutral",IF(J133&gt;=35,"Performative",IF(J133&gt;=20,"Harmful","Adversarial")))))</f>
        <v/>
      </c>
      <c r="L133" t="str">
        <v>No</v>
      </c>
      <c r="M133" t="str">
        <v>No</v>
      </c>
      <c r="N133" t="str">
        <v>No</v>
      </c>
      <c r="O133" t="str">
        <v>No</v>
      </c>
      <c r="P133" t="str">
        <v>No</v>
      </c>
      <c r="Q133" t="str">
        <v>Minimal public LGBTQ+ engagement; no documented reversal.</v>
      </c>
    </row>
    <row r="134" ht="15" customHeight="1">
      <c r="A134" t="str">
        <v>Eli Lilly</v>
      </c>
      <c r="B134" t="str">
        <v>LLY</v>
      </c>
      <c r="C134" t="str">
        <v>Healthcare &amp; Pharma</v>
      </c>
      <c r="D134">
        <v>45</v>
      </c>
      <c r="E134">
        <v>100</v>
      </c>
      <c r="F134">
        <v>2024</v>
      </c>
      <c r="G134" t="str">
        <v>Yes</v>
      </c>
      <c r="H134">
        <v>34.5</v>
      </c>
      <c r="I134">
        <v>0</v>
      </c>
      <c r="J134">
        <f>MAX(0,MIN(100,50+H134+I134))</f>
        <v/>
      </c>
      <c r="K134">
        <f>IF(J134&gt;=80,"Champion",IF(J134&gt;=65,"Ally",IF(J134&gt;=50,"Neutral",IF(J134&gt;=35,"Performative",IF(J134&gt;=20,"Harmful","Adversarial")))))</f>
        <v/>
      </c>
      <c r="L134" t="str">
        <v>No</v>
      </c>
      <c r="M134" t="str">
        <v>No</v>
      </c>
      <c r="N134" t="str">
        <v>No</v>
      </c>
      <c r="O134" t="str">
        <v>No</v>
      </c>
      <c r="P134" t="str">
        <v>No</v>
      </c>
      <c r="Q134" t="str">
        <v>Joined the corporate fight against Indiana's RFRA in 2015 from its Indianapolis home base; CEI 100 record and inclusive benefits maintained.</v>
      </c>
    </row>
    <row r="135" ht="15" customHeight="1">
      <c r="A135" t="str">
        <v>Merck &amp; Co.</v>
      </c>
      <c r="B135" t="str">
        <v>MRK</v>
      </c>
      <c r="C135" t="str">
        <v>Healthcare &amp; Pharma</v>
      </c>
      <c r="D135">
        <v>64.2</v>
      </c>
      <c r="E135">
        <v>100</v>
      </c>
      <c r="F135">
        <v>2024</v>
      </c>
      <c r="G135" t="str">
        <v>Yes</v>
      </c>
      <c r="H135">
        <v>20.7</v>
      </c>
      <c r="I135">
        <v>-30</v>
      </c>
      <c r="J135">
        <f>MAX(0,MIN(100,50+H135+I135))</f>
        <v/>
      </c>
      <c r="K135">
        <f>IF(J135&gt;=80,"Champion",IF(J135&gt;=65,"Ally",IF(J135&gt;=50,"Neutral",IF(J135&gt;=35,"Performative",IF(J135&gt;=20,"Harmful","Adversarial")))))</f>
        <v/>
      </c>
      <c r="L135" t="str">
        <v>No</v>
      </c>
      <c r="M135" t="str">
        <v>No</v>
      </c>
      <c r="N135" t="str">
        <v>No</v>
      </c>
      <c r="O135" t="str">
        <v>No</v>
      </c>
      <c r="P135" t="str">
        <v>No</v>
      </c>
      <c r="Q135" t="str">
        <v>Quiet CEI 100 holder with inclusive benefits and HIV-treatment legacy; no documented reversal. Documented anti-LGBTQ+ political giving lowers the score (-30); see Political_Donations sheet.</v>
      </c>
    </row>
    <row r="136" ht="15" customHeight="1">
      <c r="A136" t="str">
        <v>AbbVie</v>
      </c>
      <c r="B136" t="str">
        <v>ABBV</v>
      </c>
      <c r="C136" t="str">
        <v>Healthcare &amp; Pharma</v>
      </c>
      <c r="D136">
        <v>56.3</v>
      </c>
      <c r="E136">
        <v>100</v>
      </c>
      <c r="F136">
        <v>2024</v>
      </c>
      <c r="G136" t="str">
        <v>Yes</v>
      </c>
      <c r="H136">
        <v>20.7</v>
      </c>
      <c r="I136">
        <v>0</v>
      </c>
      <c r="J136">
        <f>MAX(0,MIN(100,50+H136+I136))</f>
        <v/>
      </c>
      <c r="K136">
        <f>IF(J136&gt;=80,"Champion",IF(J136&gt;=65,"Ally",IF(J136&gt;=50,"Neutral",IF(J136&gt;=35,"Performative",IF(J136&gt;=20,"Harmful","Adversarial")))))</f>
        <v/>
      </c>
      <c r="L136" t="str">
        <v>No</v>
      </c>
      <c r="M136" t="str">
        <v>No</v>
      </c>
      <c r="N136" t="str">
        <v>No</v>
      </c>
      <c r="O136" t="str">
        <v>No</v>
      </c>
      <c r="P136" t="str">
        <v>No</v>
      </c>
      <c r="Q136" t="str">
        <v>Quiet CEI 100 holder; inclusive benefits; no documented reversal.</v>
      </c>
    </row>
    <row r="137" ht="15" customHeight="1">
      <c r="A137" t="str">
        <v>Bristol Myers Squibb</v>
      </c>
      <c r="B137" t="str">
        <v>BMY</v>
      </c>
      <c r="C137" t="str">
        <v>Healthcare &amp; Pharma</v>
      </c>
      <c r="D137">
        <v>48.3</v>
      </c>
      <c r="E137">
        <v>100</v>
      </c>
      <c r="F137">
        <v>2024</v>
      </c>
      <c r="G137" t="str">
        <v>Yes</v>
      </c>
      <c r="H137">
        <v>20.7</v>
      </c>
      <c r="I137">
        <v>0</v>
      </c>
      <c r="J137">
        <f>MAX(0,MIN(100,50+H137+I137))</f>
        <v/>
      </c>
      <c r="K137">
        <f>IF(J137&gt;=80,"Champion",IF(J137&gt;=65,"Ally",IF(J137&gt;=50,"Neutral",IF(J137&gt;=35,"Performative",IF(J137&gt;=20,"Harmful","Adversarial")))))</f>
        <v/>
      </c>
      <c r="L137" t="str">
        <v>No</v>
      </c>
      <c r="M137" t="str">
        <v>No</v>
      </c>
      <c r="N137" t="str">
        <v>No</v>
      </c>
      <c r="O137" t="str">
        <v>No</v>
      </c>
      <c r="P137" t="str">
        <v>No</v>
      </c>
      <c r="Q137" t="str">
        <v>Quiet CEI 100 holder; inclusive benefits; no documented reversal.</v>
      </c>
    </row>
    <row r="138" ht="15" customHeight="1">
      <c r="A138" t="str">
        <v>Gilead Sciences</v>
      </c>
      <c r="B138" t="str">
        <v>GILD</v>
      </c>
      <c r="C138" t="str">
        <v>Healthcare &amp; Pharma</v>
      </c>
      <c r="D138">
        <v>28.8</v>
      </c>
      <c r="E138">
        <v>100</v>
      </c>
      <c r="F138">
        <v>2024</v>
      </c>
      <c r="G138" t="str">
        <v>Yes</v>
      </c>
      <c r="H138">
        <v>36.3</v>
      </c>
      <c r="I138">
        <v>0</v>
      </c>
      <c r="J138">
        <f>MAX(0,MIN(100,50+H138+I138))</f>
        <v/>
      </c>
      <c r="K138">
        <f>IF(J138&gt;=80,"Champion",IF(J138&gt;=65,"Ally",IF(J138&gt;=50,"Neutral",IF(J138&gt;=35,"Performative",IF(J138&gt;=20,"Harmful","Adversarial")))))</f>
        <v/>
      </c>
      <c r="L138" t="str">
        <v>No</v>
      </c>
      <c r="M138" t="str">
        <v>No</v>
      </c>
      <c r="N138" t="str">
        <v>No</v>
      </c>
      <c r="O138" t="str">
        <v>No</v>
      </c>
      <c r="P138" t="str">
        <v>No</v>
      </c>
      <c r="Q138" t="str">
        <v>The largest corporate funder in HIV/LGBTQ+ health: the COMPASS Initiative committed $100M+ over 10 years to HIV organizations in the US South, plus sustained grants to LGBTQ+ groups. Substance over branding.</v>
      </c>
    </row>
    <row r="139" ht="15" customHeight="1">
      <c r="A139" t="str">
        <v>Amgen</v>
      </c>
      <c r="B139" t="str">
        <v>AMGN</v>
      </c>
      <c r="C139" t="str">
        <v>Healthcare &amp; Pharma</v>
      </c>
      <c r="D139">
        <v>33.4</v>
      </c>
      <c r="E139">
        <v>100</v>
      </c>
      <c r="F139">
        <v>2024</v>
      </c>
      <c r="G139" t="str">
        <v>No</v>
      </c>
      <c r="H139">
        <v>34.5</v>
      </c>
      <c r="I139">
        <v>0</v>
      </c>
      <c r="J139">
        <f>MAX(0,MIN(100,50+H139+I139))</f>
        <v/>
      </c>
      <c r="K139">
        <f>IF(J139&gt;=80,"Champion",IF(J139&gt;=65,"Ally",IF(J139&gt;=50,"Neutral",IF(J139&gt;=35,"Performative",IF(J139&gt;=20,"Harmful","Adversarial")))))</f>
        <v/>
      </c>
      <c r="L139" t="str">
        <v>No</v>
      </c>
      <c r="M139" t="str">
        <v>No</v>
      </c>
      <c r="N139" t="str">
        <v>No</v>
      </c>
      <c r="O139" t="str">
        <v>No</v>
      </c>
      <c r="P139" t="str">
        <v>No</v>
      </c>
      <c r="Q139" t="str">
        <v>Minimal public LGBTQ+ engagement; no documented reversal.</v>
      </c>
    </row>
    <row r="140" ht="15" customHeight="1">
      <c r="A140" t="str">
        <v>Moderna</v>
      </c>
      <c r="B140" t="str">
        <v>MRNA</v>
      </c>
      <c r="C140" t="str">
        <v>Healthcare &amp; Pharma</v>
      </c>
      <c r="D140">
        <v>3.2</v>
      </c>
      <c r="E140" t="str">
        <v>Not rated</v>
      </c>
      <c r="F140" t="str">
        <v>—</v>
      </c>
      <c r="G140" t="str">
        <v>No</v>
      </c>
      <c r="H140">
        <v>2</v>
      </c>
      <c r="I140">
        <v>0</v>
      </c>
      <c r="J140">
        <f>MAX(0,MIN(100,50+H140+I140))</f>
        <v/>
      </c>
      <c r="K140">
        <f>IF(J140&gt;=80,"Champion",IF(J140&gt;=65,"Ally",IF(J140&gt;=50,"Neutral",IF(J140&gt;=35,"Performative",IF(J140&gt;=20,"Harmful","Adversarial")))))</f>
        <v/>
      </c>
      <c r="L140" t="str">
        <v>No</v>
      </c>
      <c r="M140" t="str">
        <v>No</v>
      </c>
      <c r="N140" t="str">
        <v>No</v>
      </c>
      <c r="O140" t="str">
        <v>No</v>
      </c>
      <c r="P140" t="str">
        <v>No</v>
      </c>
      <c r="Q140" t="str">
        <v>Minimal public LGBTQ+ engagement; young company, no documented reversal.</v>
      </c>
    </row>
    <row r="141" ht="15" customHeight="1">
      <c r="A141" t="str">
        <v>HCA Healthcare</v>
      </c>
      <c r="B141" t="str">
        <v>HCA</v>
      </c>
      <c r="C141" t="str">
        <v>Healthcare &amp; Pharma</v>
      </c>
      <c r="D141">
        <v>70</v>
      </c>
      <c r="E141" t="str">
        <v>Not rated</v>
      </c>
      <c r="F141" t="str">
        <v>—</v>
      </c>
      <c r="G141" t="str">
        <v>No</v>
      </c>
      <c r="H141">
        <v>2</v>
      </c>
      <c r="I141">
        <v>0</v>
      </c>
      <c r="J141">
        <f>MAX(0,MIN(100,50+H141+I141))</f>
        <v/>
      </c>
      <c r="K141">
        <f>IF(J141&gt;=80,"Champion",IF(J141&gt;=65,"Ally",IF(J141&gt;=50,"Neutral",IF(J141&gt;=35,"Performative",IF(J141&gt;=20,"Harmful","Adversarial")))))</f>
        <v/>
      </c>
      <c r="L141" t="str">
        <v>No</v>
      </c>
      <c r="M141" t="str">
        <v>No</v>
      </c>
      <c r="N141" t="str">
        <v>No</v>
      </c>
      <c r="O141" t="str">
        <v>No</v>
      </c>
      <c r="P141" t="str">
        <v>No</v>
      </c>
      <c r="Q141" t="str">
        <v>Minimal public LGBTQ+ engagement; Nashville-based hospital giant outside the Pride economy; no documented reversal.</v>
      </c>
    </row>
    <row r="142" ht="15" customHeight="1">
      <c r="A142" t="str">
        <v>Elevance Health</v>
      </c>
      <c r="B142" t="str">
        <v>ELV</v>
      </c>
      <c r="C142" t="str">
        <v>Healthcare &amp; Pharma</v>
      </c>
      <c r="D142">
        <v>175.2</v>
      </c>
      <c r="E142">
        <v>100</v>
      </c>
      <c r="F142">
        <v>2024</v>
      </c>
      <c r="G142" t="str">
        <v>No</v>
      </c>
      <c r="H142">
        <v>20.7</v>
      </c>
      <c r="I142">
        <v>-32</v>
      </c>
      <c r="J142">
        <f>MAX(0,MIN(100,50+H142+I142))</f>
        <v/>
      </c>
      <c r="K142">
        <f>IF(J142&gt;=80,"Champion",IF(J142&gt;=65,"Ally",IF(J142&gt;=50,"Neutral",IF(J142&gt;=35,"Performative",IF(J142&gt;=20,"Harmful","Adversarial")))))</f>
        <v/>
      </c>
      <c r="L142" t="str">
        <v>Yes</v>
      </c>
      <c r="M142" t="str">
        <v>Yes</v>
      </c>
      <c r="N142" t="str">
        <v>No</v>
      </c>
      <c r="O142" t="str">
        <v>No</v>
      </c>
      <c r="P142" t="str">
        <v>No</v>
      </c>
      <c r="Q142" t="str">
        <v>Joined UnitedHealth, Cigna and Humana in tucking DEI strategy changes into 2025 annual-report language (Modern Healthcare). Benefits remain; public commitment language thinned.</v>
      </c>
    </row>
    <row r="143" ht="15" customHeight="1">
      <c r="A143" t="str">
        <v>ConocoPhillips</v>
      </c>
      <c r="B143" t="str">
        <v>COP</v>
      </c>
      <c r="C143" t="str">
        <v>Energy</v>
      </c>
      <c r="D143">
        <v>56.9</v>
      </c>
      <c r="E143" t="str">
        <v>Not rated</v>
      </c>
      <c r="F143" t="str">
        <v>—</v>
      </c>
      <c r="G143" t="str">
        <v>Never</v>
      </c>
      <c r="H143">
        <v>19</v>
      </c>
      <c r="I143">
        <v>-30</v>
      </c>
      <c r="J143">
        <f>MAX(0,MIN(100,50+H143+I143))</f>
        <v/>
      </c>
      <c r="K143">
        <f>IF(J143&gt;=80,"Champion",IF(J143&gt;=65,"Ally",IF(J143&gt;=50,"Neutral",IF(J143&gt;=35,"Performative",IF(J143&gt;=20,"Harmful","Adversarial")))))</f>
        <v/>
      </c>
      <c r="L143" t="str">
        <v>No</v>
      </c>
      <c r="M143" t="str">
        <v>No</v>
      </c>
      <c r="N143" t="str">
        <v>No</v>
      </c>
      <c r="O143" t="str">
        <v>No</v>
      </c>
      <c r="P143" t="str">
        <v>No</v>
      </c>
      <c r="Q143" t="str">
        <v>No meaningful public LGBTQ+ record located in either direction. Documented anti-LGBTQ+ political giving lowers the score (-30); see Political_Donations sheet.</v>
      </c>
    </row>
    <row r="144" ht="15" customHeight="1">
      <c r="A144" t="str">
        <v>Phillips 66</v>
      </c>
      <c r="B144" t="str">
        <v>PSX</v>
      </c>
      <c r="C144" t="str">
        <v>Energy</v>
      </c>
      <c r="D144">
        <v>143.2</v>
      </c>
      <c r="E144">
        <v>100</v>
      </c>
      <c r="F144">
        <v>2023</v>
      </c>
      <c r="G144" t="str">
        <v>Yes</v>
      </c>
      <c r="H144">
        <v>49.9</v>
      </c>
      <c r="I144">
        <v>0</v>
      </c>
      <c r="J144">
        <f>MAX(0,MIN(100,50+H144+I144))</f>
        <v/>
      </c>
      <c r="K144">
        <f>IF(J144&gt;=80,"Champion",IF(J144&gt;=65,"Ally",IF(J144&gt;=50,"Neutral",IF(J144&gt;=35,"Performative",IF(J144&gt;=20,"Harmful","Adversarial")))))</f>
        <v/>
      </c>
      <c r="L144" t="str">
        <v>No</v>
      </c>
      <c r="M144" t="str">
        <v>No</v>
      </c>
      <c r="N144" t="str">
        <v>No</v>
      </c>
      <c r="O144" t="str">
        <v>No</v>
      </c>
      <c r="P144" t="str">
        <v>No</v>
      </c>
      <c r="Q144" t="str">
        <v>Multi-year perfect HRC Corporate Equality Index scores (2021-2023, Equality 100 Award) and an active 'Pride66' employee resource group with a VP-level global sponsor.</v>
      </c>
    </row>
    <row r="145" ht="15" customHeight="1">
      <c r="A145" t="str">
        <v>Marathon Petroleum</v>
      </c>
      <c r="B145" t="str">
        <v>MPC</v>
      </c>
      <c r="C145" t="str">
        <v>Energy</v>
      </c>
      <c r="D145">
        <v>138.9</v>
      </c>
      <c r="E145">
        <v>100</v>
      </c>
      <c r="F145">
        <v>2024</v>
      </c>
      <c r="G145" t="str">
        <v>Yes</v>
      </c>
      <c r="H145">
        <v>35.5</v>
      </c>
      <c r="I145">
        <v>-30</v>
      </c>
      <c r="J145">
        <f>MAX(0,MIN(100,50+H145+I145))</f>
        <v/>
      </c>
      <c r="K145">
        <f>IF(J145&gt;=80,"Champion",IF(J145&gt;=65,"Ally",IF(J145&gt;=50,"Neutral",IF(J145&gt;=35,"Performative",IF(J145&gt;=20,"Harmful","Adversarial")))))</f>
        <v/>
      </c>
      <c r="L145" t="str">
        <v>No</v>
      </c>
      <c r="M145" t="str">
        <v>No</v>
      </c>
      <c r="N145" t="str">
        <v>No</v>
      </c>
      <c r="O145" t="str">
        <v>No</v>
      </c>
      <c r="P145" t="str">
        <v>No</v>
      </c>
      <c r="Q145" t="str">
        <v>Four consecutive years of perfect HRC Corporate Equality Index scores (through 2023-2024, Equality 100 Award) and an active PRIDE employee network, one of six company ERGs. Also a documented anti-LGBTQ+ political donor (see Political_Donations).</v>
      </c>
    </row>
    <row r="146" ht="15" customHeight="1">
      <c r="A146" t="str">
        <v>Duke Energy</v>
      </c>
      <c r="B146" t="str">
        <v>DUK</v>
      </c>
      <c r="C146" t="str">
        <v>Energy</v>
      </c>
      <c r="D146">
        <v>30.4</v>
      </c>
      <c r="E146" t="str">
        <v>Not rated</v>
      </c>
      <c r="F146" t="str">
        <v>—</v>
      </c>
      <c r="G146" t="str">
        <v>No</v>
      </c>
      <c r="H146">
        <v>40.5</v>
      </c>
      <c r="I146">
        <v>0</v>
      </c>
      <c r="J146">
        <f>MAX(0,MIN(100,50+H146+I146))</f>
        <v/>
      </c>
      <c r="K146">
        <f>IF(J146&gt;=80,"Champion",IF(J146&gt;=65,"Ally",IF(J146&gt;=50,"Neutral",IF(J146&gt;=35,"Performative",IF(J146&gt;=20,"Harmful","Adversarial")))))</f>
        <v/>
      </c>
      <c r="L146" t="str">
        <v>No</v>
      </c>
      <c r="M146" t="str">
        <v>No</v>
      </c>
      <c r="N146" t="str">
        <v>No</v>
      </c>
      <c r="O146" t="str">
        <v>No</v>
      </c>
      <c r="P146" t="str">
        <v>No</v>
      </c>
      <c r="Q146" t="str">
        <v>Minimal public LGBTQ+ engagement; no documented reversal.</v>
      </c>
    </row>
    <row r="147" ht="15" customHeight="1">
      <c r="A147" t="str">
        <v>Dominion Energy</v>
      </c>
      <c r="B147" t="str">
        <v>D</v>
      </c>
      <c r="C147" t="str">
        <v>Energy</v>
      </c>
      <c r="D147">
        <v>14.5</v>
      </c>
      <c r="E147" t="str">
        <v>Not rated</v>
      </c>
      <c r="F147" t="str">
        <v>—</v>
      </c>
      <c r="G147" t="str">
        <v>No</v>
      </c>
      <c r="H147">
        <v>12</v>
      </c>
      <c r="I147">
        <v>0</v>
      </c>
      <c r="J147">
        <f>MAX(0,MIN(100,50+H147+I147))</f>
        <v/>
      </c>
      <c r="K147">
        <f>IF(J147&gt;=80,"Champion",IF(J147&gt;=65,"Ally",IF(J147&gt;=50,"Neutral",IF(J147&gt;=35,"Performative",IF(J147&gt;=20,"Harmful","Adversarial")))))</f>
        <v/>
      </c>
      <c r="L147" t="str">
        <v>No</v>
      </c>
      <c r="M147" t="str">
        <v>No</v>
      </c>
      <c r="N147" t="str">
        <v>No</v>
      </c>
      <c r="O147" t="str">
        <v>No</v>
      </c>
      <c r="P147" t="str">
        <v>No</v>
      </c>
      <c r="Q147" t="str">
        <v>Sponsored Virginia Pride events in prior years; otherwise minimal engagement, no documented reversal.</v>
      </c>
    </row>
    <row r="148" ht="15" customHeight="1">
      <c r="A148" t="str">
        <v>Rivian</v>
      </c>
      <c r="B148" t="str">
        <v>RIVN</v>
      </c>
      <c r="C148" t="str">
        <v>Automotive</v>
      </c>
      <c r="D148">
        <v>5</v>
      </c>
      <c r="E148">
        <v>100</v>
      </c>
      <c r="F148">
        <v>2024</v>
      </c>
      <c r="G148" t="str">
        <v>Yes</v>
      </c>
      <c r="H148">
        <v>34.3</v>
      </c>
      <c r="I148">
        <v>0</v>
      </c>
      <c r="J148">
        <f>MAX(0,MIN(100,50+H148+I148))</f>
        <v/>
      </c>
      <c r="K148">
        <f>IF(J148&gt;=80,"Champion",IF(J148&gt;=65,"Ally",IF(J148&gt;=50,"Neutral",IF(J148&gt;=35,"Performative",IF(J148&gt;=20,"Harmful","Adversarial")))))</f>
        <v/>
      </c>
      <c r="L148" t="str">
        <v>No</v>
      </c>
      <c r="M148" t="str">
        <v>No</v>
      </c>
      <c r="N148" t="str">
        <v>No</v>
      </c>
      <c r="O148" t="str">
        <v>No</v>
      </c>
      <c r="P148" t="str">
        <v>No</v>
      </c>
      <c r="Q148" t="str">
        <v>Debuted on the HRC Corporate Equality Index with a perfect 100 score (2023-2024).</v>
      </c>
    </row>
    <row r="149" ht="15" customHeight="1">
      <c r="A149" t="str">
        <v>Lucid Group</v>
      </c>
      <c r="B149" t="str">
        <v>LCID</v>
      </c>
      <c r="C149" t="str">
        <v>Automotive</v>
      </c>
      <c r="D149">
        <v>0.8</v>
      </c>
      <c r="E149" t="str">
        <v>Not rated</v>
      </c>
      <c r="F149" t="str">
        <v>—</v>
      </c>
      <c r="G149" t="str">
        <v>Never</v>
      </c>
      <c r="H149">
        <v>5</v>
      </c>
      <c r="I149">
        <v>0</v>
      </c>
      <c r="J149">
        <f>MAX(0,MIN(100,50+H149+I149))</f>
        <v/>
      </c>
      <c r="K149">
        <f>IF(J149&gt;=80,"Champion",IF(J149&gt;=65,"Ally",IF(J149&gt;=50,"Neutral",IF(J149&gt;=35,"Performative",IF(J149&gt;=20,"Harmful","Adversarial")))))</f>
        <v/>
      </c>
      <c r="L149" t="str">
        <v>No</v>
      </c>
      <c r="M149" t="str">
        <v>No</v>
      </c>
      <c r="N149" t="str">
        <v>No</v>
      </c>
      <c r="O149" t="str">
        <v>No</v>
      </c>
      <c r="P149" t="str">
        <v>No</v>
      </c>
      <c r="Q149" t="str">
        <v>No meaningful public LGBTQ+ record located in either direction; young company majority-owned by Saudi Arabia's PIF.</v>
      </c>
    </row>
    <row r="150" ht="15" customHeight="1">
      <c r="A150" t="str">
        <v>Wyndham Hotels &amp; Resorts</v>
      </c>
      <c r="B150" t="str">
        <v>WH</v>
      </c>
      <c r="C150" t="str">
        <v>Hospitality &amp; Travel</v>
      </c>
      <c r="D150">
        <v>1.4</v>
      </c>
      <c r="E150">
        <v>100</v>
      </c>
      <c r="F150">
        <v>2024</v>
      </c>
      <c r="G150" t="str">
        <v>No</v>
      </c>
      <c r="H150">
        <v>40.5</v>
      </c>
      <c r="I150">
        <v>0</v>
      </c>
      <c r="J150">
        <f>MAX(0,MIN(100,50+H150+I150))</f>
        <v/>
      </c>
      <c r="K150">
        <f>IF(J150&gt;=80,"Champion",IF(J150&gt;=65,"Ally",IF(J150&gt;=50,"Neutral",IF(J150&gt;=35,"Performative",IF(J150&gt;=20,"Harmful","Adversarial")))))</f>
        <v/>
      </c>
      <c r="L150" t="str">
        <v>No</v>
      </c>
      <c r="M150" t="str">
        <v>No</v>
      </c>
      <c r="N150" t="str">
        <v>No</v>
      </c>
      <c r="O150" t="str">
        <v>No</v>
      </c>
      <c r="P150" t="str">
        <v>No</v>
      </c>
      <c r="Q150" t="str">
        <v>Minimal public LGBTQ+ engagement; no documented reversal.</v>
      </c>
    </row>
    <row r="151" ht="15" customHeight="1">
      <c r="A151" t="str">
        <v>Hyatt Hotels</v>
      </c>
      <c r="B151" t="str">
        <v>H</v>
      </c>
      <c r="C151" t="str">
        <v>Hospitality &amp; Travel</v>
      </c>
      <c r="D151">
        <v>6.6</v>
      </c>
      <c r="E151">
        <v>100</v>
      </c>
      <c r="F151">
        <v>2024</v>
      </c>
      <c r="G151" t="str">
        <v>Yes</v>
      </c>
      <c r="H151">
        <v>25.4</v>
      </c>
      <c r="I151">
        <v>0</v>
      </c>
      <c r="J151">
        <f>MAX(0,MIN(100,50+H151+I151))</f>
        <v/>
      </c>
      <c r="K151">
        <f>IF(J151&gt;=80,"Champion",IF(J151&gt;=65,"Ally",IF(J151&gt;=50,"Neutral",IF(J151&gt;=35,"Performative",IF(J151&gt;=20,"Harmful","Adversarial")))))</f>
        <v/>
      </c>
      <c r="L151" t="str">
        <v>No</v>
      </c>
      <c r="M151" t="str">
        <v>No</v>
      </c>
      <c r="N151" t="str">
        <v>No</v>
      </c>
      <c r="O151" t="str">
        <v>No</v>
      </c>
      <c r="P151" t="str">
        <v>No</v>
      </c>
      <c r="Q151" t="str">
        <v>WorldPride 2025 supporter alongside Hilton while peers withdrew; CEI 100 record; longtime LGBTQ+ travel marketer.</v>
      </c>
    </row>
    <row r="152" ht="15" customHeight="1">
      <c r="A152" t="str">
        <v>Southwest Airlines</v>
      </c>
      <c r="B152" t="str">
        <v>LUV</v>
      </c>
      <c r="C152" t="str">
        <v>Hospitality &amp; Travel</v>
      </c>
      <c r="D152">
        <v>27.5</v>
      </c>
      <c r="E152">
        <v>100</v>
      </c>
      <c r="F152">
        <v>2024</v>
      </c>
      <c r="G152" t="str">
        <v>No</v>
      </c>
      <c r="H152">
        <v>32.5</v>
      </c>
      <c r="I152">
        <v>0</v>
      </c>
      <c r="J152">
        <f>MAX(0,MIN(100,50+H152+I152))</f>
        <v/>
      </c>
      <c r="K152">
        <f>IF(J152&gt;=80,"Champion",IF(J152&gt;=65,"Ally",IF(J152&gt;=50,"Neutral",IF(J152&gt;=35,"Performative",IF(J152&gt;=20,"Harmful","Adversarial")))))</f>
        <v/>
      </c>
      <c r="L152" t="str">
        <v>No</v>
      </c>
      <c r="M152" t="str">
        <v>No</v>
      </c>
      <c r="N152" t="str">
        <v>No</v>
      </c>
      <c r="O152" t="str">
        <v>No</v>
      </c>
      <c r="P152" t="str">
        <v>No</v>
      </c>
      <c r="Q152" t="str">
        <v>Board defended diversity commitments in 2025 proxy season; quiet otherwise with CEI 100 record and an active ERG.</v>
      </c>
    </row>
    <row r="153" ht="15" customHeight="1">
      <c r="A153" t="str">
        <v>JetBlue Airways</v>
      </c>
      <c r="B153" t="str">
        <v>JBLU</v>
      </c>
      <c r="C153" t="str">
        <v>Hospitality &amp; Travel</v>
      </c>
      <c r="D153">
        <v>9.3</v>
      </c>
      <c r="E153">
        <v>100</v>
      </c>
      <c r="F153">
        <v>2024</v>
      </c>
      <c r="G153" t="str">
        <v>Yes</v>
      </c>
      <c r="H153">
        <v>25.4</v>
      </c>
      <c r="I153">
        <v>0</v>
      </c>
      <c r="J153">
        <f>MAX(0,MIN(100,50+H153+I153))</f>
        <v/>
      </c>
      <c r="K153">
        <f>IF(J153&gt;=80,"Champion",IF(J153&gt;=65,"Ally",IF(J153&gt;=50,"Neutral",IF(J153&gt;=35,"Performative",IF(J153&gt;=20,"Harmful","Adversarial")))))</f>
        <v/>
      </c>
      <c r="L153" t="str">
        <v>No</v>
      </c>
      <c r="M153" t="str">
        <v>No</v>
      </c>
      <c r="N153" t="str">
        <v>No</v>
      </c>
      <c r="O153" t="str">
        <v>No</v>
      </c>
      <c r="P153" t="str">
        <v>No</v>
      </c>
      <c r="Q153" t="str">
        <v>Longtime NYC Pride participant with Pride-livery flights and JetPride crew network; no documented reversal.</v>
      </c>
    </row>
    <row r="154" ht="15" customHeight="1">
      <c r="A154" t="str">
        <v>Royal Caribbean Group</v>
      </c>
      <c r="B154" t="str">
        <v>RCL</v>
      </c>
      <c r="C154" t="str">
        <v>Hospitality &amp; Travel</v>
      </c>
      <c r="D154">
        <v>16.5</v>
      </c>
      <c r="E154" t="str">
        <v>Not rated</v>
      </c>
      <c r="F154" t="str">
        <v>—</v>
      </c>
      <c r="G154" t="str">
        <v>No</v>
      </c>
      <c r="H154">
        <v>38.4</v>
      </c>
      <c r="I154">
        <v>0</v>
      </c>
      <c r="J154">
        <f>MAX(0,MIN(100,50+H154+I154))</f>
        <v/>
      </c>
      <c r="K154">
        <f>IF(J154&gt;=80,"Champion",IF(J154&gt;=65,"Ally",IF(J154&gt;=50,"Neutral",IF(J154&gt;=35,"Performative",IF(J154&gt;=20,"Harmful","Adversarial")))))</f>
        <v/>
      </c>
      <c r="L154" t="str">
        <v>No</v>
      </c>
      <c r="M154" t="str">
        <v>No</v>
      </c>
      <c r="N154" t="str">
        <v>No</v>
      </c>
      <c r="O154" t="str">
        <v>No</v>
      </c>
      <c r="P154" t="str">
        <v>No</v>
      </c>
      <c r="Q154" t="str">
        <v>Hosts Pride sailings/events onboard; minimal corporate-level commitments documented.</v>
      </c>
    </row>
    <row r="155" ht="15" customHeight="1">
      <c r="A155" t="str">
        <v>Carnival Corporation</v>
      </c>
      <c r="B155" t="str">
        <v>CCL</v>
      </c>
      <c r="C155" t="str">
        <v>Hospitality &amp; Travel</v>
      </c>
      <c r="D155">
        <v>25</v>
      </c>
      <c r="E155" t="str">
        <v>Not rated</v>
      </c>
      <c r="F155" t="str">
        <v>—</v>
      </c>
      <c r="G155" t="str">
        <v>No</v>
      </c>
      <c r="H155">
        <v>35.4</v>
      </c>
      <c r="I155">
        <v>0</v>
      </c>
      <c r="J155">
        <f>MAX(0,MIN(100,50+H155+I155))</f>
        <v/>
      </c>
      <c r="K155">
        <f>IF(J155&gt;=80,"Champion",IF(J155&gt;=65,"Ally",IF(J155&gt;=50,"Neutral",IF(J155&gt;=35,"Performative",IF(J155&gt;=20,"Harmful","Adversarial")))))</f>
        <v/>
      </c>
      <c r="L155" t="str">
        <v>No</v>
      </c>
      <c r="M155" t="str">
        <v>No</v>
      </c>
      <c r="N155" t="str">
        <v>No</v>
      </c>
      <c r="O155" t="str">
        <v>No</v>
      </c>
      <c r="P155" t="str">
        <v>No</v>
      </c>
      <c r="Q155" t="str">
        <v>LGBTQ+-welcoming cruise marketing and onboard Pride events; minimal corporate-level commitments documented.</v>
      </c>
    </row>
    <row r="156" ht="15" customHeight="1">
      <c r="A156" t="str">
        <v>Kimberly-Clark</v>
      </c>
      <c r="B156" t="str">
        <v>KMB</v>
      </c>
      <c r="C156" t="str">
        <v>Consumer Goods</v>
      </c>
      <c r="D156">
        <v>20.1</v>
      </c>
      <c r="E156">
        <v>100</v>
      </c>
      <c r="F156">
        <v>2024</v>
      </c>
      <c r="G156" t="str">
        <v>Yes</v>
      </c>
      <c r="H156">
        <v>20.7</v>
      </c>
      <c r="I156">
        <v>0</v>
      </c>
      <c r="J156">
        <f>MAX(0,MIN(100,50+H156+I156))</f>
        <v/>
      </c>
      <c r="K156">
        <f>IF(J156&gt;=80,"Champion",IF(J156&gt;=65,"Ally",IF(J156&gt;=50,"Neutral",IF(J156&gt;=35,"Performative",IF(J156&gt;=20,"Harmful","Adversarial")))))</f>
        <v/>
      </c>
      <c r="L156" t="str">
        <v>No</v>
      </c>
      <c r="M156" t="str">
        <v>No</v>
      </c>
      <c r="N156" t="str">
        <v>No</v>
      </c>
      <c r="O156" t="str">
        <v>No</v>
      </c>
      <c r="P156" t="str">
        <v>No</v>
      </c>
      <c r="Q156" t="str">
        <v>Quiet CEI 100 holder with inclusive benefits; no documented reversal.</v>
      </c>
    </row>
    <row r="157" ht="15" customHeight="1">
      <c r="A157" t="str">
        <v>Estée Lauder</v>
      </c>
      <c r="B157" t="str">
        <v>EL</v>
      </c>
      <c r="C157" t="str">
        <v>Consumer Goods</v>
      </c>
      <c r="D157">
        <v>15.6</v>
      </c>
      <c r="E157">
        <v>100</v>
      </c>
      <c r="F157">
        <v>2024</v>
      </c>
      <c r="G157" t="str">
        <v>Yes</v>
      </c>
      <c r="H157">
        <v>58.5</v>
      </c>
      <c r="I157">
        <v>0</v>
      </c>
      <c r="J157">
        <f>MAX(0,MIN(100,50+H157+I157))</f>
        <v/>
      </c>
      <c r="K157">
        <f>IF(J157&gt;=80,"Champion",IF(J157&gt;=65,"Ally",IF(J157&gt;=50,"Neutral",IF(J157&gt;=35,"Performative",IF(J157&gt;=20,"Harmful","Adversarial")))))</f>
        <v/>
      </c>
      <c r="L157" t="str">
        <v>No</v>
      </c>
      <c r="M157" t="str">
        <v>No</v>
      </c>
      <c r="N157" t="str">
        <v>No</v>
      </c>
      <c r="O157" t="str">
        <v>No</v>
      </c>
      <c r="P157" t="str">
        <v>No</v>
      </c>
      <c r="Q157" t="str">
        <v>MAC VIVA GLAM has donated 100% of its selling price to HIV/AIDS and LGBTQ+ causes since 1994 — over $500M raised. The longest-running, largest cosmetics commitment to the community.</v>
      </c>
    </row>
    <row r="158" ht="15" customHeight="1">
      <c r="A158" t="str">
        <v>Clorox</v>
      </c>
      <c r="B158" t="str">
        <v>CLX</v>
      </c>
      <c r="C158" t="str">
        <v>Consumer Goods</v>
      </c>
      <c r="D158">
        <v>7.1</v>
      </c>
      <c r="E158">
        <v>100</v>
      </c>
      <c r="F158">
        <v>2024</v>
      </c>
      <c r="G158" t="str">
        <v>Yes</v>
      </c>
      <c r="H158">
        <v>20.7</v>
      </c>
      <c r="I158">
        <v>0</v>
      </c>
      <c r="J158">
        <f>MAX(0,MIN(100,50+H158+I158))</f>
        <v/>
      </c>
      <c r="K158">
        <f>IF(J158&gt;=80,"Champion",IF(J158&gt;=65,"Ally",IF(J158&gt;=50,"Neutral",IF(J158&gt;=35,"Performative",IF(J158&gt;=20,"Harmful","Adversarial")))))</f>
        <v/>
      </c>
      <c r="L158" t="str">
        <v>No</v>
      </c>
      <c r="M158" t="str">
        <v>No</v>
      </c>
      <c r="N158" t="str">
        <v>No</v>
      </c>
      <c r="O158" t="str">
        <v>No</v>
      </c>
      <c r="P158" t="str">
        <v>No</v>
      </c>
      <c r="Q158" t="str">
        <v>Quiet CEI 100 holder with inclusive benefits; no documented reversal.</v>
      </c>
    </row>
    <row r="159" ht="15" customHeight="1">
      <c r="A159" t="str">
        <v>Northrop Grumman</v>
      </c>
      <c r="B159" t="str">
        <v>NOC</v>
      </c>
      <c r="C159" t="str">
        <v>Defense &amp; Gov Contracting</v>
      </c>
      <c r="D159">
        <v>41</v>
      </c>
      <c r="E159">
        <v>100</v>
      </c>
      <c r="F159">
        <v>2024</v>
      </c>
      <c r="G159" t="str">
        <v>No</v>
      </c>
      <c r="H159">
        <v>17</v>
      </c>
      <c r="I159">
        <v>-32</v>
      </c>
      <c r="J159">
        <f>MAX(0,MIN(100,50+H159+I159))</f>
        <v/>
      </c>
      <c r="K159">
        <f>IF(J159&gt;=80,"Champion",IF(J159&gt;=65,"Ally",IF(J159&gt;=50,"Neutral",IF(J159&gt;=35,"Performative",IF(J159&gt;=20,"Harmful","Adversarial")))))</f>
        <v/>
      </c>
      <c r="L159" t="str">
        <v>Yes</v>
      </c>
      <c r="M159" t="str">
        <v>Yes</v>
      </c>
      <c r="N159" t="str">
        <v>No</v>
      </c>
      <c r="O159" t="str">
        <v>No</v>
      </c>
      <c r="P159" t="str">
        <v>No</v>
      </c>
      <c r="Q159" t="str">
        <v>Removed DEI webpages (now dead links) in the early-2025 defense-sector scrub documented by Breaking Defense; previously CEI 100 with a Pride ERG.</v>
      </c>
    </row>
    <row r="160" ht="15" customHeight="1">
      <c r="A160" t="str">
        <v>General Dynamics</v>
      </c>
      <c r="B160" t="str">
        <v>GD</v>
      </c>
      <c r="C160" t="str">
        <v>Defense &amp; Gov Contracting</v>
      </c>
      <c r="D160">
        <v>47.7</v>
      </c>
      <c r="E160">
        <v>100</v>
      </c>
      <c r="F160">
        <v>2024</v>
      </c>
      <c r="G160" t="str">
        <v>No</v>
      </c>
      <c r="H160">
        <v>17</v>
      </c>
      <c r="I160">
        <v>-32</v>
      </c>
      <c r="J160">
        <f>MAX(0,MIN(100,50+H160+I160))</f>
        <v/>
      </c>
      <c r="K160">
        <f>IF(J160&gt;=80,"Champion",IF(J160&gt;=65,"Ally",IF(J160&gt;=50,"Neutral",IF(J160&gt;=35,"Performative",IF(J160&gt;=20,"Harmful","Adversarial")))))</f>
        <v/>
      </c>
      <c r="L160" t="str">
        <v>Yes</v>
      </c>
      <c r="M160" t="str">
        <v>Yes</v>
      </c>
      <c r="N160" t="str">
        <v>No</v>
      </c>
      <c r="O160" t="str">
        <v>No</v>
      </c>
      <c r="P160" t="str">
        <v>No</v>
      </c>
      <c r="Q160" t="str">
        <v>Removed DEI webpages (now dead links) in the early-2025 defense-sector scrub (Breaking Defense).</v>
      </c>
    </row>
    <row r="161" ht="15" customHeight="1">
      <c r="A161" t="str">
        <v>L3Harris Technologies</v>
      </c>
      <c r="B161" t="str">
        <v>LHX</v>
      </c>
      <c r="C161" t="str">
        <v>Defense &amp; Gov Contracting</v>
      </c>
      <c r="D161">
        <v>21.3</v>
      </c>
      <c r="E161">
        <v>100</v>
      </c>
      <c r="F161">
        <v>2024</v>
      </c>
      <c r="G161" t="str">
        <v>No</v>
      </c>
      <c r="H161">
        <v>17</v>
      </c>
      <c r="I161">
        <v>-32</v>
      </c>
      <c r="J161">
        <f>MAX(0,MIN(100,50+H161+I161))</f>
        <v/>
      </c>
      <c r="K161">
        <f>IF(J161&gt;=80,"Champion",IF(J161&gt;=65,"Ally",IF(J161&gt;=50,"Neutral",IF(J161&gt;=35,"Performative",IF(J161&gt;=20,"Harmful","Adversarial")))))</f>
        <v/>
      </c>
      <c r="L161" t="str">
        <v>Yes</v>
      </c>
      <c r="M161" t="str">
        <v>Yes</v>
      </c>
      <c r="N161" t="str">
        <v>No</v>
      </c>
      <c r="O161" t="str">
        <v>No</v>
      </c>
      <c r="P161" t="str">
        <v>No</v>
      </c>
      <c r="Q161" t="str">
        <v>Removed DEI webpages (now dead links) in the early-2025 defense-sector scrub (Breaking Defense).</v>
      </c>
    </row>
    <row r="162" ht="15" customHeight="1">
      <c r="A162" t="str">
        <v>3M</v>
      </c>
      <c r="B162" t="str">
        <v>MMM</v>
      </c>
      <c r="C162" t="str">
        <v>Industrial &amp; Logistics</v>
      </c>
      <c r="D162">
        <v>24.6</v>
      </c>
      <c r="E162">
        <v>100</v>
      </c>
      <c r="F162">
        <v>2024</v>
      </c>
      <c r="G162" t="str">
        <v>No</v>
      </c>
      <c r="H162">
        <v>17</v>
      </c>
      <c r="I162">
        <v>-32</v>
      </c>
      <c r="J162">
        <f>MAX(0,MIN(100,50+H162+I162))</f>
        <v/>
      </c>
      <c r="K162">
        <f>IF(J162&gt;=80,"Champion",IF(J162&gt;=65,"Ally",IF(J162&gt;=50,"Neutral",IF(J162&gt;=35,"Performative",IF(J162&gt;=20,"Harmful","Adversarial")))))</f>
        <v/>
      </c>
      <c r="L162" t="str">
        <v>Yes</v>
      </c>
      <c r="M162" t="str">
        <v>Yes</v>
      </c>
      <c r="N162" t="str">
        <v>No</v>
      </c>
      <c r="O162" t="str">
        <v>No</v>
      </c>
      <c r="P162" t="str">
        <v>No</v>
      </c>
      <c r="Q162" t="str">
        <v>Retired workforce diversity goals and pared DEI language in the 2025 retreat wave after a long CEI 100 history. ERG remains.</v>
      </c>
    </row>
    <row r="163" ht="15" customHeight="1">
      <c r="A163" t="str">
        <v>Honeywell</v>
      </c>
      <c r="B163" t="str">
        <v>HON</v>
      </c>
      <c r="C163" t="str">
        <v>Industrial &amp; Logistics</v>
      </c>
      <c r="D163">
        <v>38.5</v>
      </c>
      <c r="E163">
        <v>100</v>
      </c>
      <c r="F163">
        <v>2024</v>
      </c>
      <c r="G163" t="str">
        <v>No</v>
      </c>
      <c r="H163">
        <v>2</v>
      </c>
      <c r="I163">
        <v>0</v>
      </c>
      <c r="J163">
        <f>MAX(0,MIN(100,50+H163+I163))</f>
        <v/>
      </c>
      <c r="K163">
        <f>IF(J163&gt;=80,"Champion",IF(J163&gt;=65,"Ally",IF(J163&gt;=50,"Neutral",IF(J163&gt;=35,"Performative",IF(J163&gt;=20,"Harmful","Adversarial")))))</f>
        <v/>
      </c>
      <c r="L163" t="str">
        <v>No</v>
      </c>
      <c r="M163" t="str">
        <v>No</v>
      </c>
      <c r="N163" t="str">
        <v>No</v>
      </c>
      <c r="O163" t="str">
        <v>No</v>
      </c>
      <c r="P163" t="str">
        <v>No</v>
      </c>
      <c r="Q163" t="str">
        <v>Minimal public LGBTQ+ engagement; no clearly documented reversal.</v>
      </c>
    </row>
    <row r="164" ht="15" customHeight="1">
      <c r="A164" t="str">
        <v>General Electric (GE Aerospace)</v>
      </c>
      <c r="B164" t="str">
        <v>GE</v>
      </c>
      <c r="C164" t="str">
        <v>Industrial &amp; Logistics</v>
      </c>
      <c r="D164">
        <v>38.7</v>
      </c>
      <c r="E164">
        <v>100</v>
      </c>
      <c r="F164">
        <v>2024</v>
      </c>
      <c r="G164" t="str">
        <v>No</v>
      </c>
      <c r="H164">
        <v>2</v>
      </c>
      <c r="I164">
        <v>0</v>
      </c>
      <c r="J164">
        <f>MAX(0,MIN(100,50+H164+I164))</f>
        <v/>
      </c>
      <c r="K164">
        <f>IF(J164&gt;=80,"Champion",IF(J164&gt;=65,"Ally",IF(J164&gt;=50,"Neutral",IF(J164&gt;=35,"Performative",IF(J164&gt;=20,"Harmful","Adversarial")))))</f>
        <v/>
      </c>
      <c r="L164" t="str">
        <v>No</v>
      </c>
      <c r="M164" t="str">
        <v>No</v>
      </c>
      <c r="N164" t="str">
        <v>No</v>
      </c>
      <c r="O164" t="str">
        <v>No</v>
      </c>
      <c r="P164" t="str">
        <v>No</v>
      </c>
      <c r="Q164" t="str">
        <v>Minimal public LGBTQ+ engagement post-breakup; GLBTA ERG legacy; no clearly documented reversal.</v>
      </c>
    </row>
    <row r="165" ht="15" customHeight="1">
      <c r="A165" t="str">
        <v>Caterpillar</v>
      </c>
      <c r="B165" t="str">
        <v>CAT</v>
      </c>
      <c r="C165" t="str">
        <v>Industrial &amp; Logistics</v>
      </c>
      <c r="D165">
        <v>64.8</v>
      </c>
      <c r="E165" t="str">
        <v>Not rated</v>
      </c>
      <c r="F165" t="str">
        <v>—</v>
      </c>
      <c r="G165" t="str">
        <v>No</v>
      </c>
      <c r="H165">
        <v>17</v>
      </c>
      <c r="I165">
        <v>-32</v>
      </c>
      <c r="J165">
        <f>MAX(0,MIN(100,50+H165+I165))</f>
        <v/>
      </c>
      <c r="K165">
        <f>IF(J165&gt;=80,"Champion",IF(J165&gt;=65,"Ally",IF(J165&gt;=50,"Neutral",IF(J165&gt;=35,"Performative",IF(J165&gt;=20,"Harmful","Adversarial")))))</f>
        <v/>
      </c>
      <c r="L165" t="str">
        <v>No</v>
      </c>
      <c r="M165" t="str">
        <v>Yes</v>
      </c>
      <c r="N165" t="str">
        <v>No</v>
      </c>
      <c r="O165" t="str">
        <v>No</v>
      </c>
      <c r="P165" t="str">
        <v>No</v>
      </c>
      <c r="Q165" t="str">
        <v>Sep 2024 Starbuck-campaign pullback: restricted corporate training to business topics and required senior approval for external surveys and awards — effectively exiting the CEI ecosystem.</v>
      </c>
    </row>
    <row r="166" ht="15" customHeight="1">
      <c r="A166" t="str">
        <v>Deere &amp; Company</v>
      </c>
      <c r="B166" t="str">
        <v>DE</v>
      </c>
      <c r="C166" t="str">
        <v>Industrial &amp; Logistics</v>
      </c>
      <c r="D166">
        <v>51.7</v>
      </c>
      <c r="E166">
        <v>75</v>
      </c>
      <c r="F166">
        <v>2025</v>
      </c>
      <c r="G166" t="str">
        <v>No</v>
      </c>
      <c r="H166">
        <v>25.4</v>
      </c>
      <c r="I166">
        <v>-47.4</v>
      </c>
      <c r="J166">
        <f>MAX(0,MIN(100,50+H166+I166))</f>
        <v/>
      </c>
      <c r="K166">
        <f>IF(J166&gt;=80,"Champion",IF(J166&gt;=65,"Ally",IF(J166&gt;=50,"Neutral",IF(J166&gt;=35,"Performative",IF(J166&gt;=20,"Harmful","Adversarial")))))</f>
        <v/>
      </c>
      <c r="L166" t="str">
        <v>No</v>
      </c>
      <c r="M166" t="str">
        <v>Yes</v>
      </c>
      <c r="N166" t="str">
        <v>No</v>
      </c>
      <c r="O166" t="str">
        <v>No</v>
      </c>
      <c r="P166" t="str">
        <v>No</v>
      </c>
      <c r="Q166" t="str">
        <v>Jul 2024: ended sponsorship of 'social or cultural awareness' events including Pride and audited training — one of seven companies HRC docked -25. Yet shareholders rejected an anti-DEI proposal 98.7% months later.</v>
      </c>
    </row>
    <row r="167" ht="15" customHeight="1">
      <c r="A167" t="str">
        <v>UPS</v>
      </c>
      <c r="B167" t="str">
        <v>UPS</v>
      </c>
      <c r="C167" t="str">
        <v>Industrial &amp; Logistics</v>
      </c>
      <c r="D167">
        <v>91.1</v>
      </c>
      <c r="E167">
        <v>100</v>
      </c>
      <c r="F167">
        <v>2024</v>
      </c>
      <c r="G167" t="str">
        <v>No</v>
      </c>
      <c r="H167">
        <v>17</v>
      </c>
      <c r="I167">
        <v>-32</v>
      </c>
      <c r="J167">
        <f>MAX(0,MIN(100,50+H167+I167))</f>
        <v/>
      </c>
      <c r="K167">
        <f>IF(J167&gt;=80,"Champion",IF(J167&gt;=65,"Ally",IF(J167&gt;=50,"Neutral",IF(J167&gt;=35,"Performative",IF(J167&gt;=20,"Harmful","Adversarial")))))</f>
        <v/>
      </c>
      <c r="L167" t="str">
        <v>No</v>
      </c>
      <c r="M167" t="str">
        <v>Yes</v>
      </c>
      <c r="N167" t="str">
        <v>No</v>
      </c>
      <c r="O167" t="str">
        <v>No</v>
      </c>
      <c r="P167" t="str">
        <v>No</v>
      </c>
      <c r="Q167" t="str">
        <v>Confirmed it has 'not operated a DEI function since April 2024' with no hiring quotas or supplier diversity goals — a complete, pre-election dismantling after years of CEI 100s.</v>
      </c>
    </row>
    <row r="168" ht="15" customHeight="1">
      <c r="A168" t="str">
        <v>FedEx</v>
      </c>
      <c r="B168" t="str">
        <v>FDX</v>
      </c>
      <c r="C168" t="str">
        <v>Industrial &amp; Logistics</v>
      </c>
      <c r="D168">
        <v>87.7</v>
      </c>
      <c r="E168">
        <v>100</v>
      </c>
      <c r="F168">
        <v>2024</v>
      </c>
      <c r="G168" t="str">
        <v>No</v>
      </c>
      <c r="H168">
        <v>17</v>
      </c>
      <c r="I168">
        <v>-30</v>
      </c>
      <c r="J168">
        <f>MAX(0,MIN(100,50+H168+I168))</f>
        <v/>
      </c>
      <c r="K168">
        <f>IF(J168&gt;=80,"Champion",IF(J168&gt;=65,"Ally",IF(J168&gt;=50,"Neutral",IF(J168&gt;=35,"Performative",IF(J168&gt;=20,"Harmful","Adversarial")))))</f>
        <v/>
      </c>
      <c r="L168" t="str">
        <v>No</v>
      </c>
      <c r="M168" t="str">
        <v>No</v>
      </c>
      <c r="N168" t="str">
        <v>No</v>
      </c>
      <c r="O168" t="str">
        <v>No</v>
      </c>
      <c r="P168" t="str">
        <v>No</v>
      </c>
      <c r="Q168" t="str">
        <v>Quiet: CEI 100 history and ERG; no clearly documented reversal, but low visibility. Documented anti-LGBTQ+ political giving lowers the score (-30); see Political_Donations sheet.</v>
      </c>
    </row>
    <row r="169" ht="15" customHeight="1">
      <c r="A169" t="str">
        <v>Sirius XM</v>
      </c>
      <c r="B169" t="str">
        <v>SIRI</v>
      </c>
      <c r="C169" t="str">
        <v>Media &amp; Entertainment</v>
      </c>
      <c r="D169">
        <v>8.7</v>
      </c>
      <c r="E169" t="str">
        <v>Not rated</v>
      </c>
      <c r="F169" t="str">
        <v>—</v>
      </c>
      <c r="G169" t="str">
        <v>No</v>
      </c>
      <c r="H169">
        <v>23</v>
      </c>
      <c r="I169">
        <v>0</v>
      </c>
      <c r="J169">
        <f>MAX(0,MIN(100,50+H169+I169))</f>
        <v/>
      </c>
      <c r="K169">
        <f>IF(J169&gt;=80,"Champion",IF(J169&gt;=65,"Ally",IF(J169&gt;=50,"Neutral",IF(J169&gt;=35,"Performative",IF(J169&gt;=20,"Harmful","Adversarial")))))</f>
        <v/>
      </c>
      <c r="L169" t="str">
        <v>No</v>
      </c>
      <c r="M169" t="str">
        <v>No</v>
      </c>
      <c r="N169" t="str">
        <v>No</v>
      </c>
      <c r="O169" t="str">
        <v>No</v>
      </c>
      <c r="P169" t="str">
        <v>No</v>
      </c>
      <c r="Q169" t="str">
        <v>Hosts LGBTQ+ programming (Radio Andy etc.) as a commercial matter; minimal corporate-level commitments documented.</v>
      </c>
    </row>
    <row r="170" ht="15" customHeight="1">
      <c r="A170" t="str">
        <v>Fox Corporation</v>
      </c>
      <c r="B170" t="str">
        <v>FOXA</v>
      </c>
      <c r="C170" t="str">
        <v>Media &amp; Entertainment</v>
      </c>
      <c r="D170">
        <v>14</v>
      </c>
      <c r="E170">
        <v>90</v>
      </c>
      <c r="F170">
        <v>2022</v>
      </c>
      <c r="G170" t="str">
        <v>No</v>
      </c>
      <c r="H170">
        <v>15</v>
      </c>
      <c r="I170">
        <v>-15.6</v>
      </c>
      <c r="J170">
        <f>MAX(0,MIN(100,50+H170+I170))</f>
        <v/>
      </c>
      <c r="K170">
        <f>IF(J170&gt;=80,"Champion",IF(J170&gt;=65,"Ally",IF(J170&gt;=50,"Neutral",IF(J170&gt;=35,"Performative",IF(J170&gt;=20,"Harmful","Adversarial")))))</f>
        <v/>
      </c>
      <c r="L170" t="str">
        <v>No</v>
      </c>
      <c r="M170" t="str">
        <v>No</v>
      </c>
      <c r="N170" t="str">
        <v>No</v>
      </c>
      <c r="O170" t="str">
        <v>No</v>
      </c>
      <c r="P170" t="str">
        <v>No</v>
      </c>
      <c r="Q170" t="str">
        <v>The paradox: high HRC CEI scores and an internal Pride ERG while Fox News programming relentlessly targets trans people (GLAAD/Media Matters documented). Internal inclusion, external harm.</v>
      </c>
    </row>
    <row r="171" ht="15" customHeight="1">
      <c r="A171" t="str">
        <v>Tractor Supply Co.</v>
      </c>
      <c r="B171" t="str">
        <v>TSCO</v>
      </c>
      <c r="C171" t="str">
        <v>Retail — Big Box</v>
      </c>
      <c r="D171">
        <v>14.6</v>
      </c>
      <c r="E171" t="str">
        <v>Not rated</v>
      </c>
      <c r="F171" t="str">
        <v>—</v>
      </c>
      <c r="G171" t="str">
        <v>No</v>
      </c>
      <c r="H171">
        <v>28.4</v>
      </c>
      <c r="I171">
        <v>-47.4</v>
      </c>
      <c r="J171">
        <f>MAX(0,MIN(100,50+H171+I171))</f>
        <v/>
      </c>
      <c r="K171">
        <f>IF(J171&gt;=80,"Champion",IF(J171&gt;=65,"Ally",IF(J171&gt;=50,"Neutral",IF(J171&gt;=35,"Performative",IF(J171&gt;=20,"Harmful","Adversarial")))))</f>
        <v/>
      </c>
      <c r="L171" t="str">
        <v>No</v>
      </c>
      <c r="M171" t="str">
        <v>Yes</v>
      </c>
      <c r="N171" t="str">
        <v>No</v>
      </c>
      <c r="O171" t="str">
        <v>No</v>
      </c>
      <c r="P171" t="str">
        <v>No</v>
      </c>
      <c r="Q171" t="str">
        <v>The original 2024 capitulation: in June 2024, after the first Robby Starbuck campaign, eliminated all DEI roles, ended Pride festival sponsorships and voting campaigns, and scrapped carbon goals in a single statement. HRC docked its CEI score. The template every later retreat followed.</v>
      </c>
    </row>
    <row r="172" ht="15" customHeight="1">
      <c r="A172" t="str">
        <v>Dick's Sporting Goods</v>
      </c>
      <c r="B172" t="str">
        <v>DKS</v>
      </c>
      <c r="C172" t="str">
        <v>Retail — Big Box</v>
      </c>
      <c r="D172">
        <v>13</v>
      </c>
      <c r="E172" t="str">
        <v>Not rated</v>
      </c>
      <c r="F172" t="str">
        <v>—</v>
      </c>
      <c r="G172" t="str">
        <v>No</v>
      </c>
      <c r="H172">
        <v>2</v>
      </c>
      <c r="I172">
        <v>0</v>
      </c>
      <c r="J172">
        <f>MAX(0,MIN(100,50+H172+I172))</f>
        <v/>
      </c>
      <c r="K172">
        <f>IF(J172&gt;=80,"Champion",IF(J172&gt;=65,"Ally",IF(J172&gt;=50,"Neutral",IF(J172&gt;=35,"Performative",IF(J172&gt;=20,"Harmful","Adversarial")))))</f>
        <v/>
      </c>
      <c r="L172" t="str">
        <v>No</v>
      </c>
      <c r="M172" t="str">
        <v>No</v>
      </c>
      <c r="N172" t="str">
        <v>No</v>
      </c>
      <c r="O172" t="str">
        <v>No</v>
      </c>
      <c r="P172" t="str">
        <v>No</v>
      </c>
      <c r="Q172" t="str">
        <v>Minimal public LGBTQ+ engagement either way; known for values-driven stands on other issues (firearms) but quiet here. No documented reversal.</v>
      </c>
    </row>
    <row r="173" ht="15" customHeight="1">
      <c r="A173" t="str">
        <v>AutoZone</v>
      </c>
      <c r="B173" t="str">
        <v>AZO</v>
      </c>
      <c r="C173" t="str">
        <v>Retail — Automotive</v>
      </c>
      <c r="D173">
        <v>18.5</v>
      </c>
      <c r="E173" t="str">
        <v>Not rated</v>
      </c>
      <c r="F173" t="str">
        <v>—</v>
      </c>
      <c r="G173" t="str">
        <v>Never</v>
      </c>
      <c r="H173">
        <v>0</v>
      </c>
      <c r="I173">
        <v>0</v>
      </c>
      <c r="J173">
        <f>MAX(0,MIN(100,50+H173+I173))</f>
        <v/>
      </c>
      <c r="K173">
        <f>IF(J173&gt;=80,"Champion",IF(J173&gt;=65,"Ally",IF(J173&gt;=50,"Neutral",IF(J173&gt;=35,"Performative",IF(J173&gt;=20,"Harmful","Adversarial")))))</f>
        <v/>
      </c>
      <c r="L173" t="str">
        <v>No</v>
      </c>
      <c r="M173" t="str">
        <v>No</v>
      </c>
      <c r="N173" t="str">
        <v>No</v>
      </c>
      <c r="O173" t="str">
        <v>No</v>
      </c>
      <c r="P173" t="str">
        <v>No</v>
      </c>
      <c r="Q173" t="str">
        <v>No meaningful public LGBTQ+ record located in either direction.</v>
      </c>
    </row>
    <row r="174" ht="15" customHeight="1">
      <c r="A174" t="str">
        <v>Bath &amp; Body Works</v>
      </c>
      <c r="B174" t="str">
        <v>BBWI</v>
      </c>
      <c r="C174" t="str">
        <v>Retail / Consumer Goods</v>
      </c>
      <c r="D174">
        <v>7.3</v>
      </c>
      <c r="E174">
        <v>100</v>
      </c>
      <c r="F174">
        <v>2024</v>
      </c>
      <c r="G174" t="str">
        <v>No</v>
      </c>
      <c r="H174">
        <v>11</v>
      </c>
      <c r="I174">
        <v>0</v>
      </c>
      <c r="J174">
        <f>MAX(0,MIN(100,50+H174+I174))</f>
        <v/>
      </c>
      <c r="K174">
        <f>IF(J174&gt;=80,"Champion",IF(J174&gt;=65,"Ally",IF(J174&gt;=50,"Neutral",IF(J174&gt;=35,"Performative",IF(J174&gt;=20,"Harmful","Adversarial")))))</f>
        <v/>
      </c>
      <c r="L174" t="str">
        <v>No</v>
      </c>
      <c r="M174" t="str">
        <v>No</v>
      </c>
      <c r="N174" t="str">
        <v>No</v>
      </c>
      <c r="O174" t="str">
        <v>No</v>
      </c>
      <c r="P174" t="str">
        <v>No</v>
      </c>
      <c r="Q174" t="str">
        <v>Ran visible Pride collections (rainbow candles and body care) through 2024 and weathered periodic boycott noise without pulling product. Quiet on policy; no documented reversal.</v>
      </c>
    </row>
    <row r="175" ht="15" customHeight="1">
      <c r="A175" t="str">
        <v>Publix</v>
      </c>
      <c r="B175" t="str">
        <v>Private</v>
      </c>
      <c r="C175" t="str">
        <v>Retail — Grocery</v>
      </c>
      <c r="D175">
        <v>59.6</v>
      </c>
      <c r="E175" t="str">
        <v>Not rated</v>
      </c>
      <c r="F175" t="str">
        <v>—</v>
      </c>
      <c r="G175" t="str">
        <v>Never</v>
      </c>
      <c r="H175">
        <v>0</v>
      </c>
      <c r="I175">
        <v>-37</v>
      </c>
      <c r="J175">
        <f>MAX(0,MIN(100,50+H175+I175))</f>
        <v/>
      </c>
      <c r="K175">
        <f>IF(J175&gt;=80,"Champion",IF(J175&gt;=65,"Ally",IF(J175&gt;=50,"Neutral",IF(J175&gt;=35,"Performative",IF(J175&gt;=20,"Harmful","Adversarial")))))</f>
        <v/>
      </c>
      <c r="L175" t="str">
        <v>No</v>
      </c>
      <c r="M175" t="str">
        <v>No</v>
      </c>
      <c r="N175" t="str">
        <v>No</v>
      </c>
      <c r="O175" t="str">
        <v>No</v>
      </c>
      <c r="P175" t="str">
        <v>No</v>
      </c>
      <c r="Q175" t="str">
        <v>Refused to cover PrEP HIV prevention for employees until a 2018 national outcry forced reversal; political giving has flowed to Florida sponsors of anti-LGBTQ+ legislation. No Pride support at any point.</v>
      </c>
    </row>
    <row r="176" ht="15" customHeight="1">
      <c r="A176" t="str">
        <v>Hobby Lobby</v>
      </c>
      <c r="B176" t="str">
        <v>Private</v>
      </c>
      <c r="C176" t="str">
        <v>Retail — Big Box / Crafts</v>
      </c>
      <c r="D176">
        <v>8</v>
      </c>
      <c r="E176" t="str">
        <v>Not rated</v>
      </c>
      <c r="F176" t="str">
        <v>—</v>
      </c>
      <c r="G176" t="str">
        <v>Never</v>
      </c>
      <c r="H176">
        <v>0</v>
      </c>
      <c r="I176">
        <v>-42</v>
      </c>
      <c r="J176">
        <f>MAX(0,MIN(100,50+H176+I176))</f>
        <v/>
      </c>
      <c r="K176">
        <f>IF(J176&gt;=80,"Champion",IF(J176&gt;=65,"Ally",IF(J176&gt;=50,"Neutral",IF(J176&gt;=35,"Performative",IF(J176&gt;=20,"Harmful","Adversarial")))))</f>
        <v/>
      </c>
      <c r="L176" t="str">
        <v>No</v>
      </c>
      <c r="M176" t="str">
        <v>No</v>
      </c>
      <c r="N176" t="str">
        <v>No</v>
      </c>
      <c r="O176" t="str">
        <v>Yes</v>
      </c>
      <c r="P176" t="str">
        <v>No</v>
      </c>
      <c r="Q176" t="str">
        <v>Litigated for years against a trans employee's restroom access (lost, Sommerville v. Hobby Lobby, 2021) and its owners are among the largest funders of anti-LGBTQ+ advocacy through the National Christian Foundation. No support record of any kind.</v>
      </c>
    </row>
    <row r="177" ht="15" customHeight="1">
      <c r="A177" t="str">
        <v>Ross Stores / Ross Dress for Less</v>
      </c>
      <c r="B177" t="str">
        <v>ROST</v>
      </c>
      <c r="C177" t="str">
        <v>Retail / Apparel Retail</v>
      </c>
      <c r="D177">
        <v>21.1</v>
      </c>
      <c r="E177">
        <v>100</v>
      </c>
      <c r="F177">
        <v>2024</v>
      </c>
      <c r="G177" t="str">
        <v>Yes</v>
      </c>
      <c r="H177">
        <v>35.5</v>
      </c>
      <c r="I177">
        <v>0</v>
      </c>
      <c r="J177">
        <f>MAX(0,MIN(100,50+H177+I177))</f>
        <v/>
      </c>
      <c r="K177">
        <f>IF(J177&gt;=80,"Champion",IF(J177&gt;=65,"Ally",IF(J177&gt;=50,"Neutral",IF(J177&gt;=35,"Performative",IF(J177&gt;=20,"Harmful","Adversarial")))))</f>
        <v/>
      </c>
      <c r="L177" t="str">
        <v>No</v>
      </c>
      <c r="M177" t="str">
        <v>No</v>
      </c>
      <c r="N177" t="str">
        <v>No</v>
      </c>
      <c r="O177" t="str">
        <v>No</v>
      </c>
      <c r="P177" t="str">
        <v>No</v>
      </c>
      <c r="Q177" t="str">
        <v>Perfect HRC Corporate Equality Index scores (2023, 2024) via its DE&amp;I Council and CommUnity Networks employee groups; quiet on consumer-facing marketing.</v>
      </c>
    </row>
    <row r="178" ht="15" customHeight="1">
      <c r="A178" t="str">
        <v>Burlington Stores</v>
      </c>
      <c r="B178" t="str">
        <v>BURL</v>
      </c>
      <c r="C178" t="str">
        <v>Retail / Apparel Retail</v>
      </c>
      <c r="D178">
        <v>10.6</v>
      </c>
      <c r="E178">
        <v>90</v>
      </c>
      <c r="F178">
        <v>2021</v>
      </c>
      <c r="G178" t="str">
        <v>Yes</v>
      </c>
      <c r="H178">
        <v>47.9</v>
      </c>
      <c r="I178">
        <v>0</v>
      </c>
      <c r="J178">
        <f>MAX(0,MIN(100,50+H178+I178))</f>
        <v/>
      </c>
      <c r="K178">
        <f>IF(J178&gt;=80,"Champion",IF(J178&gt;=65,"Ally",IF(J178&gt;=50,"Neutral",IF(J178&gt;=35,"Performative",IF(J178&gt;=20,"Harmful","Adversarial")))))</f>
        <v/>
      </c>
      <c r="L178" t="str">
        <v>No</v>
      </c>
      <c r="M178" t="str">
        <v>No</v>
      </c>
      <c r="N178" t="str">
        <v>No</v>
      </c>
      <c r="O178" t="str">
        <v>No</v>
      </c>
      <c r="P178" t="str">
        <v>No</v>
      </c>
      <c r="Q178" t="str">
        <v>Scored 90/100 on the HRC Corporate Equality Index (2021), with domestic partner benefits, inclusive non-discrimination policies, and an LGBTQ+ employee resource group/diversity council.</v>
      </c>
    </row>
    <row r="179" ht="15" customHeight="1">
      <c r="A179" t="str">
        <v>Ulta Beauty</v>
      </c>
      <c r="B179" t="str">
        <v>ULTA</v>
      </c>
      <c r="C179" t="str">
        <v>Retail / Beauty</v>
      </c>
      <c r="D179">
        <v>11.3</v>
      </c>
      <c r="E179">
        <v>100</v>
      </c>
      <c r="F179">
        <v>2024</v>
      </c>
      <c r="G179" t="str">
        <v>No</v>
      </c>
      <c r="H179">
        <v>16</v>
      </c>
      <c r="I179">
        <v>0</v>
      </c>
      <c r="J179">
        <f>MAX(0,MIN(100,50+H179+I179))</f>
        <v/>
      </c>
      <c r="K179">
        <f>IF(J179&gt;=80,"Champion",IF(J179&gt;=65,"Ally",IF(J179&gt;=50,"Neutral",IF(J179&gt;=35,"Performative",IF(J179&gt;=20,"Harmful","Adversarial")))))</f>
        <v/>
      </c>
      <c r="L179" t="str">
        <v>No</v>
      </c>
      <c r="M179" t="str">
        <v>No</v>
      </c>
      <c r="N179" t="str">
        <v>No</v>
      </c>
      <c r="O179" t="str">
        <v>No</v>
      </c>
      <c r="P179" t="str">
        <v>No</v>
      </c>
      <c r="Q179" t="str">
        <v>Stood by its 2022 'The Beauty Of' podcast episode featuring trans creator Dylan Mulvaney through boycott calls — a year before Bud Light folded over the same person. Annual Pride assortments continue.</v>
      </c>
    </row>
    <row r="180" ht="15" customHeight="1">
      <c r="A180" t="str">
        <v>Wayfair</v>
      </c>
      <c r="B180" t="str">
        <v>W</v>
      </c>
      <c r="C180" t="str">
        <v>Retail / E-commerce</v>
      </c>
      <c r="D180">
        <v>11.9</v>
      </c>
      <c r="E180" t="str">
        <v>Not rated</v>
      </c>
      <c r="F180" t="str">
        <v>—</v>
      </c>
      <c r="G180" t="str">
        <v>No</v>
      </c>
      <c r="H180">
        <v>34.5</v>
      </c>
      <c r="I180">
        <v>0</v>
      </c>
      <c r="J180">
        <f>MAX(0,MIN(100,50+H180+I180))</f>
        <v/>
      </c>
      <c r="K180">
        <f>IF(J180&gt;=80,"Champion",IF(J180&gt;=65,"Ally",IF(J180&gt;=50,"Neutral",IF(J180&gt;=35,"Performative",IF(J180&gt;=20,"Harmful","Adversarial")))))</f>
        <v/>
      </c>
      <c r="L180" t="str">
        <v>No</v>
      </c>
      <c r="M180" t="str">
        <v>No</v>
      </c>
      <c r="N180" t="str">
        <v>No</v>
      </c>
      <c r="O180" t="str">
        <v>No</v>
      </c>
      <c r="P180" t="str">
        <v>No</v>
      </c>
      <c r="Q180" t="str">
        <v>Sells Pride-themed goods seasonally; minimal corporate-level engagement documented; no reversal.</v>
      </c>
    </row>
    <row r="181" ht="15" customHeight="1">
      <c r="A181" t="str">
        <v>Chewy</v>
      </c>
      <c r="B181" t="str">
        <v>CHWY</v>
      </c>
      <c r="C181" t="str">
        <v>Retail / E-commerce / Pet</v>
      </c>
      <c r="D181">
        <v>11.9</v>
      </c>
      <c r="E181" t="str">
        <v>Not rated</v>
      </c>
      <c r="F181" t="str">
        <v>—</v>
      </c>
      <c r="G181" t="str">
        <v>Never</v>
      </c>
      <c r="H181">
        <v>0</v>
      </c>
      <c r="I181">
        <v>0</v>
      </c>
      <c r="J181">
        <f>MAX(0,MIN(100,50+H181+I181))</f>
        <v/>
      </c>
      <c r="K181">
        <f>IF(J181&gt;=80,"Champion",IF(J181&gt;=65,"Ally",IF(J181&gt;=50,"Neutral",IF(J181&gt;=35,"Performative",IF(J181&gt;=20,"Harmful","Adversarial")))))</f>
        <v/>
      </c>
      <c r="L181" t="str">
        <v>No</v>
      </c>
      <c r="M181" t="str">
        <v>No</v>
      </c>
      <c r="N181" t="str">
        <v>No</v>
      </c>
      <c r="O181" t="str">
        <v>No</v>
      </c>
      <c r="P181" t="str">
        <v>No</v>
      </c>
      <c r="Q181" t="str">
        <v>No meaningful public LGBTQ+ record located in either direction.</v>
      </c>
    </row>
    <row r="182" ht="15" customHeight="1">
      <c r="A182" t="str">
        <v>Lululemon</v>
      </c>
      <c r="B182" t="str">
        <v>LULU</v>
      </c>
      <c r="C182" t="str">
        <v>Fashion &amp; Apparel</v>
      </c>
      <c r="D182">
        <v>10.6</v>
      </c>
      <c r="E182" t="str">
        <v>Not rated</v>
      </c>
      <c r="F182" t="str">
        <v>—</v>
      </c>
      <c r="G182" t="str">
        <v>No</v>
      </c>
      <c r="H182">
        <v>5</v>
      </c>
      <c r="I182">
        <v>0</v>
      </c>
      <c r="J182">
        <f>MAX(0,MIN(100,50+H182+I182))</f>
        <v/>
      </c>
      <c r="K182">
        <f>IF(J182&gt;=80,"Champion",IF(J182&gt;=65,"Ally",IF(J182&gt;=50,"Neutral",IF(J182&gt;=35,"Performative",IF(J182&gt;=20,"Harmful","Adversarial")))))</f>
        <v/>
      </c>
      <c r="L182" t="str">
        <v>No</v>
      </c>
      <c r="M182" t="str">
        <v>No</v>
      </c>
      <c r="N182" t="str">
        <v>No</v>
      </c>
      <c r="O182" t="str">
        <v>No</v>
      </c>
      <c r="P182" t="str">
        <v>No</v>
      </c>
      <c r="Q182" t="str">
        <v>Pride campaigns and an IDEA (Inclusion, Diversity, Equity, Action) function created in 2020; modest depth, no documented reversal.</v>
      </c>
    </row>
    <row r="183" ht="15" customHeight="1">
      <c r="A183" t="str">
        <v>Under Armour</v>
      </c>
      <c r="B183" t="str">
        <v>UAA</v>
      </c>
      <c r="C183" t="str">
        <v>Fashion &amp; Apparel</v>
      </c>
      <c r="D183">
        <v>5.7</v>
      </c>
      <c r="E183" t="str">
        <v>Not rated</v>
      </c>
      <c r="F183" t="str">
        <v>—</v>
      </c>
      <c r="G183" t="str">
        <v>No</v>
      </c>
      <c r="H183">
        <v>46.5</v>
      </c>
      <c r="I183">
        <v>0</v>
      </c>
      <c r="J183">
        <f>MAX(0,MIN(100,50+H183+I183))</f>
        <v/>
      </c>
      <c r="K183">
        <f>IF(J183&gt;=80,"Champion",IF(J183&gt;=65,"Ally",IF(J183&gt;=50,"Neutral",IF(J183&gt;=35,"Performative",IF(J183&gt;=20,"Harmful","Adversarial")))))</f>
        <v/>
      </c>
      <c r="L183" t="str">
        <v>No</v>
      </c>
      <c r="M183" t="str">
        <v>No</v>
      </c>
      <c r="N183" t="str">
        <v>No</v>
      </c>
      <c r="O183" t="str">
        <v>No</v>
      </c>
      <c r="P183" t="str">
        <v>No</v>
      </c>
      <c r="Q183" t="str">
        <v>Minimal public LGBTQ+ engagement; no documented reversal.</v>
      </c>
    </row>
    <row r="184" ht="15" customHeight="1">
      <c r="A184" t="str">
        <v>VF Corp.</v>
      </c>
      <c r="B184" t="str">
        <v>VFC</v>
      </c>
      <c r="C184" t="str">
        <v>Fashion &amp; Apparel</v>
      </c>
      <c r="D184">
        <v>10.5</v>
      </c>
      <c r="E184">
        <v>100</v>
      </c>
      <c r="F184">
        <v>2024</v>
      </c>
      <c r="G184" t="str">
        <v>Yes</v>
      </c>
      <c r="H184">
        <v>19</v>
      </c>
      <c r="I184">
        <v>0</v>
      </c>
      <c r="J184">
        <f>MAX(0,MIN(100,50+H184+I184))</f>
        <v/>
      </c>
      <c r="K184">
        <f>IF(J184&gt;=80,"Champion",IF(J184&gt;=65,"Ally",IF(J184&gt;=50,"Neutral",IF(J184&gt;=35,"Performative",IF(J184&gt;=20,"Harmful","Adversarial")))))</f>
        <v/>
      </c>
      <c r="L184" t="str">
        <v>No</v>
      </c>
      <c r="M184" t="str">
        <v>No</v>
      </c>
      <c r="N184" t="str">
        <v>No</v>
      </c>
      <c r="O184" t="str">
        <v>No</v>
      </c>
      <c r="P184" t="str">
        <v>No</v>
      </c>
      <c r="Q184" t="str">
        <v>The North Face kept its 'Summer of Pride' campaign with drag environmentalist Pattie Gonia through the 2023 boycott; Vans runs recurring Pride collections. Brand-led but tested allyship.</v>
      </c>
    </row>
    <row r="185" ht="15" customHeight="1">
      <c r="A185" t="str">
        <v>Tapestry</v>
      </c>
      <c r="B185" t="str">
        <v>TPR</v>
      </c>
      <c r="C185" t="str">
        <v>Fashion &amp; Apparel</v>
      </c>
      <c r="D185">
        <v>6.7</v>
      </c>
      <c r="E185">
        <v>100</v>
      </c>
      <c r="F185">
        <v>2024</v>
      </c>
      <c r="G185" t="str">
        <v>Yes</v>
      </c>
      <c r="H185">
        <v>15</v>
      </c>
      <c r="I185">
        <v>0</v>
      </c>
      <c r="J185">
        <f>MAX(0,MIN(100,50+H185+I185))</f>
        <v/>
      </c>
      <c r="K185">
        <f>IF(J185&gt;=80,"Champion",IF(J185&gt;=65,"Ally",IF(J185&gt;=50,"Neutral",IF(J185&gt;=35,"Performative",IF(J185&gt;=20,"Harmful","Adversarial")))))</f>
        <v/>
      </c>
      <c r="L185" t="str">
        <v>No</v>
      </c>
      <c r="M185" t="str">
        <v>No</v>
      </c>
      <c r="N185" t="str">
        <v>No</v>
      </c>
      <c r="O185" t="str">
        <v>No</v>
      </c>
      <c r="P185" t="str">
        <v>No</v>
      </c>
      <c r="Q185" t="str">
        <v>Coach and Kate Spade run recurring Pride collections with donations to LGBTQ+ youth organizations (Hetrick-Martin Institute, CenterLink); CEI 100 record; no reversal.</v>
      </c>
    </row>
    <row r="186" ht="15" customHeight="1">
      <c r="A186" t="str">
        <v>Wendy's</v>
      </c>
      <c r="B186" t="str">
        <v>WEN</v>
      </c>
      <c r="C186" t="str">
        <v>Food &amp; Beverage</v>
      </c>
      <c r="D186">
        <v>2.2</v>
      </c>
      <c r="E186" t="str">
        <v>Not rated</v>
      </c>
      <c r="F186" t="str">
        <v>—</v>
      </c>
      <c r="G186" t="str">
        <v>No</v>
      </c>
      <c r="H186">
        <v>46.5</v>
      </c>
      <c r="I186">
        <v>0</v>
      </c>
      <c r="J186">
        <f>MAX(0,MIN(100,50+H186+I186))</f>
        <v/>
      </c>
      <c r="K186">
        <f>IF(J186&gt;=80,"Champion",IF(J186&gt;=65,"Ally",IF(J186&gt;=50,"Neutral",IF(J186&gt;=35,"Performative",IF(J186&gt;=20,"Harmful","Adversarial")))))</f>
        <v/>
      </c>
      <c r="L186" t="str">
        <v>No</v>
      </c>
      <c r="M186" t="str">
        <v>No</v>
      </c>
      <c r="N186" t="str">
        <v>No</v>
      </c>
      <c r="O186" t="str">
        <v>No</v>
      </c>
      <c r="P186" t="str">
        <v>No</v>
      </c>
      <c r="Q186" t="str">
        <v>Minimal public LGBTQ+ engagement; no documented reversal.</v>
      </c>
    </row>
    <row r="187" ht="15" customHeight="1">
      <c r="A187" t="str">
        <v>DoorDash</v>
      </c>
      <c r="B187" t="str">
        <v>DASH</v>
      </c>
      <c r="C187" t="str">
        <v>Food &amp; Beverage / Technology</v>
      </c>
      <c r="D187">
        <v>10.7</v>
      </c>
      <c r="E187" t="str">
        <v>Not rated</v>
      </c>
      <c r="F187" t="str">
        <v>—</v>
      </c>
      <c r="G187" t="str">
        <v>No</v>
      </c>
      <c r="H187">
        <v>17</v>
      </c>
      <c r="I187">
        <v>0</v>
      </c>
      <c r="J187">
        <f>MAX(0,MIN(100,50+H187+I187))</f>
        <v/>
      </c>
      <c r="K187">
        <f>IF(J187&gt;=80,"Champion",IF(J187&gt;=65,"Ally",IF(J187&gt;=50,"Neutral",IF(J187&gt;=35,"Performative",IF(J187&gt;=20,"Harmful","Adversarial")))))</f>
        <v/>
      </c>
      <c r="L187" t="str">
        <v>No</v>
      </c>
      <c r="M187" t="str">
        <v>No</v>
      </c>
      <c r="N187" t="str">
        <v>No</v>
      </c>
      <c r="O187" t="str">
        <v>No</v>
      </c>
      <c r="P187" t="str">
        <v>No</v>
      </c>
      <c r="Q187" t="str">
        <v>Pride@DoorDash ERG and annual Pride campaigns; quiet on policy; no documented reversal.</v>
      </c>
    </row>
    <row r="188" ht="15" customHeight="1">
      <c r="A188" t="str">
        <v>Mars, Inc.</v>
      </c>
      <c r="B188" t="str">
        <v>Private</v>
      </c>
      <c r="C188" t="str">
        <v>Food &amp; Beverage / Consumer Goods</v>
      </c>
      <c r="D188">
        <v>50</v>
      </c>
      <c r="E188">
        <v>100</v>
      </c>
      <c r="F188">
        <v>2024</v>
      </c>
      <c r="G188" t="str">
        <v>No</v>
      </c>
      <c r="H188">
        <v>2</v>
      </c>
      <c r="I188">
        <v>0</v>
      </c>
      <c r="J188">
        <f>MAX(0,MIN(100,50+H188+I188))</f>
        <v/>
      </c>
      <c r="K188">
        <f>IF(J188&gt;=80,"Champion",IF(J188&gt;=65,"Ally",IF(J188&gt;=50,"Neutral",IF(J188&gt;=35,"Performative",IF(J188&gt;=20,"Harmful","Adversarial")))))</f>
        <v/>
      </c>
      <c r="L188" t="str">
        <v>No</v>
      </c>
      <c r="M188" t="str">
        <v>No</v>
      </c>
      <c r="N188" t="str">
        <v>No</v>
      </c>
      <c r="O188" t="str">
        <v>No</v>
      </c>
      <c r="P188" t="str">
        <v>No</v>
      </c>
      <c r="Q188" t="str">
        <v>Paused its M&amp;M's 'spokescandies' in Jan 2023 after right-wing mockery of inclusive redesigns — a small but telling flinch. Otherwise quiet with CEI participation history.</v>
      </c>
    </row>
    <row r="189" ht="15" customHeight="1">
      <c r="A189" t="str">
        <v>Panera Bread</v>
      </c>
      <c r="B189" t="str">
        <v>Private</v>
      </c>
      <c r="C189" t="str">
        <v>Food &amp; Beverage</v>
      </c>
      <c r="D189">
        <v>4.9</v>
      </c>
      <c r="E189" t="str">
        <v>Not rated</v>
      </c>
      <c r="F189" t="str">
        <v>—</v>
      </c>
      <c r="G189" t="str">
        <v>No</v>
      </c>
      <c r="H189">
        <v>34.5</v>
      </c>
      <c r="I189">
        <v>0</v>
      </c>
      <c r="J189">
        <f>MAX(0,MIN(100,50+H189+I189))</f>
        <v/>
      </c>
      <c r="K189">
        <f>IF(J189&gt;=80,"Champion",IF(J189&gt;=65,"Ally",IF(J189&gt;=50,"Neutral",IF(J189&gt;=35,"Performative",IF(J189&gt;=20,"Harmful","Adversarial")))))</f>
        <v/>
      </c>
      <c r="L189" t="str">
        <v>No</v>
      </c>
      <c r="M189" t="str">
        <v>No</v>
      </c>
      <c r="N189" t="str">
        <v>No</v>
      </c>
      <c r="O189" t="str">
        <v>No</v>
      </c>
      <c r="P189" t="str">
        <v>No</v>
      </c>
      <c r="Q189" t="str">
        <v>Minimal public LGBTQ+ engagement; no documented reversal.</v>
      </c>
    </row>
    <row r="190" ht="15" customHeight="1">
      <c r="A190" t="str">
        <v>State Farm</v>
      </c>
      <c r="B190" t="str">
        <v>Private</v>
      </c>
      <c r="C190" t="str">
        <v>Financial Services / Insurance</v>
      </c>
      <c r="D190">
        <v>104.2</v>
      </c>
      <c r="E190" t="str">
        <v>Not rated</v>
      </c>
      <c r="F190" t="str">
        <v>—</v>
      </c>
      <c r="G190" t="str">
        <v>No</v>
      </c>
      <c r="H190">
        <v>14</v>
      </c>
      <c r="I190">
        <v>-45.4</v>
      </c>
      <c r="J190">
        <f>MAX(0,MIN(100,50+H190+I190))</f>
        <v/>
      </c>
      <c r="K190">
        <f>IF(J190&gt;=80,"Champion",IF(J190&gt;=65,"Ally",IF(J190&gt;=50,"Neutral",IF(J190&gt;=35,"Performative",IF(J190&gt;=20,"Harmful","Adversarial")))))</f>
        <v/>
      </c>
      <c r="L190" t="str">
        <v>No</v>
      </c>
      <c r="M190" t="str">
        <v>Yes</v>
      </c>
      <c r="N190" t="str">
        <v>No</v>
      </c>
      <c r="O190" t="str">
        <v>No</v>
      </c>
      <c r="P190" t="str">
        <v>No</v>
      </c>
      <c r="Q190" t="str">
        <v>Dropped its GenderCool partnership donating LGBTQ+-themed children's books within 48 hours of a conservative pressure campaign (May 2022) — a pre-2024 preview of the capitulation era. Documented anti-LGBTQ+ political giving lowers the score (-30); see Political_Donations sheet.</v>
      </c>
    </row>
    <row r="191" ht="15" customHeight="1">
      <c r="A191" t="str">
        <v>Geico</v>
      </c>
      <c r="B191" t="str">
        <v>Private</v>
      </c>
      <c r="C191" t="str">
        <v>Financial Services / Insurance</v>
      </c>
      <c r="D191">
        <v>42.9</v>
      </c>
      <c r="E191" t="str">
        <v>Not rated</v>
      </c>
      <c r="F191" t="str">
        <v>—</v>
      </c>
      <c r="G191" t="str">
        <v>No</v>
      </c>
      <c r="H191">
        <v>2</v>
      </c>
      <c r="I191">
        <v>0</v>
      </c>
      <c r="J191">
        <f>MAX(0,MIN(100,50+H191+I191))</f>
        <v/>
      </c>
      <c r="K191">
        <f>IF(J191&gt;=80,"Champion",IF(J191&gt;=65,"Ally",IF(J191&gt;=50,"Neutral",IF(J191&gt;=35,"Performative",IF(J191&gt;=20,"Harmful","Adversarial")))))</f>
        <v/>
      </c>
      <c r="L191" t="str">
        <v>No</v>
      </c>
      <c r="M191" t="str">
        <v>No</v>
      </c>
      <c r="N191" t="str">
        <v>No</v>
      </c>
      <c r="O191" t="str">
        <v>No</v>
      </c>
      <c r="P191" t="str">
        <v>No</v>
      </c>
      <c r="Q191" t="str">
        <v>Minimal public LGBTQ+ engagement; no documented reversal (Berkshire subsidiary, minimal cause marketing).</v>
      </c>
    </row>
    <row r="192" ht="15" customHeight="1">
      <c r="A192" t="str">
        <v>Liberty Mutual</v>
      </c>
      <c r="B192" t="str">
        <v>Private</v>
      </c>
      <c r="C192" t="str">
        <v>Financial Services / Insurance</v>
      </c>
      <c r="D192">
        <v>49.4</v>
      </c>
      <c r="E192">
        <v>100</v>
      </c>
      <c r="F192">
        <v>2024</v>
      </c>
      <c r="G192" t="str">
        <v>Yes</v>
      </c>
      <c r="H192">
        <v>20.7</v>
      </c>
      <c r="I192">
        <v>0</v>
      </c>
      <c r="J192">
        <f>MAX(0,MIN(100,50+H192+I192))</f>
        <v/>
      </c>
      <c r="K192">
        <f>IF(J192&gt;=80,"Champion",IF(J192&gt;=65,"Ally",IF(J192&gt;=50,"Neutral",IF(J192&gt;=35,"Performative",IF(J192&gt;=20,"Harmful","Adversarial")))))</f>
        <v/>
      </c>
      <c r="L192" t="str">
        <v>No</v>
      </c>
      <c r="M192" t="str">
        <v>No</v>
      </c>
      <c r="N192" t="str">
        <v>No</v>
      </c>
      <c r="O192" t="str">
        <v>No</v>
      </c>
      <c r="P192" t="str">
        <v>No</v>
      </c>
      <c r="Q192" t="str">
        <v>Quiet CEI 100 holder with inclusive benefits and Pride@Liberty ERG; no documented reversal.</v>
      </c>
    </row>
    <row r="193" ht="15" customHeight="1">
      <c r="A193" t="str">
        <v>Farmers Insurance</v>
      </c>
      <c r="B193" t="str">
        <v>Private</v>
      </c>
      <c r="C193" t="str">
        <v>Financial Services / Insurance</v>
      </c>
      <c r="D193">
        <v>27</v>
      </c>
      <c r="E193" t="str">
        <v>Not rated</v>
      </c>
      <c r="F193" t="str">
        <v>—</v>
      </c>
      <c r="G193" t="str">
        <v>No</v>
      </c>
      <c r="H193">
        <v>2</v>
      </c>
      <c r="I193">
        <v>-30</v>
      </c>
      <c r="J193">
        <f>MAX(0,MIN(100,50+H193+I193))</f>
        <v/>
      </c>
      <c r="K193">
        <f>IF(J193&gt;=80,"Champion",IF(J193&gt;=65,"Ally",IF(J193&gt;=50,"Neutral",IF(J193&gt;=35,"Performative",IF(J193&gt;=20,"Harmful","Adversarial")))))</f>
        <v/>
      </c>
      <c r="L193" t="str">
        <v>No</v>
      </c>
      <c r="M193" t="str">
        <v>No</v>
      </c>
      <c r="N193" t="str">
        <v>No</v>
      </c>
      <c r="O193" t="str">
        <v>No</v>
      </c>
      <c r="P193" t="str">
        <v>No</v>
      </c>
      <c r="Q193" t="str">
        <v>Minimal public LGBTQ+ engagement; no documented reversal. Documented anti-LGBTQ+ political giving lowers the score (-30); see Political_Donations sheet.</v>
      </c>
    </row>
    <row r="194" ht="15" customHeight="1">
      <c r="A194" t="str">
        <v>Electronic Arts</v>
      </c>
      <c r="B194" t="str">
        <v>EA</v>
      </c>
      <c r="C194" t="str">
        <v>Media &amp; Entertainment / Gaming</v>
      </c>
      <c r="D194">
        <v>7.6</v>
      </c>
      <c r="E194">
        <v>100</v>
      </c>
      <c r="F194">
        <v>2024</v>
      </c>
      <c r="G194" t="str">
        <v>Yes</v>
      </c>
      <c r="H194">
        <v>25</v>
      </c>
      <c r="I194">
        <v>0</v>
      </c>
      <c r="J194">
        <f>MAX(0,MIN(100,50+H194+I194))</f>
        <v/>
      </c>
      <c r="K194">
        <f>IF(J194&gt;=80,"Champion",IF(J194&gt;=65,"Ally",IF(J194&gt;=50,"Neutral",IF(J194&gt;=35,"Performative",IF(J194&gt;=20,"Harmful","Adversarial")))))</f>
        <v/>
      </c>
      <c r="L194" t="str">
        <v>No</v>
      </c>
      <c r="M194" t="str">
        <v>No</v>
      </c>
      <c r="N194" t="str">
        <v>No</v>
      </c>
      <c r="O194" t="str">
        <v>No</v>
      </c>
      <c r="P194" t="str">
        <v>No</v>
      </c>
      <c r="Q194" t="str">
        <v>Decades of inclusive game content (The Sims has allowed same-sex relationships since 2000, customizable pronouns since 2022) plus an active Pride ERG; no documented reversal.</v>
      </c>
    </row>
    <row r="195" ht="15" customHeight="1">
      <c r="A195" t="str">
        <v>Take-Two Interactive</v>
      </c>
      <c r="B195" t="str">
        <v>TTWO</v>
      </c>
      <c r="C195" t="str">
        <v>Media &amp; Entertainment / Gaming</v>
      </c>
      <c r="D195">
        <v>5.4</v>
      </c>
      <c r="E195" t="str">
        <v>Not rated</v>
      </c>
      <c r="F195" t="str">
        <v>—</v>
      </c>
      <c r="G195" t="str">
        <v>No</v>
      </c>
      <c r="H195">
        <v>2</v>
      </c>
      <c r="I195">
        <v>-32</v>
      </c>
      <c r="J195">
        <f>MAX(0,MIN(100,50+H195+I195))</f>
        <v/>
      </c>
      <c r="K195">
        <f>IF(J195&gt;=80,"Champion",IF(J195&gt;=65,"Ally",IF(J195&gt;=50,"Neutral",IF(J195&gt;=35,"Performative",IF(J195&gt;=20,"Harmful","Adversarial")))))</f>
        <v/>
      </c>
      <c r="L195" t="str">
        <v>Yes</v>
      </c>
      <c r="M195" t="str">
        <v>Yes</v>
      </c>
      <c r="N195" t="str">
        <v>No</v>
      </c>
      <c r="O195" t="str">
        <v>No</v>
      </c>
      <c r="P195" t="str">
        <v>No</v>
      </c>
      <c r="Q195" t="str">
        <v>Minimal corporate LGBTQ+ engagement; game content mixed historically; no documented reversal.</v>
      </c>
    </row>
    <row r="196" ht="15" customHeight="1">
      <c r="A196" t="str">
        <v>The New York Times Company</v>
      </c>
      <c r="B196" t="str">
        <v>NYT</v>
      </c>
      <c r="C196" t="str">
        <v>Media &amp; Entertainment</v>
      </c>
      <c r="D196">
        <v>2.6</v>
      </c>
      <c r="E196">
        <v>100</v>
      </c>
      <c r="F196">
        <v>2024</v>
      </c>
      <c r="G196" t="str">
        <v>No</v>
      </c>
      <c r="H196">
        <v>17</v>
      </c>
      <c r="I196">
        <v>-10</v>
      </c>
      <c r="J196">
        <f>MAX(0,MIN(100,50+H196+I196))</f>
        <v/>
      </c>
      <c r="K196">
        <f>IF(J196&gt;=80,"Champion",IF(J196&gt;=65,"Ally",IF(J196&gt;=50,"Neutral",IF(J196&gt;=35,"Performative",IF(J196&gt;=20,"Harmful","Adversarial")))))</f>
        <v/>
      </c>
      <c r="L196" t="str">
        <v>No</v>
      </c>
      <c r="M196" t="str">
        <v>No</v>
      </c>
      <c r="N196" t="str">
        <v>No</v>
      </c>
      <c r="O196" t="str">
        <v>No</v>
      </c>
      <c r="P196" t="str">
        <v>No</v>
      </c>
      <c r="Q196" t="str">
        <v>Inclusive workplace and Pride-era journalism legacy, but its trans-coverage choices drew a 2023 open letter from GLAAD and 1,000+ contributors; the company defended the coverage.</v>
      </c>
    </row>
    <row r="197" ht="15" customHeight="1">
      <c r="A197" t="str">
        <v>iHeartMedia</v>
      </c>
      <c r="B197" t="str">
        <v>IHRT</v>
      </c>
      <c r="C197" t="str">
        <v>Media &amp; Entertainment</v>
      </c>
      <c r="D197">
        <v>3.7</v>
      </c>
      <c r="E197" t="str">
        <v>Not rated</v>
      </c>
      <c r="F197" t="str">
        <v>—</v>
      </c>
      <c r="G197" t="str">
        <v>No</v>
      </c>
      <c r="H197">
        <v>38.4</v>
      </c>
      <c r="I197">
        <v>0</v>
      </c>
      <c r="J197">
        <f>MAX(0,MIN(100,50+H197+I197))</f>
        <v/>
      </c>
      <c r="K197">
        <f>IF(J197&gt;=80,"Champion",IF(J197&gt;=65,"Ally",IF(J197&gt;=50,"Neutral",IF(J197&gt;=35,"Performative",IF(J197&gt;=20,"Harmful","Adversarial")))))</f>
        <v/>
      </c>
      <c r="L197" t="str">
        <v>No</v>
      </c>
      <c r="M197" t="str">
        <v>No</v>
      </c>
      <c r="N197" t="str">
        <v>No</v>
      </c>
      <c r="O197" t="str">
        <v>No</v>
      </c>
      <c r="P197" t="str">
        <v>No</v>
      </c>
      <c r="Q197" t="str">
        <v>Pride-season programming and LGBTQ+ podcast content; minimal corporate-level commitments documented.</v>
      </c>
    </row>
    <row r="198" ht="15" customHeight="1">
      <c r="A198" t="str">
        <v>Kaiser Permanente</v>
      </c>
      <c r="B198" t="str">
        <v>Private</v>
      </c>
      <c r="C198" t="str">
        <v>Healthcare &amp; Pharma</v>
      </c>
      <c r="D198">
        <v>115.8</v>
      </c>
      <c r="E198">
        <v>100</v>
      </c>
      <c r="F198">
        <v>2024</v>
      </c>
      <c r="G198" t="str">
        <v>Yes</v>
      </c>
      <c r="H198">
        <v>52.9</v>
      </c>
      <c r="I198">
        <v>-10</v>
      </c>
      <c r="J198">
        <f>MAX(0,MIN(100,50+H198+I198))</f>
        <v/>
      </c>
      <c r="K198">
        <f>IF(J198&gt;=80,"Champion",IF(J198&gt;=65,"Ally",IF(J198&gt;=50,"Neutral",IF(J198&gt;=35,"Performative",IF(J198&gt;=20,"Harmful","Adversarial")))))</f>
        <v/>
      </c>
      <c r="L198" t="str">
        <v>Yes</v>
      </c>
      <c r="M198" t="str">
        <v>Yes</v>
      </c>
      <c r="N198" t="str">
        <v>No</v>
      </c>
      <c r="O198" t="str">
        <v>No</v>
      </c>
      <c r="P198" t="str">
        <v>No</v>
      </c>
      <c r="Q198" t="str">
        <v>A care-delivery ally: longtime provider of gender-affirming care with dedicated transgender health programs, top Healthcare Equality Index ratings across facilities, and CEI 100 standing. Substance through services.</v>
      </c>
    </row>
    <row r="199" ht="15" customHeight="1">
      <c r="A199" t="str">
        <v>Quest Diagnostics</v>
      </c>
      <c r="B199" t="str">
        <v>DGX</v>
      </c>
      <c r="C199" t="str">
        <v>Healthcare &amp; Pharma</v>
      </c>
      <c r="D199">
        <v>9.9</v>
      </c>
      <c r="E199" t="str">
        <v>Not rated</v>
      </c>
      <c r="F199" t="str">
        <v>—</v>
      </c>
      <c r="G199" t="str">
        <v>No</v>
      </c>
      <c r="H199">
        <v>2</v>
      </c>
      <c r="I199">
        <v>0</v>
      </c>
      <c r="J199">
        <f>MAX(0,MIN(100,50+H199+I199))</f>
        <v/>
      </c>
      <c r="K199">
        <f>IF(J199&gt;=80,"Champion",IF(J199&gt;=65,"Ally",IF(J199&gt;=50,"Neutral",IF(J199&gt;=35,"Performative",IF(J199&gt;=20,"Harmful","Adversarial")))))</f>
        <v/>
      </c>
      <c r="L199" t="str">
        <v>No</v>
      </c>
      <c r="M199" t="str">
        <v>No</v>
      </c>
      <c r="N199" t="str">
        <v>No</v>
      </c>
      <c r="O199" t="str">
        <v>No</v>
      </c>
      <c r="P199" t="str">
        <v>No</v>
      </c>
      <c r="Q199" t="str">
        <v>Minimal public LGBTQ+ engagement; no documented reversal.</v>
      </c>
    </row>
    <row r="200" ht="15" customHeight="1">
      <c r="A200" t="str">
        <v>AMD</v>
      </c>
      <c r="B200" t="str">
        <v>AMD</v>
      </c>
      <c r="C200" t="str">
        <v>Technology</v>
      </c>
      <c r="D200">
        <v>25.8</v>
      </c>
      <c r="E200">
        <v>100</v>
      </c>
      <c r="F200">
        <v>2024</v>
      </c>
      <c r="G200" t="str">
        <v>Yes</v>
      </c>
      <c r="H200">
        <v>20.7</v>
      </c>
      <c r="I200">
        <v>0</v>
      </c>
      <c r="J200">
        <f>MAX(0,MIN(100,50+H200+I200))</f>
        <v/>
      </c>
      <c r="K200">
        <f>IF(J200&gt;=80,"Champion",IF(J200&gt;=65,"Ally",IF(J200&gt;=50,"Neutral",IF(J200&gt;=35,"Performative",IF(J200&gt;=20,"Harmful","Adversarial")))))</f>
        <v/>
      </c>
      <c r="L200" t="str">
        <v>No</v>
      </c>
      <c r="M200" t="str">
        <v>No</v>
      </c>
      <c r="N200" t="str">
        <v>No</v>
      </c>
      <c r="O200" t="str">
        <v>No</v>
      </c>
      <c r="P200" t="str">
        <v>No</v>
      </c>
      <c r="Q200" t="str">
        <v>Quiet CEI 100 holder with inclusive benefits; no documented reversal.</v>
      </c>
    </row>
    <row r="201" ht="15" customHeight="1">
      <c r="A201" t="str">
        <v>Booz Allen Hamilton</v>
      </c>
      <c r="B201" t="str">
        <v>BAH</v>
      </c>
      <c r="C201" t="str">
        <v>Defense &amp; Gov Contracting</v>
      </c>
      <c r="D201">
        <v>11</v>
      </c>
      <c r="E201">
        <v>100</v>
      </c>
      <c r="F201">
        <v>2024</v>
      </c>
      <c r="G201" t="str">
        <v>No</v>
      </c>
      <c r="H201">
        <v>25.4</v>
      </c>
      <c r="I201">
        <v>-47.4</v>
      </c>
      <c r="J201">
        <f>MAX(0,MIN(100,50+H201+I201))</f>
        <v/>
      </c>
      <c r="K201">
        <f>IF(J201&gt;=80,"Champion",IF(J201&gt;=65,"Ally",IF(J201&gt;=50,"Neutral",IF(J201&gt;=35,"Performative",IF(J201&gt;=20,"Harmful","Adversarial")))))</f>
        <v/>
      </c>
      <c r="L201" t="str">
        <v>Yes</v>
      </c>
      <c r="M201" t="str">
        <v>Yes</v>
      </c>
      <c r="N201" t="str">
        <v>No</v>
      </c>
      <c r="O201" t="str">
        <v>No</v>
      </c>
      <c r="P201" t="str">
        <v>No</v>
      </c>
      <c r="Q201" t="str">
        <v>Scrapped DEI programs in Feb 2025 citing federal contract risk, then dropped its WorldPride 2025 sponsorship — the most-cited single Pride withdrawal of the season.</v>
      </c>
    </row>
  </sheetData>
  <pageMargins left="0.75" right="0.75" top="1" bottom="1" header="0.511811023622047" footer="0.511811023622047"/>
  <ignoredErrors>
    <ignoredError numberStoredAsText="1" sqref="A1:Q201"/>
  </ignoredErrors>
</worksheet>
</file>

<file path=xl/worksheets/sheet3.xml><?xml version="1.0" encoding="utf-8"?>
<worksheet xmlns="http://schemas.openxmlformats.org/spreadsheetml/2006/main" xmlns:r="http://schemas.openxmlformats.org/officeDocument/2006/relationships">
  <dimension ref="A1:G201"/>
  <sheetViews>
    <sheetView workbookViewId="0" rightToLeft="0"/>
  </sheetViews>
  <cols>
    <col min="1" max="1" customWidth="1" width="22"/>
    <col min="2" max="2" customWidth="1" width="40"/>
    <col min="3" max="3" customWidth="1" width="50"/>
    <col min="4" max="4" customWidth="1" width="50"/>
    <col min="5" max="5" customWidth="1" width="40"/>
    <col min="6" max="6" customWidth="1" width="32"/>
    <col min="7" max="7" customWidth="1" width="12"/>
  </cols>
  <sheetData>
    <row r="1" ht="15" customHeight="1">
      <c r="A1" t="str">
        <v>Company</v>
      </c>
      <c r="B1" t="str">
        <v>Verdict (one line)</v>
      </c>
      <c r="C1" t="str">
        <v>Why — Drivers Up</v>
      </c>
      <c r="D1" t="str">
        <v>Why — Drivers Down</v>
      </c>
      <c r="E1" t="str">
        <v>Decisive Factor</v>
      </c>
      <c r="F1" t="str">
        <v>Trajectory</v>
      </c>
      <c r="G1" t="str">
        <v>Confidence</v>
      </c>
    </row>
    <row r="2" ht="53.70000000000001" customHeight="1">
      <c r="A2" t="str">
        <v>(match Company_Master)</v>
      </c>
      <c r="B2" t="str">
        <v>A longtime self-declared ally that stripped its DEI commitments in May 2025 to win FCC approval of its Frontier acquisition.</v>
      </c>
      <c r="C2" t="str">
        <v>Annual rainbow branding and Pride statements; sponsorship of Pride events; a funded LGBTQ+ employee resource group; CEI score of 100 as recently as 2024.</v>
      </c>
      <c r="D2" t="str">
        <v>In May 2025 Verizon told the FCC it would end DEI policies, scrub 'diversity, equity and inclusion' from training and public materials, and cease related sponsorships; the FCC approved its $20B Frontier deal the next day (NPR, The Intercept). CEO Hans Vestberg's 2020 statement that Verizon was 'fiercely committed to diversity and inclusion' was removed from its site (Popular Information).</v>
      </c>
      <c r="E2" t="str">
        <v>The May 2025 reversal under direct regulatory pressure — support evaporated exactly when it carried a cost, proving it was conditional.</v>
      </c>
      <c r="F2" t="str">
        <v>Sharp Reversal</v>
      </c>
      <c r="G2" t="str">
        <v>High</v>
      </c>
    </row>
    <row r="3" ht="15" customHeight="1">
      <c r="A3">
        <f>Company_Master!A2</f>
        <v/>
      </c>
      <c r="B3" t="str">
        <v>Decades of pioneering LGBTQ+ workplace inclusion ended with a written pledge to the FCC to abandon DEI.</v>
      </c>
      <c r="C3" t="str">
        <v>LEAGUE at AT&amp;T, founded 1987, is among the oldest LGBTQ+ ERGs in the US; years of CEI 100 scores; long-running Pride event sponsorships (e.g., Dallas Pride) and rainbow campaign branding.</v>
      </c>
      <c r="D3" t="str">
        <v>Stopped participating in HRC's Corporate Equality Index and ceased funding some LGBTQ+ organizations; in a Dec 1, 2025 FCC filing committed to ending DEI programs company-wide, with hiring and advancement framed as purely 'merit-based' (CNN, ESG Dive). Campaign-finance records additionally document contributions to anti-LGBTQ+ politicians/committees (see Political_Donations sheet; Data for Progress 2019-22 / Popular Information 2022-24).</v>
      </c>
      <c r="E3" t="str">
        <v>The December 2025 FCC letter — a formal, written renunciation of DEI made to secure deal approval.</v>
      </c>
      <c r="F3" t="str">
        <v>Sharp Reversal</v>
      </c>
      <c r="G3" t="str">
        <v>High</v>
      </c>
    </row>
    <row r="4" ht="15" customHeight="1">
      <c r="A4">
        <f>Company_Master!A3</f>
        <v/>
      </c>
      <c r="B4" t="str">
        <v>A visible Pride-marketing brand that formally renounced DEI in writing to win FCC deal approvals in July 2025.</v>
      </c>
      <c r="C4" t="str">
        <v>Years of Pride branding and event sponsorship; funded LGBTQ+ ERG; CEI 100 as recently as 2024.</v>
      </c>
      <c r="D4" t="str">
        <v>July 2025 letter to FCC chairman Brendan Carr ending all DEI programs 'not just in name, but in substance,' removing DEI references from websites and trainings, while awaiting approval of its $4.4B UScellular transaction and Metronet JV — both approved that month (Deadline, Fortune).</v>
      </c>
      <c r="E4" t="str">
        <v>The July 2025 written renunciation of DEI as the explicit price of regulatory approval.</v>
      </c>
      <c r="F4" t="str">
        <v>Sharp Reversal</v>
      </c>
      <c r="G4" t="str">
        <v>High</v>
      </c>
    </row>
    <row r="5" ht="15" customHeight="1">
      <c r="A5">
        <f>Company_Master!A4</f>
        <v/>
      </c>
      <c r="B5" t="str">
        <v>A decades-long Pride sponsor that pulled its marquee SF Pride backing within weeks of an FCC investigation into its DEI practices.</v>
      </c>
      <c r="C5" t="str">
        <v>Long-time San Francisco Pride corporate sponsor; Pride programming on Xfinity platforms; funded LGBTQ+ ERG; CEI 100 history; retained some smaller California Pride sponsorships (Silicon Valley, Oakland) in 2025.</v>
      </c>
      <c r="D5" t="str">
        <v>Withdrew SF Pride sponsorship in March 2025, one of five major sponsors to cut ties (~$200-300K total) (NPR); the pullback followed the FCC's February 2025 investigation into Comcast's DEI programs; declined to explain the withdrawal publicly (Advocate/NBC). Campaign-finance records additionally document contributions to anti-LGBTQ+ politicians/committees (see Political_Donations sheet; Data for Progress 2019-22 / Popular Information 2022-24).</v>
      </c>
      <c r="E5" t="str">
        <v>Dropping its highest-visibility Pride commitment precisely when federal scrutiny arrived.</v>
      </c>
      <c r="F5" t="str">
        <v>Declining</v>
      </c>
      <c r="G5" t="str">
        <v>High</v>
      </c>
    </row>
    <row r="6" ht="15" customHeight="1">
      <c r="A6">
        <f>Company_Master!A5</f>
        <v/>
      </c>
      <c r="B6" t="str">
        <v>A quiet structural participant mis-read as harmful: Charter holds a 90 HRC CEI (5/5 nondiscrimination, 45/50 benefits) but discloses little and has faced discrimination allegations; a 2021 anti-LGBTQ political-donation flag drags the score.</v>
      </c>
      <c r="C6" t="str">
        <v>HRC CEI ~90; 5/5 workplace non-discrimination incl. SO/GI; 45/50 LGBTQ+ benefits; supplier diversity including LGBTQ-owned businesses.</v>
      </c>
      <c r="D6" t="str">
        <v>Documented corporate political donations to anti-LGBTQ legislators (Data for Progress 'Accountable Allies', 2021/22); DEI disclosure lags peers; past discrimination allegations on sexual orientation/gender.</v>
      </c>
      <c r="E6" t="str">
        <v>The political-donation flag (−30) is the single largest drag; the strong but low-profile CEI substance pulls it back into Ally range. Lighter public engagement keeps confidence moderate.</v>
      </c>
      <c r="F6" t="str">
        <v>Stable</v>
      </c>
      <c r="G6" t="str">
        <v>Med</v>
      </c>
    </row>
    <row r="7" ht="15" customHeight="1">
      <c r="A7">
        <f>Company_Master!A6</f>
        <v/>
      </c>
      <c r="B7" t="str">
        <v>A sustained, structural ally that publicly held its DEI position through the 2025 backlash.</v>
      </c>
      <c r="C7" t="str">
        <v>Tim Cook has been the most prominent openly gay CEO in America since 2014; annual Apple Watch Pride Edition bands and watch faces since 2016; SF Pride sponsorship; explicit inclusion commitments still on apple.com; shareholders rejected an anti-DEI proposal 97.3% in Feb 2025 with the board's backing; CEI 100.</v>
      </c>
      <c r="D7" t="str">
        <v>Operates in countries that criminalize homosexuality without comparable advocacy there — a limit on, though not a reversal of, its commitments. No post-2025 retreat documented.</v>
      </c>
      <c r="E7" t="str">
        <v>Holding the line in February 2025: Apple urged shareholders to reject the anti-DEI proposal while peers capitulated preemptively.</v>
      </c>
      <c r="F7" t="str">
        <v>Stable</v>
      </c>
      <c r="G7" t="str">
        <v>High</v>
      </c>
    </row>
    <row r="8" ht="15" customHeight="1">
      <c r="A8">
        <f>Company_Master!A7</f>
        <v/>
      </c>
      <c r="B8" t="str">
        <v>A formerly loud ally that quietly dismantled the public scaffolding of its support while keeping internal benefits.</v>
      </c>
      <c r="C8" t="str">
        <v>Two decades of SF Pride sponsorship and employee contingents; funded LGBTQ+ ERGs; early adopter of trans-inclusive healthcare (2011-era gold standard); CEI 100 streak.</v>
      </c>
      <c r="D8" t="str">
        <v>Ended diversity hiring goals in Feb 2025 citing Trump-administration contractor rules (WSJ/Axios); removed Pride Month and other observances from Google Calendar; scrubbed 'diversity' from its 10-K (8 mentions in 2023 to zero) and from its Responsible AI page; retitled its Chief Diversity Officer role.</v>
      </c>
      <c r="E8" t="str">
        <v>The February 2025 decision to end diversity hiring targets under federal pressure — the pivot from advocacy to compliance.</v>
      </c>
      <c r="F8" t="str">
        <v>Declining</v>
      </c>
      <c r="G8" t="str">
        <v>High</v>
      </c>
    </row>
    <row r="9" ht="15" customHeight="1">
      <c r="A9">
        <f>Company_Master!A8</f>
        <v/>
      </c>
      <c r="B9" t="str">
        <v>Preemptive capitulation: Meta dismantled DEI and rewrote its rules to permit anti-LGBTQ+ abuse before Trump took office.</v>
      </c>
      <c r="C9" t="str">
        <v>Years of rainbow branding and Pride features across Facebook/Instagram; funded LGBTQ+ ERG; trans-inclusive benefits; CEI 100 history.</v>
      </c>
      <c r="D9" t="str">
        <v>Jan 2025: ended DEI team, representation goals and supplier diversity (Axios memo); revised Hateful Conduct policy to allow 'allegations of mental illness or abnormality' based on gender or sexual orientation — condemned by GLAAD; removed trans and nonbinary Messenger themes; ended fact-checking that curbed anti-LGBTQ+ hate (LGBTQ Nation).</v>
      </c>
      <c r="E9" t="str">
        <v>The January 2025 hate-speech carve-out — Meta didn't just retreat from support, it re-engineered its platform rules in ways that target LGBTQ+ users.</v>
      </c>
      <c r="F9" t="str">
        <v>Sharp Reversal</v>
      </c>
      <c r="G9" t="str">
        <v>High</v>
      </c>
    </row>
    <row r="10" ht="15" customHeight="1">
      <c r="A10">
        <f>Company_Master!A9</f>
        <v/>
      </c>
      <c r="B10" t="str">
        <v>A steady structural ally that kept its commitments intact through the backlash years.</v>
      </c>
      <c r="C10" t="str">
        <v>Added sexual orientation to its nondiscrimination policy in 1989, among the first majors; funded GLEAM ERG; trans-inclusive benefits; annual Xbox/Microsoft Pride campaigns with merchandise and donations; 2024 Global Diversity &amp; Inclusion report publicly reaffirmed by CEO Nadella; CEI 100 streak maintained.</v>
      </c>
      <c r="D10" t="str">
        <v>Laid off an internal DEI team in July 2024 citing 'changing business needs' (Business Insider memo) — a warning sign, though public commitments and the inclusion report continued.</v>
      </c>
      <c r="E10" t="str">
        <v>Continuity: while peers scrubbed pages and quit the CEI, Microsoft kept reporting and kept its programs.</v>
      </c>
      <c r="F10" t="str">
        <v>Stable</v>
      </c>
      <c r="G10" t="str">
        <v>High</v>
      </c>
    </row>
    <row r="11" ht="15" customHeight="1">
      <c r="A11">
        <f>Company_Master!A10</f>
        <v/>
      </c>
      <c r="B11" t="str">
        <v>Quietly deleted its public LGBTQ+ commitments while keeping the commercial trappings of Pride.</v>
      </c>
      <c r="C11" t="str">
        <v>Funded glamazon ERG (one of Amazon's oldest); years of Pride merchandise storefronts and rainbow branding; historically strong trans-inclusive benefits and CEI 100 scores.</v>
      </c>
      <c r="D11" t="str">
        <v>Dec 2024 memo wound down 'outdated' DEI programs; removed 'LGBTQ+ rights' section, all mentions of 'transgender,' WPATH-based gender-affirming-care benefit language, and its pledge to support trans anti-discrimination legislation from its positions page (LGBTQ Nation, Metro Weekly); stopped CEI participation; removed diversity language from its 10-K. Campaign-finance records additionally document contributions to anti-LGBTQ+ politicians/committees (see Political_Donations sheet; Data for Progress 2019-22 / Popular Information 2022-24).</v>
      </c>
      <c r="E11" t="str">
        <v>Erasing the word 'transgender' from its public positions — a targeted scrubbing of the most vulnerable group while Pride merch stayed on sale.</v>
      </c>
      <c r="F11" t="str">
        <v>Declining</v>
      </c>
      <c r="G11" t="str">
        <v>High</v>
      </c>
    </row>
    <row r="12" ht="15" customHeight="1">
      <c r="A12">
        <f>Company_Master!A11</f>
        <v/>
      </c>
      <c r="B12" t="str">
        <v>The self-styled 'Equality' company kept its people programs but sanded the public edges off its commitments.</v>
      </c>
      <c r="C12" t="str">
        <v>Marc Benioff led corporate fights against Indiana's RFRA (2015) and Georgia's anti-LGBTQ+ bills — landmark vocal CEO advocacy; funded Outforce ERG; strong trans-inclusive benefits; 'Equality' as a stated core value for a decade; CEI 100.</v>
      </c>
      <c r="D12" t="str">
        <v>March 2025 annual filing dropped diversity-as-core-value language, hiring/representation goals, and exec-comp diversity ties (SF Examiner, TechRepublic) — reframing equality as legal compliance.</v>
      </c>
      <c r="E12" t="str">
        <v>The March 2025 10-K rewrite: values that defined the brand were quietly edited out under political pressure, though programs largely persist.</v>
      </c>
      <c r="F12" t="str">
        <v>Declining</v>
      </c>
      <c r="G12" t="str">
        <v>High</v>
      </c>
    </row>
    <row r="13" ht="15" customHeight="1">
      <c r="A13">
        <f>Company_Master!A12</f>
        <v/>
      </c>
      <c r="B13" t="str">
        <v>Forty years of pioneering inclusion infrastructure dismantled in a single 2025 restructuring.</v>
      </c>
      <c r="C13" t="str">
        <v>Sexual orientation in nondiscrimination policy since 1984; early adopter of trans-inclusive health benefits; EAGLE ERG; 2020 Lifetime Achievement recognition of trans computing pioneer Lynn Conway; long CEI 100 streak.</v>
      </c>
      <c r="D13" t="str">
        <v>April 2025 internal memo ended the DEI department and Diversity Council, dropped exec-comp diversity ties and de-raced its supplier diversity program (hr-brew); change publicized by anti-DEI activist Robby Starbuck, indicating pressure-driven timing.</v>
      </c>
      <c r="E13" t="str">
        <v>The April 2025 dismantling — IBM didn't trim language, it removed the institutional machinery of four decades of inclusion.</v>
      </c>
      <c r="F13" t="str">
        <v>Sharp Reversal</v>
      </c>
      <c r="G13" t="str">
        <v>High</v>
      </c>
    </row>
    <row r="14" ht="15" customHeight="1">
      <c r="A14">
        <f>Company_Master!A13</f>
        <v/>
      </c>
      <c r="B14" t="str">
        <v>Substance without spotlight: Oracle has real internal LGBTQ+ infrastructure (Pride ERG, gender-transition guidelines, 5/5 nondiscrimination per HRC 2025) but almost no public advocacy, and founder Larry Ellison is a major GOP megadonor.</v>
      </c>
      <c r="C14" t="str">
        <v>Oracle Pride Employee Network ERG with executive sponsor; HRC 2025 top scores on nondiscrimination; LGBTQ+ supplier non-discrimination; gender-transition guidelines; 5+ community-outreach efforts.</v>
      </c>
      <c r="D14" t="str">
        <v>Minimal public Pride engagement; does not submit a full public CEI; founder Ellison's heavy Republican political giving (general, not specifically anti-LGBTQ) sits in tension with the internal substance.</v>
      </c>
      <c r="E14" t="str">
        <v>Strong internal/structural substance lifts Oracle well above its prior single-action baseline; the absence of public advocacy and the Ellison context cap confidence.</v>
      </c>
      <c r="F14" t="str">
        <v>Stable</v>
      </c>
      <c r="G14" t="str">
        <v>Med</v>
      </c>
    </row>
    <row r="15" ht="15" customHeight="1">
      <c r="A15">
        <f>Company_Master!A14</f>
        <v/>
      </c>
      <c r="B15" t="str">
        <v>A structural ally that held firm: Dell reaffirmed DEI in its FY2025 annual report and keeps an SO/GI-inclusive Equal Opportunity Policy while much of Big Tech retreated. (Corrected: a prior 'DEI removal' entry was unsupported and removed.)</v>
      </c>
      <c r="C15" t="str">
        <v>Equal Opportunity Policy explicitly covers sexual orientation and gender identity/expression; 13 ERGs open to all; multi-year HRC CEI 100; public FY2025 reaffirmation of DEI.</v>
      </c>
      <c r="D15" t="str">
        <v>No substantive LGBTQ+ rollback found. Lower public/community visibility than peers like Apple; engagement is largely internal.</v>
      </c>
      <c r="E15" t="str">
        <v>The FY2025 reaffirmation — Dell is a counter-example to the 2025 rollback wave, not a participant in it.</v>
      </c>
      <c r="F15" t="str">
        <v>Stable</v>
      </c>
      <c r="G15" t="str">
        <v>Med</v>
      </c>
    </row>
    <row r="16" ht="15" customHeight="1">
      <c r="A16">
        <f>Company_Master!A15</f>
        <v/>
      </c>
      <c r="B16" t="str">
        <v>A quiet keeper: HP maintained its inclusion infrastructure without loud marketing or any documented retreat.</v>
      </c>
      <c r="C16" t="str">
        <v>Long CEI 100 record; funded LGBTQ+ ERG (Pride Business Impact Network); early Silicon Valley adopter of domestic-partner benefits; inclusive policies retained through 2025.</v>
      </c>
      <c r="D16" t="str">
        <v>Limited public-facing Pride investment relative to peers; modest visibility means modest civic credit.</v>
      </c>
      <c r="E16" t="str">
        <v>Consistency without retreat — absent from every major 2025 rollback list.</v>
      </c>
      <c r="F16" t="str">
        <v>Stable</v>
      </c>
      <c r="G16" t="str">
        <v>Med</v>
      </c>
    </row>
    <row r="17" ht="15" customHeight="1">
      <c r="A17">
        <f>Company_Master!A16</f>
        <v/>
      </c>
      <c r="B17" t="str">
        <v>America's largest retailer dismantled its LGBTQ+ commitments wholesale under activist pressure in late 2024, then kept retreating.</v>
      </c>
      <c r="C17" t="str">
        <v>Years of Pride merchandise, rainbow branding, a funded PRIDE ERG, and Pride event sponsorships including Stonewall Columbus.</v>
      </c>
      <c r="D17" t="str">
        <v>Nov 2024: ended CEI participation, supplier diversity program, and equity trainings; erased 'diversity' from company documents; removed certain LGBTQ+ merchandise (TechTarget, SEC PX14A6G). 2025: withdrew Columbus Pride sponsorship (Columbus Dispatch via Advocate); scaled back Pride event support nationally (NPR 2026). Campaign-finance records additionally document contributions to anti-LGBTQ+ politicians/committees (see Political_Donations sheet; Data for Progress 2019-22 / Popular Information 2022-24).</v>
      </c>
      <c r="E17" t="str">
        <v>The November 2024 capitulation to a pressure campaign — done preemptively, before any government mandate existed.</v>
      </c>
      <c r="F17" t="str">
        <v>Sharp Reversal</v>
      </c>
      <c r="G17" t="str">
        <v>High</v>
      </c>
    </row>
    <row r="18" ht="15" customHeight="1">
      <c r="A18">
        <f>Company_Master!A17</f>
        <v/>
      </c>
      <c r="B18" t="str">
        <v>The defining retail reversal: a decade of loud Pride allyship abandoned in stages — 2023 merch pullback, 2025 DEI termination, then anonymous-only sponsorship.</v>
      </c>
      <c r="C18" t="str">
        <v>A decade-plus of major Pride collections with queer designers, longtime Twin Cities Pride sponsorship, NYC Pride Platinum ($175K-level) sponsorship, and CEI 100 scores.</v>
      </c>
      <c r="D18" t="str">
        <v>May 2023: removed Pride items after in-store threats rather than defending them (Wikipedia/AP record). Jan 2025: ended three-year DEI goals and stopped reporting to HRC's CEI (CNBC, PBS). 2025: asked NYC Pride to keep its sponsorship unlisted as a 'silent partner'; Twin Cities Pride dropped Target as sponsor, and the community outraised Target's pledge within 24 hours (Advocate). Black-church-led 40-day boycott and 9% February foot-traffic drop followed (CNN).</v>
      </c>
      <c r="E18" t="str">
        <v>The January 2025 DEI termination — coming after the 2023 capitulation, it confirmed a pattern: Target supports Pride only when it is free.</v>
      </c>
      <c r="F18" t="str">
        <v>Sharp Reversal</v>
      </c>
      <c r="G18" t="str">
        <v>High</v>
      </c>
    </row>
    <row r="19" ht="15" customHeight="1">
      <c r="A19">
        <f>Company_Master!A18</f>
        <v/>
      </c>
      <c r="B19" t="str">
        <v>Quiet structural ally that publicly defended its diversity commitments when directly attacked — the inverse of rainbow capitalism.</v>
      </c>
      <c r="C19" t="str">
        <v>Board unanimously recommended against the NCPPR anti-DEI proposal and 98%+ of shareholders rejected it (Jan 2025, CBS); inclusive nondiscrimination policy and benefits; DEI commitments maintained through the backlash.</v>
      </c>
      <c r="D19" t="str">
        <v>Minimal Pride-specific visibility: no significant Pride merchandising, sponsorships or campaigns — support is structural rather than community-facing.</v>
      </c>
      <c r="E19" t="str">
        <v>The January 2025 board statement and 98% shareholder vote — a deliberate public defense of inclusion when retreat was the easy path.</v>
      </c>
      <c r="F19" t="str">
        <v>Stable</v>
      </c>
      <c r="G19" t="str">
        <v>High</v>
      </c>
    </row>
    <row r="20" ht="15" customHeight="1">
      <c r="A20">
        <f>Company_Master!A19</f>
        <v/>
      </c>
      <c r="B20" t="str">
        <v>Not a bystander after all: Home Depot kept a sexual-orientation/gender-identity non-discrimination policy and sponsored Pride, then quietly deleted its DEI page and rewrote its SEC 'DEI' section as 'Respect For All People' in March 2025.</v>
      </c>
      <c r="C20" t="str">
        <v>Historical non-discrimination policy covering sexual orientation and gender identity; past Pride Month sponsorship and LGBTQ+ education initiatives.</v>
      </c>
      <c r="D20" t="str">
        <v>Removed its DEI webpage (~Mar 28 2025) and replaced the 'Diversity, Equity and Inclusion' section with 'Respect For All People' in its March 2025 SEC annual report, amid political pressure.</v>
      </c>
      <c r="E20" t="str">
        <v>The 2025 DEI scrub — a quiet reversal that places Home Depot among the post-inauguration retreaters, not the never-engaged.</v>
      </c>
      <c r="F20" t="str">
        <v>Declining</v>
      </c>
      <c r="G20" t="str">
        <v>Med</v>
      </c>
    </row>
    <row r="21" ht="15" customHeight="1">
      <c r="A21">
        <f>Company_Master!A20</f>
        <v/>
      </c>
      <c r="B21" t="str">
        <v>An early and complete capitulator to the 2024 anti-DEI pressure campaign, formally penalized by HRC.</v>
      </c>
      <c r="C21" t="str">
        <v>Previous CEI 100 scores, a funded LGBTQ+ ERG, and Pride event sponsorships including Stonewall Columbus.</v>
      </c>
      <c r="D21" t="str">
        <v>Aug 2024: announced it would stop CEI participation, fold identity-based ERGs into one umbrella group, and end Pride event sponsorship after Robby Starbuck pressure — HRC docked its CEI score 25 points as one of seven companies penalized for abandoning commitments (HRC press release). 2025: among companies that withdrew Columbus Pride support (Columbus Dispatch).</v>
      </c>
      <c r="E21" t="str">
        <v>The August 2024 preemptive surrender — before any legal or regulatory pressure existed.</v>
      </c>
      <c r="F21" t="str">
        <v>Sharp Reversal</v>
      </c>
      <c r="G21" t="str">
        <v>High</v>
      </c>
    </row>
    <row r="22" ht="15" customHeight="1">
      <c r="A22">
        <f>Company_Master!A21</f>
        <v/>
      </c>
      <c r="B22" t="str">
        <v>Held most of its commitments while quietly retiring the measurable targets — a hedge, not a retreat.</v>
      </c>
      <c r="C22" t="str">
        <v>Funded LGBTQ+ ERG; CEI 100 record; inclusive benefits; DEI web commitments reaffirmed as of January 2025 (Buildremote tracking).</v>
      </c>
      <c r="D22" t="str">
        <v>Dropped specific measurable diversity goals from its 2024 corporate report that had appeared in 2023 — a step away from public accountability, though programs and policy language remain.</v>
      </c>
      <c r="E22" t="str">
        <v>Maintaining its commitments through 2025 while peers reversed — tempered by reduced transparency.</v>
      </c>
      <c r="F22" t="str">
        <v>Stable</v>
      </c>
      <c r="G22" t="str">
        <v>Med</v>
      </c>
    </row>
    <row r="23" ht="15" customHeight="1">
      <c r="A23">
        <f>Company_Master!A22</f>
        <v/>
      </c>
      <c r="B23" t="str">
        <v>A long-running commercial ally whose support dimmed in the backlash years but never flipped to retreat — and resurfaced in 2026.</v>
      </c>
      <c r="C23" t="str">
        <v>BETRUE collection ran annually 2012-2023 with collaborations with LGBTQ+ athletes and creators and donations to LGBTQ+ sport organizations; currently offering the 'Love Unites' Pride collection (June 2026, Advocate); CEI 100 record.</v>
      </c>
      <c r="D23" t="str">
        <v>Pride visibility dropped sharply in 2024-2025 with no flagship collection at the height of the backlash — a quiet fade rather than a stated reversal.</v>
      </c>
      <c r="E23" t="str">
        <v>Continuity of commercial support across 14 years, including a 2026 return while peers stayed dark.</v>
      </c>
      <c r="F23" t="str">
        <v>Stable</v>
      </c>
      <c r="G23" t="str">
        <v>Med</v>
      </c>
    </row>
    <row r="24" ht="15" customHeight="1">
      <c r="A24">
        <f>Company_Master!A23</f>
        <v/>
      </c>
      <c r="B24" t="str">
        <v>A sustained commercial-plus-financial ally that increased support while the industry retreated.</v>
      </c>
      <c r="C24" t="str">
        <v>2026 Pride collection with a $400,000 donation to The Trevor Project (Advocate, June 2026); multi-year Trevor Project partnership predating the backlash; gender-inclusive product lines; CEI 100 record.</v>
      </c>
      <c r="D24" t="str">
        <v>No significant negatives documented; support is concentrated in Pride-season commerce and philanthropy rather than civic sponsorship.</v>
      </c>
      <c r="E24" t="str">
        <v>Raising its Trevor Project commitment to $400K in 2026 — expanding support precisely when retreat was the norm.</v>
      </c>
      <c r="F24" t="str">
        <v>Improving</v>
      </c>
      <c r="G24" t="str">
        <v>High</v>
      </c>
    </row>
    <row r="25" ht="15" customHeight="1">
      <c r="A25">
        <f>Company_Master!A24</f>
        <v/>
      </c>
      <c r="B25" t="str">
        <v>A consistent commercial ally whose Pride program survived the backlash intact.</v>
      </c>
      <c r="C25" t="str">
        <v>Pride collection ('The Pride Shop') running since the late 2010s with proceeds benefiting It Gets Better; $150,000 donation to It Gets Better in 2026 (Advocate); CEI-verified inclusive policies.</v>
      </c>
      <c r="D25" t="str">
        <v>Support is largely commercial/Pride-season; limited documented civic sponsorship or structural advocacy beyond retail programs.</v>
      </c>
      <c r="E25" t="str">
        <v>Maintaining and funding its Pride program in 2026 while larger retailers went silent.</v>
      </c>
      <c r="F25" t="str">
        <v>Stable</v>
      </c>
      <c r="G25" t="str">
        <v>High</v>
      </c>
    </row>
    <row r="26" ht="15" customHeight="1">
      <c r="A26">
        <f>Company_Master!A25</f>
        <v/>
      </c>
      <c r="B26" t="str">
        <v>Quietly present: brand-level Pride commerce continued through 2026 without corporate-level noise in either direction.</v>
      </c>
      <c r="C26" t="str">
        <v>Old Navy 2026 Pride collection featuring LGBTQ+ historical figures and family/kids' items (Advocate, June 2026); prior Gap/Old Navy Pride collections; CEI-rated inclusive policies.</v>
      </c>
      <c r="D26" t="str">
        <v>Low corporate visibility: no major sponsorships, donations or executive advocacy documented; no CEI 2026 participation confirmed.</v>
      </c>
      <c r="E26" t="str">
        <v>Continuing visible Pride retail — including children's items — in June 2026.</v>
      </c>
      <c r="F26" t="str">
        <v>Stable</v>
      </c>
      <c r="G26" t="str">
        <v>Med</v>
      </c>
    </row>
    <row r="27" ht="15" customHeight="1">
      <c r="A27">
        <f>Company_Master!A26</f>
        <v/>
      </c>
      <c r="B27" t="str">
        <v>A global commercial ally: recurring Pride collections tied to UN Free &amp; Equal donations, without deep US civic engagement.</v>
      </c>
      <c r="C27" t="str">
        <v>Pride apparel collections since 2018 with 10% of sales donated to the UN Free &amp; Equal campaign; global Pride marketing.</v>
      </c>
      <c r="D27" t="str">
        <v>Support is primarily commercial and seasonal; H&amp;M sells in markets that criminalize homosexuality without comparable advocacy there, and its Pride supply chain drew criticism in 2018.</v>
      </c>
      <c r="E27" t="str">
        <v>Sustained commercial support with a real donation mechanism, but limited structural depth.</v>
      </c>
      <c r="F27" t="str">
        <v>Stable</v>
      </c>
      <c r="G27" t="str">
        <v>Med</v>
      </c>
    </row>
    <row r="28" ht="15" customHeight="1">
      <c r="A28">
        <f>Company_Master!A27</f>
        <v/>
      </c>
      <c r="B28" t="str">
        <v>A modest, sustained commercial ally: a recurring Pride Whale merchandise line with a real donation mechanism, low civic profile.</v>
      </c>
      <c r="C28" t="str">
        <v>Limited-Edition Pride Whale apparel (rainbow whale graphic tees, long-sleeves) sold recurring since at least 2020, with a portion of proceeds donated to GLSEN; annual Instagram Pride Month posts; the line remains for sale on vineyardvines.com as of 2026.</v>
      </c>
      <c r="D28" t="str">
        <v>No CEI participation (privately held, doesn't report); no civic sponsorships, donations to LGBTQ+ political causes, or executive advocacy documented; no negatives found either.</v>
      </c>
      <c r="E28" t="str">
        <v>Continuity of the Pride Whale collection and GLSEN proceeds across multiple years without retreat.</v>
      </c>
      <c r="F28" t="str">
        <v>Stable</v>
      </c>
      <c r="G28" t="str">
        <v>Med</v>
      </c>
    </row>
    <row r="29" ht="15" customHeight="1">
      <c r="A29">
        <f>Company_Master!A28</f>
        <v/>
      </c>
      <c r="B29" t="str">
        <v>A steady, understated ally anchored in its recurring Polo Pride program.</v>
      </c>
      <c r="C29" t="str">
        <v>Polo Pride capsule collections (2019 onward) with donations to LGBTQ+ organizations including the Stonewall Community Foundation; CEI 100 record; inclusive marketing featuring LGBTQ+ models and families.</v>
      </c>
      <c r="D29" t="str">
        <v>Limited civic sponsorship footprint; engagement is primarily brand-led and seasonal.</v>
      </c>
      <c r="E29" t="str">
        <v>Program continuity — the Pride capsule and giving survived the backlash period.</v>
      </c>
      <c r="F29" t="str">
        <v>Stable</v>
      </c>
      <c r="G29" t="str">
        <v>Med</v>
      </c>
    </row>
    <row r="30" ht="15" customHeight="1">
      <c r="A30">
        <f>Company_Master!A29</f>
        <v/>
      </c>
      <c r="B30" t="str">
        <v>A generational ally: structural commitments dating to 1992, annual funding, and undiminished Pride programming through 2026.</v>
      </c>
      <c r="C30" t="str">
        <v>First major US company to offer domestic-partner health benefits (1992); annual $100,000 donation to Outright International; 2026 Pride collection honoring queer motorcycle/leather clubs (Advocate); shareholders rejected an anti-DEI proposal in 2025 (CNN); decades of CEI 100 scores and consistent public advocacy.</v>
      </c>
      <c r="D30" t="str">
        <v>No significant negatives documented in the modern era.</v>
      </c>
      <c r="E30" t="str">
        <v>Thirty-plus years of structural, financial and commercial support that never wavered under pressure — the index's benchmark for consistency.</v>
      </c>
      <c r="F30" t="str">
        <v>Stable</v>
      </c>
      <c r="G30" t="str">
        <v>High</v>
      </c>
    </row>
    <row r="31" ht="15" customHeight="1">
      <c r="A31">
        <f>Company_Master!A30</f>
        <v/>
      </c>
      <c r="B31" t="str">
        <v>A brand-led commercial ally: CK and Tommy Pride campaigns recur annually atop CEI-verified inclusive policies.</v>
      </c>
      <c r="C31" t="str">
        <v>Calvin Klein 'This Is Love' Pride collections and campaigns featuring LGBTQ+ talent; Tommy Hilfiger Pride capsules; CEI 100 record with inclusive benefits.</v>
      </c>
      <c r="D31" t="str">
        <v>Engagement is mostly brand marketing; reduced Pride visibility since 2024 and no confirmed CEI 2026 participation.</v>
      </c>
      <c r="E31" t="str">
        <v>Recurring multi-brand Pride programming without retreat.</v>
      </c>
      <c r="F31" t="str">
        <v>Stable</v>
      </c>
      <c r="G31" t="str">
        <v>Med</v>
      </c>
    </row>
    <row r="32" ht="15" customHeight="1">
      <c r="A32">
        <f>Company_Master!A31</f>
        <v/>
      </c>
      <c r="B32" t="str">
        <v>A structural ally that absorbed pressure with adjustments rather than retreat.</v>
      </c>
      <c r="C32" t="str">
        <v>Industry-landmark gender-affirming healthcare benefits expanded in 2018 beyond WPATH baselines; funded Pride Alliance ERG; annual Pride merchandise and branding; diversity goals (30% corporate / 40% retail-manufacturing) explicitly retained in 2025; long CEI 100 record.</v>
      </c>
      <c r="D32" t="str">
        <v>March 2025: shareholders approved replacing the 7.5% DEI-linked executive bonus with a general workforce metric under conservative pressure (Seattle Times); 2023 union allegations that some stores restricted Pride decorations (company denied a policy change).</v>
      </c>
      <c r="E32" t="str">
        <v>Retaining its diversity goals and benefits while making only cosmetic concessions — substance survived the backlash.</v>
      </c>
      <c r="F32" t="str">
        <v>Stable</v>
      </c>
      <c r="G32" t="str">
        <v>High</v>
      </c>
    </row>
    <row r="33" ht="15" customHeight="1">
      <c r="A33">
        <f>Company_Master!A32</f>
        <v/>
      </c>
      <c r="B33" t="str">
        <v>An early-January 2025 capitulator that ended its diversity architecture before the new administration asked.</v>
      </c>
      <c r="C33" t="str">
        <v>Years of Pride branding and statements; funded PRIDE Network ERG; previous CEI 100 scores; local franchise Pride event participation.</v>
      </c>
      <c r="D33" t="str">
        <v>Jan 2025: ended aspirational representation goals, retired supplier diversity targets, and paused participation in external surveys including HRC's CEI (CBS News); rebranded diversity team as 'Global Inclusion.'</v>
      </c>
      <c r="E33" t="str">
        <v>Pausing CEI participation and scrapping goals within days of the inauguration — a preemptive political retreat.</v>
      </c>
      <c r="F33" t="str">
        <v>Sharp Reversal</v>
      </c>
      <c r="G33" t="str">
        <v>High</v>
      </c>
    </row>
    <row r="34" ht="15" customHeight="1">
      <c r="A34">
        <f>Company_Master!A33</f>
        <v/>
      </c>
      <c r="B34" t="str">
        <v>A consistent non-supporter with a documented history of funding organizations opposed to LGBTQ+ equality.</v>
      </c>
      <c r="C34" t="str">
        <v>None documented — no Pride engagement, inclusive-policy advocacy, or LGBTQ+ giving at any point.</v>
      </c>
      <c r="D34" t="str">
        <v>Foundation donations over many years to organizations with anti-LGBTQ+ positions/policies, including Fellowship of Christian Athletes and the Salvation Army (ended 2019) and earlier Exodus International; CEO Dan Cathy's 2012 public opposition to same-sex marriage triggered national boycotts.</v>
      </c>
      <c r="E34" t="str">
        <v>Its giving history — the company funded the opposition, which no subsequent quiet period erases without affirmative repair.</v>
      </c>
      <c r="F34" t="str">
        <v>Stable</v>
      </c>
      <c r="G34" t="str">
        <v>High</v>
      </c>
    </row>
    <row r="35" ht="15" customHeight="1">
      <c r="A35">
        <f>Company_Master!A34</f>
        <v/>
      </c>
      <c r="B35" t="str">
        <v>A minimal but real positive: an active internal Pride ERG, with no broader public program documented.</v>
      </c>
      <c r="C35" t="str">
        <v>Internal Pride/LGBTQ+ employee resource group ('Pride at Subway') referenced in company social posts as supported by leadership.</v>
      </c>
      <c r="D35" t="str">
        <v>No Pride merchandising, civic sponsorships, donations or executive advocacy beyond the ERG; private ownership limits public disclosure.</v>
      </c>
      <c r="E35" t="str">
        <v>Continuity of the internal ERG as the company's only documented LGBTQ+-related activity.</v>
      </c>
      <c r="F35" t="str">
        <v>Stable</v>
      </c>
      <c r="G35" t="str">
        <v>Low</v>
      </c>
    </row>
    <row r="36" ht="15" customHeight="1">
      <c r="A36">
        <f>Company_Master!A35</f>
        <v/>
      </c>
      <c r="B36" t="str">
        <v>A holder: Coca-Cola publicly reaffirmed inclusion while its beverage rival retreated.</v>
      </c>
      <c r="C36" t="str">
        <v>Reaffirmed DEI efforts in 2025 as PepsiCo cut goals (12News/AP); shareholders rejected an anti-DEI proposal (CNN); longtime Atlanta Pride sponsor; funded LGBTQ+ ERG; CEI 100 record; 10-K names an inclusive culture as a business imperative.</v>
      </c>
      <c r="D36" t="str">
        <v>Past criticism over sponsorship of events in anti-LGBTQ+ jurisdictions (2014 Sochi Olympics era) — outside the current window; Pride visibility modest relative to its scale.</v>
      </c>
      <c r="E36" t="str">
        <v>Choosing public reaffirmation in 2025 when the path of least resistance was silence.</v>
      </c>
      <c r="F36" t="str">
        <v>Stable</v>
      </c>
      <c r="G36" t="str">
        <v>High</v>
      </c>
    </row>
    <row r="37" ht="15" customHeight="1">
      <c r="A37">
        <f>Company_Master!A36</f>
        <v/>
      </c>
      <c r="B37" t="str">
        <v>A longtime Pride sponsor that cut both its internal goals and its public sponsorship within months.</v>
      </c>
      <c r="C37" t="str">
        <v>Years of NYC Pride sponsorship as a top donor; funded EQUAL LGBTQ+ ERG; previous CEI 100 scores; Pride-themed marketing history.</v>
      </c>
      <c r="D37" t="str">
        <v>Feb 2025: ended DEI representation goals and restructured DEI leadership (12News/AP); withdrew or scaled back NYC Pride sponsorship for 2025 after years as a leading donor (NBC News, Advocate).</v>
      </c>
      <c r="E37" t="str">
        <v>Pairing the internal goal termination with the visible withdrawal from NYC Pride — retreat in both substance and symbol.</v>
      </c>
      <c r="F37" t="str">
        <v>Sharp Reversal</v>
      </c>
      <c r="G37" t="str">
        <v>High</v>
      </c>
    </row>
    <row r="38" ht="15" customHeight="1">
      <c r="A38">
        <f>Company_Master!A37</f>
        <v/>
      </c>
      <c r="B38" t="str">
        <v>Courted the community for marketing, then abandoned a trans partner and three decades of Pride sponsorship the moment it cost something.</v>
      </c>
      <c r="C38" t="str">
        <v>Decades of Pride sponsorships including ~30 years backing St. Louis Pride; rainbow Bud Light merchandise history; the 2023 Mulvaney partnership itself was a visible trans-inclusive commercial act.</v>
      </c>
      <c r="D38" t="str">
        <v>Apr-May 2023: after boycott and threats, AB failed to defend Mulvaney (who said the company never contacted her), placed executives on leave, and messaged reassurance to critics — HRC suspended/docked its CEI rating in response. 2025: withdrew from San Francisco Pride, Columbus Pride, and its hometown St. Louis Pride after 30+ years, leaving a $150K shortfall the community covered (NBC News, Advocate). Campaign-finance records additionally document contributions to anti-LGBTQ+ politicians/committees (see Political_Donations sheet; Data for Progress 2019-22 / Popular Information 2022-24).</v>
      </c>
      <c r="E38" t="str">
        <v>The Mulvaney abandonment — a reversal so public it became the template for 'allyship until it's inconvenient.'</v>
      </c>
      <c r="F38" t="str">
        <v>Sharp Reversal</v>
      </c>
      <c r="G38" t="str">
        <v>High</v>
      </c>
    </row>
    <row r="39" ht="15" customHeight="1">
      <c r="A39">
        <f>Company_Master!A38</f>
        <v/>
      </c>
      <c r="B39" t="str">
        <v>A quiet legacy-friendly grocer with real store-level community engagement, now subsumed — and diluted — by its parent's 2025 retreat.</v>
      </c>
      <c r="C39" t="str">
        <v>Early adopter of domestic-partner benefits among US grocers; individual stores have sponsored drag-queen story hour events (2019, drawing an organized boycott call from One Million Moms) and funded LGBTQ+ community programs (e.g., a grant to an LGBTQ+ nutrition program in Cleveland); local-store Pride participation.</v>
      </c>
      <c r="D39" t="str">
        <v>No distinct corporate-level Pride program or donation disclosure; parent Amazon removed 'LGBTQ+ rights' and 'transgender' references from its public positions in 2025, covering Whole Foods policy posture.</v>
      </c>
      <c r="E39" t="str">
        <v>Store-level community sponsorships (drag story hour, LGBTQ+ grant funding) without corporate-level commitment, under a parent in retreat.</v>
      </c>
      <c r="F39" t="str">
        <v>Stable</v>
      </c>
      <c r="G39" t="str">
        <v>Low</v>
      </c>
    </row>
    <row r="40" ht="15" customHeight="1">
      <c r="A40">
        <f>Company_Master!A39</f>
        <v/>
      </c>
      <c r="B40" t="str">
        <v>A structural participant that scrubbed its public face: real internal ERG, a 2017 DEI policy and an SO/GI non-discrimination policy remain, but Tyson deleted 30+ DEI/Pride posts after the 2024 election.</v>
      </c>
      <c r="C40" t="str">
        <v>LGBTQ+ ERG; explicit DEI policy (2017); anti-discrimination policy covering orientation and identity; CEI history (90, 2021).</v>
      </c>
      <c r="D40" t="str">
        <v>Deleted 30+ DEI-related posts (Pride Month, Juneteenth, Black History Month) after the Nov 2024 election per the Fair Agriculture Council watchdog — a public retreat even as formal policy stayed intact.</v>
      </c>
      <c r="E40" t="str">
        <v>Retains a high structural base (ERG + nondiscrimination + DEI language) that keeps the score in Ally range despite the 2024 content scrub; watch for further withdrawal.</v>
      </c>
      <c r="F40" t="str">
        <v>Declining</v>
      </c>
      <c r="G40" t="str">
        <v>Med</v>
      </c>
    </row>
    <row r="41" ht="15" customHeight="1">
      <c r="A41">
        <f>Company_Master!A40</f>
        <v/>
      </c>
      <c r="B41" t="str">
        <v>Held the substance, traded a word: JPMorgan kept its LGBTQ+ programs while renaming the umbrella under pressure.</v>
      </c>
      <c r="C41" t="str">
        <v>Funded PRIDE business resource group; comprehensive trans-inclusive benefits; 20+ years of CEI 100 ratings; CEO Jamie Dimon publicly affirmed in 2025 that outreach to LGBT communities continues: 'We're not changing that' (Banking Dive).</v>
      </c>
      <c r="D41" t="str">
        <v>March 2025 rename from 'Diversity, Equity &amp; Inclusion' to 'Diversity, Opportunity &amp; Inclusion,' folding some programs into other units — a symbolic concession to the political climate.</v>
      </c>
      <c r="E41" t="str">
        <v>Dimon's explicit public refusal to abandon LGBT outreach while peer CEOs went quiet.</v>
      </c>
      <c r="F41" t="str">
        <v>Stable</v>
      </c>
      <c r="G41" t="str">
        <v>High</v>
      </c>
    </row>
    <row r="42" ht="15" customHeight="1">
      <c r="A42">
        <f>Company_Master!A41</f>
        <v/>
      </c>
      <c r="B42" t="str">
        <v>A quiet retreat in paper and language while internal programs partially persist.</v>
      </c>
      <c r="C42" t="str">
        <v>Funded LGBTQ+ Pride ERG; comprehensive inclusive benefits; long CEI 100 record; major Pride sponsorships historically (e.g., Charlotte Pride).</v>
      </c>
      <c r="D42" t="str">
        <v>Early 2025: removed diversity language from its annual report, rebranded DEI as 'talent and opportunity,' and rolled back diverse-slate hiring practices alongside Goldman and Wells Fargo (Banking Dive, Fortune).</v>
      </c>
      <c r="E42" t="str">
        <v>Choosing linguistic erasure in federal filings — a signal to Washington at the community's expense.</v>
      </c>
      <c r="F42" t="str">
        <v>Declining</v>
      </c>
      <c r="G42" t="str">
        <v>Med</v>
      </c>
    </row>
    <row r="43" ht="15" customHeight="1">
      <c r="A43">
        <f>Company_Master!A42</f>
        <v/>
      </c>
      <c r="B43" t="str">
        <v>From pioneer to follower: decades of LGBTQ+ marketing ended in a compliance-driven trim.</v>
      </c>
      <c r="C43" t="str">
        <v>Among the first major US banks to advertise directly to LGBTQ+ customers (1990s onward); funded PRIDE ERG; inclusive benefits; long CEI 100 record.</v>
      </c>
      <c r="D43" t="str">
        <v>2025: dropped its diverse-slate hiring requirement and scaled back DEI programs and language alongside Goldman and BofA (Banking Dive). Campaign-finance records additionally document contributions to anti-LGBTQ+ politicians/committees (see Political_Donations sheet; Data for Progress 2019-22 / Popular Information 2022-24).</v>
      </c>
      <c r="E43" t="str">
        <v>Abandoning the diverse-slate policy — a concrete practice, not just vocabulary.</v>
      </c>
      <c r="F43" t="str">
        <v>Declining</v>
      </c>
      <c r="G43" t="str">
        <v>Med</v>
      </c>
    </row>
    <row r="44" ht="15" customHeight="1">
      <c r="A44">
        <f>Company_Master!A43</f>
        <v/>
      </c>
      <c r="B44" t="str">
        <v>A swift, comprehensive de-DEI-ing of public commitments by a bank whose shareholders showed no appetite for it.</v>
      </c>
      <c r="C44" t="str">
        <v>Funded LGBTQ+ network; inclusive benefits; CEI 100 record; shareholders rejected an anti-DEI proposal in 2025.</v>
      </c>
      <c r="D44" t="str">
        <v>Feb 2025: erased diversity goals set in 2022, ended diverse-slate requirements, abandoned its requirement that IPO clients have diverse boards, and removed 'Racial Equity'/'When Women Lead' pages from its website following Trump's DEI executive order (Fortune).</v>
      </c>
      <c r="E44" t="str">
        <v>The breadth of the February 2025 erasure — targets, slates, the IPO rule and the web pages all at once.</v>
      </c>
      <c r="F44" t="str">
        <v>Sharp Reversal</v>
      </c>
      <c r="G44" t="str">
        <v>High</v>
      </c>
    </row>
    <row r="45" ht="15" customHeight="1">
      <c r="A45">
        <f>Company_Master!A44</f>
        <v/>
      </c>
      <c r="B45" t="str">
        <v>A partial retreat: governance-level DEI commitments removed while employee-facing programs continue.</v>
      </c>
      <c r="C45" t="str">
        <v>Funded PRIDE employee network; inclusive benefits; CEI 100 record; prior $3B DEI spending commitment through 2025.</v>
      </c>
      <c r="D45" t="str">
        <v>2025: removed DEI criteria from its board selection process following investor pressure (Simply Wall St/proxy materials); pared public diversity language in filings.</v>
      </c>
      <c r="E45" t="str">
        <v>Walking back board-level commitments — the layer that signals institutional permanence.</v>
      </c>
      <c r="F45" t="str">
        <v>Declining</v>
      </c>
      <c r="G45" t="str">
        <v>Med</v>
      </c>
    </row>
    <row r="46" ht="15" customHeight="1">
      <c r="A46">
        <f>Company_Master!A45</f>
        <v/>
      </c>
      <c r="B46" t="str">
        <v>A low-noise holder: no retreat documented, modest visible investment.</v>
      </c>
      <c r="C46" t="str">
        <v>Shareholders rejected an anti-DEI proposal in 2025 (Uprise RI/CNN reporting on proxy season); funded LGBTQ+ ERG; CEI 100 record; Pride sponsorship history in its hometown Bay Area.</v>
      </c>
      <c r="D46" t="str">
        <v>Limited public Pride visibility in 2025-26; no confirmed CEI 2026 participation.</v>
      </c>
      <c r="E46" t="str">
        <v>Continuity without retreat in a sector that broadly retreated.</v>
      </c>
      <c r="F46" t="str">
        <v>Stable</v>
      </c>
      <c r="G46" t="str">
        <v>Med</v>
      </c>
    </row>
    <row r="47" ht="15" customHeight="1">
      <c r="A47">
        <f>Company_Master!A46</f>
        <v/>
      </c>
      <c r="B47" t="str">
        <v>Genuine product-level innovation for the community, undercut by a visible sponsorship retreat at the worst moment.</v>
      </c>
      <c r="C47" t="str">
        <v>True Name initiative (2019) letting trans and nonbinary customers use their chosen name on cards — concrete, year-round product inclusion; years of NYC Pride Platinum sponsorship; 2026: increased Pride spending and ~100 employees/executives marching (Bloomberg).</v>
      </c>
      <c r="D47" t="str">
        <v>2025: withdrew its NYC Pride Platinum-level ($175K) sponsorship after several years, while still participating in the march (Advocate, NYT).</v>
      </c>
      <c r="E47" t="str">
        <v>The 2025 Platinum withdrawal — quiet de-funding while keeping the photo op; partially reversed by renewed 2026 spending.</v>
      </c>
      <c r="F47" t="str">
        <v>Improving</v>
      </c>
      <c r="G47" t="str">
        <v>High</v>
      </c>
    </row>
    <row r="48" ht="15" customHeight="1">
      <c r="A48">
        <f>Company_Master!A47</f>
        <v/>
      </c>
      <c r="B48" t="str">
        <v>A quiet holder: Schwab has earned HRC CEI 100% every year since 2004 and its CEO publicly reaffirmed DEI in 2025 while rivals retreated.</v>
      </c>
      <c r="C48" t="str">
        <v>CEI 100 since 2004; LGBTQ+ ERGs; transgender-inclusive benefits; CEO reaffirmation of DEI.</v>
      </c>
      <c r="D48" t="str">
        <v>Low public Pride visibility; engagement is largely internal.</v>
      </c>
      <c r="E48" t="str">
        <v>Two decades of unbroken CEI 100 plus a 2025 reaffirmation place Schwab firmly among the holders.</v>
      </c>
      <c r="F48" t="str">
        <v>Stable</v>
      </c>
      <c r="G48" t="str">
        <v>Med</v>
      </c>
    </row>
    <row r="49" ht="15" customHeight="1">
      <c r="A49">
        <f>Company_Master!A48</f>
        <v/>
      </c>
      <c r="B49" t="str">
        <v>A double retreat — internal goals dropped in February, public Pride support pared by June.</v>
      </c>
      <c r="C49" t="str">
        <v>Funded Pride ERG; inclusive benefits; long CEI 100 record; years of NYC Pride sponsorship.</v>
      </c>
      <c r="D49" t="str">
        <v>Feb 2025: dropped aspirational representation goals, board-diversity requirements, and renamed its DEI unit 'Talent Management and Engagement' (CNBC). May-June 2025: scaled back NYC Pride sponsorship, with its spokesperson citing 'treading carefully from an economic perspective' (NYT via Advocate).</v>
      </c>
      <c r="E49" t="str">
        <v>Pairing the internal dismantling with the visible Pride pullback in the same year.</v>
      </c>
      <c r="F49" t="str">
        <v>Sharp Reversal</v>
      </c>
      <c r="G49" t="str">
        <v>High</v>
      </c>
    </row>
    <row r="50" ht="15" customHeight="1">
      <c r="A50">
        <f>Company_Master!A49</f>
        <v/>
      </c>
      <c r="B50" t="str">
        <v>The most conflicted record in media: substantial ongoing programs shadowed by repeated capitulations when politics got expensive.</v>
      </c>
      <c r="C50" t="str">
        <v>Annual Disney Pride Collection merchandise; Disneyland Pride Nite events; funded LGBTQ+ ERGs; comprehensive inclusive benefits; decades of CEI 100 scores.</v>
      </c>
      <c r="D50" t="str">
        <v>Feb 2025: ended Reimagine Tomorrow, removed DEI from executive compensation, rebranded ERG framing (Axios); pulled a transgender storyline from Pixar's 'Win or Lose' (Dec 2024); 2022: initial silence on Florida's Don't Say Gay bill, with records showing donations to the bill's sponsors before reversing under employee pressure; FCC opened a DEI investigation in Mar 2025 anyway.</v>
      </c>
      <c r="E50" t="str">
        <v>The pattern: each retreat (2022 silence, 2024 content cut, 2025 DEI rollback) came under political pressure, revealing commitments that bend at exactly the wrong moments.</v>
      </c>
      <c r="F50" t="str">
        <v>Declining</v>
      </c>
      <c r="G50" t="str">
        <v>High</v>
      </c>
    </row>
    <row r="51" ht="15" customHeight="1">
      <c r="A51">
        <f>Company_Master!A50</f>
        <v/>
      </c>
      <c r="B51" t="str">
        <v>A content-led ally whose programming does more for visibility than most sponsorships — minus the Chappelle precedent.</v>
      </c>
      <c r="C51" t="str">
        <v>Sustained slate of LGBTQ+ programming and queer-creator partnerships; funded inclusive policies and benefits; CEI 100 record; no DEI retreat documented through 2025-26.</v>
      </c>
      <c r="D51" t="str">
        <v>2021: leadership defended Dave Chappelle's 'The Closer' over GLAAD criticism and a trans employee walkout, and the walkout organizer was fired — a precedent of choosing star talent over trans staff.</v>
      </c>
      <c r="E51" t="str">
        <v>Programming consistency through the backlash era, with no post-2025 retreat.</v>
      </c>
      <c r="F51" t="str">
        <v>Stable</v>
      </c>
      <c r="G51" t="str">
        <v>Med</v>
      </c>
    </row>
    <row r="52" ht="15" customHeight="1">
      <c r="A52">
        <f>Company_Master!A51</f>
        <v/>
      </c>
      <c r="B52" t="str">
        <v>A 2025 rebrander: WBD kept some inclusion programming but dropped 'diversity' and 'equity' from its language, ended workforce surveys, and cut demographic hiring goals.</v>
      </c>
      <c r="C52" t="str">
        <v>Pride creative content and queer collaborations in programming.</v>
      </c>
      <c r="D52" t="str">
        <v>Feb 2025: rebranded DEI to 'Inclusion,' removed hiring goals, ended third-party workforce surveys.</v>
      </c>
      <c r="E52" t="str">
        <v>The 2025 language purge tips it below neutral despite retained programming.</v>
      </c>
      <c r="F52" t="str">
        <v>Declining</v>
      </c>
      <c r="G52" t="str">
        <v>Med</v>
      </c>
    </row>
    <row r="53" ht="15" customHeight="1">
      <c r="A53">
        <f>Company_Master!A52</f>
        <v/>
      </c>
      <c r="B53" t="str">
        <v>An editorially committed subsidiary under a retreating parent.</v>
      </c>
      <c r="C53" t="str">
        <v>NBC Out dedicated LGBTQ+ news desk; funded OUT@NBCUniversal ERG; inclusive benefits via Comcast NBCU policies; queer-inclusive programming (Bravo et al.).</v>
      </c>
      <c r="D53" t="str">
        <v>Parent Comcast withdrew SF Pride sponsorship in 2025 and was targeted by the FCC's February 2025 DEI investigation; NBCU's own DEI page visibility was reduced.</v>
      </c>
      <c r="E53" t="str">
        <v>Editorial commitment (NBC Out) holding while the corporate environment tightens.</v>
      </c>
      <c r="F53" t="str">
        <v>Stable</v>
      </c>
      <c r="G53" t="str">
        <v>Med</v>
      </c>
    </row>
    <row r="54" ht="15" customHeight="1">
      <c r="A54">
        <f>Company_Master!A53</f>
        <v/>
      </c>
      <c r="B54" t="str">
        <v>A queer-legacy media house that traded its DEI commitments for merger clearance.</v>
      </c>
      <c r="C54" t="str">
        <v>Decades of LGBTQ+ programming legacy (MTV, Logo TV); funded ERGs; CEI 100 record; inclusive benefits.</v>
      </c>
      <c r="D54" t="str">
        <v>Feb 2025: eliminated aspirational numerical hiring goals and stopped collecting applicant race/sex data beyond legal requirements, explicitly citing Trump's executive orders — announced by openly gay co-CEOs George Cheeks and Chris McCarthy while the FCC threatened to block the Skydance deal over DEI (LGBTQ Nation, TheDesk).</v>
      </c>
      <c r="E54" t="str">
        <v>Capitulating during merger review — regulatory leverage converted decades of inclusion identity into a bargaining chip.</v>
      </c>
      <c r="F54" t="str">
        <v>Sharp Reversal</v>
      </c>
      <c r="G54" t="str">
        <v>High</v>
      </c>
    </row>
    <row r="55" ht="15" customHeight="1">
      <c r="A55">
        <f>Company_Master!A54</f>
        <v/>
      </c>
      <c r="B55" t="str">
        <v>Rainbow playlists with a Rogan-sized asterisk.</v>
      </c>
      <c r="C55" t="str">
        <v>Annual Pride hubs, playlists and queer-artist editorial campaigns; GLAAD-recognized content features.</v>
      </c>
      <c r="D55" t="str">
        <v>Continues to bankroll and platform programming criticized by GLAAD for anti-trans content (Joe Rogan deal); LGBTQ+ engagement is largely confined to June marketing — branding without proportional structural commitment.</v>
      </c>
      <c r="E55" t="str">
        <v>The mismatch between Pride-month marketing and year-round platform choices.</v>
      </c>
      <c r="F55" t="str">
        <v>Stable</v>
      </c>
      <c r="G55" t="str">
        <v>Med</v>
      </c>
    </row>
    <row r="56" ht="15" customHeight="1">
      <c r="A56">
        <f>Company_Master!A55</f>
        <v/>
      </c>
      <c r="B56" t="str">
        <v>A sustained ally: Live Nation built its first ERG (PRIDE Nation) in 2015 and keeps Pride event partnerships through Ticketmaster.</v>
      </c>
      <c r="C56" t="str">
        <v>PRIDE Nation ERG since 2015; Ticketmaster Pride partnerships; Diversify the Stage inclusion pledge; Pride event sponsorships.</v>
      </c>
      <c r="D56" t="str">
        <v>Limited large-scale financial disclosures; mostly internal/event engagement.</v>
      </c>
      <c r="E56" t="str">
        <v>A decade-long ERG and event record with no documented reversal.</v>
      </c>
      <c r="F56" t="str">
        <v>Stable</v>
      </c>
      <c r="G56" t="str">
        <v>Med</v>
      </c>
    </row>
    <row r="57" ht="15" customHeight="1">
      <c r="A57">
        <f>Company_Master!A56</f>
        <v/>
      </c>
      <c r="B57" t="str">
        <v>A filings-level retreat atop a moderate inclusion record.</v>
      </c>
      <c r="C57" t="str">
        <v>Funded GM PLUS LGBTQ+ ERG; CEI 100 record; inclusive benefits; periodic Pride engagement (Motor City Pride participation).</v>
      </c>
      <c r="D57" t="str">
        <v>Removed DEI language from its annual report in early 2025 amid the federal-contractor climate, joining the documented industry pattern of scrubbing diversity from filings. Campaign-finance records additionally document contributions to anti-LGBTQ+ politicians/committees (see Political_Donations sheet; Data for Progress 2019-22 / Popular Information 2022-24).</v>
      </c>
      <c r="E57" t="str">
        <v>Quiet linguistic retreat without programmatic noise — a hedge that still signals to Washington.</v>
      </c>
      <c r="F57" t="str">
        <v>Declining</v>
      </c>
      <c r="G57" t="str">
        <v>Med</v>
      </c>
    </row>
    <row r="58" ht="15" customHeight="1">
      <c r="A58">
        <f>Company_Master!A57</f>
        <v/>
      </c>
      <c r="B58" t="str">
        <v>An early capitulator: two decades of CEI leadership abandoned by memo in August 2024.</v>
      </c>
      <c r="C58" t="str">
        <v>Ford GLOBE, among the earliest auto-industry LGBTQ+ ERGs; 20+ years of CEI 100 scores; Motor City Pride sponsorship history; inclusive benefits.</v>
      </c>
      <c r="D58" t="str">
        <v>Aug 2024: CEO memo ended CEI participation and external culture-survey engagement after the Robby Starbuck pressure campaign; HRC docked Ford 25 points as one of seven companies penalized for abandoning inclusion commitments (HRC press release).</v>
      </c>
      <c r="E58" t="str">
        <v>Quitting the CEI after 20+ years — a deliberate, public exit from accountability, made before any government pressure existed.</v>
      </c>
      <c r="F58" t="str">
        <v>Sharp Reversal</v>
      </c>
      <c r="G58" t="str">
        <v>High</v>
      </c>
    </row>
    <row r="59" ht="15" customHeight="1">
      <c r="A59">
        <f>Company_Master!A58</f>
        <v/>
      </c>
      <c r="B59" t="str">
        <v>DEI killed from the top: Tesla stripped DEI language from its SEC filings after CEO Musk declared DEI 'should die,' and logs no offsetting LGBTQ+ support.</v>
      </c>
      <c r="C59" t="str">
        <v>None logged (no sourced LGBTQ+ positives found).</v>
      </c>
      <c r="D59" t="str">
        <v>Removed DEI language from 10-K; CEO Musk a leading public anti-DEI/anti-transgender voice (noted as context, not scored as corporate lobbying).</v>
      </c>
      <c r="E59" t="str">
        <v>The DEI removal with zero positive counterweight; Musk's posture makes a near-term reversal unlikely.</v>
      </c>
      <c r="F59" t="str">
        <v>Declining</v>
      </c>
      <c r="G59" t="str">
        <v>Med</v>
      </c>
    </row>
    <row r="60" ht="15" customHeight="1">
      <c r="A60">
        <f>Company_Master!A59</f>
        <v/>
      </c>
      <c r="B60" t="str">
        <v>A pre-inauguration reversal: Toyota cut its LGBTQ+ event sponsorships and CEI participation the moment the pressure campaign turned its way.</v>
      </c>
      <c r="C60" t="str">
        <v>Years of CEI 100 scores; Pride event sponsorships in multiple US markets; funded LGBTQ+ ERG (Spectrum); inclusive benefits.</v>
      </c>
      <c r="D60" t="str">
        <v>Oct 2024 memo: ended sponsorship of LGBTQ+ community events including Pride, withdrew from HRC CEI participation, and refocused ERGs — a direct response to the Robby Starbuck campaign (widely reported; company confirmed). Campaign-finance records additionally document contributions to anti-LGBTQ+ politicians/committees (see Political_Donations sheet; Data for Progress 2019-22 / Popular Information 2022-24).</v>
      </c>
      <c r="E60" t="str">
        <v>Explicitly naming LGBTQ+ event sponsorships as the thing being cut — rare candor about whom the retreat targets.</v>
      </c>
      <c r="F60" t="str">
        <v>Sharp Reversal</v>
      </c>
      <c r="G60" t="str">
        <v>High</v>
      </c>
    </row>
    <row r="61" ht="15" customHeight="1">
      <c r="A61">
        <f>Company_Master!A60</f>
        <v/>
      </c>
      <c r="B61" t="str">
        <v>Maintained inclusion: Honda issued annual Inclusion &amp; Diversity reports through 2024 naming sexual orientation, with no 2025 reversal found.</v>
      </c>
      <c r="C61" t="str">
        <v>Annual I&amp;D reports (2023, 2024) naming sexual orientation; LGBTQ+ ERG; CEI-rated benefits.</v>
      </c>
      <c r="D61" t="str">
        <v>Limited high-profile Pride marketing; mostly internal.</v>
      </c>
      <c r="E61" t="str">
        <v>Continued DEI reporting into 2024 while some automakers retreated.</v>
      </c>
      <c r="F61" t="str">
        <v>Stable</v>
      </c>
      <c r="G61" t="str">
        <v>Med</v>
      </c>
    </row>
    <row r="62" ht="15" customHeight="1">
      <c r="A62">
        <f>Company_Master!A61</f>
        <v/>
      </c>
      <c r="B62" t="str">
        <v>Thin engagement either way across its US brands.</v>
      </c>
      <c r="C62" t="str">
        <v>CEI-rated inclusive policies; occasional brand-level Pride gestures (Jeep).</v>
      </c>
      <c r="D62" t="str">
        <v>No significant sponsorships, donations, or advocacy documented; DEI visibility reduced in 2025 industry-wide without a documented formal rollback.</v>
      </c>
      <c r="E62" t="str">
        <v>Sparse evidence keeps the score near baseline.</v>
      </c>
      <c r="F62" t="str">
        <v>Stable</v>
      </c>
      <c r="G62" t="str">
        <v>Low</v>
      </c>
    </row>
    <row r="63" ht="15" customHeight="1">
      <c r="A63">
        <f>Company_Master!A62</f>
        <v/>
      </c>
      <c r="B63" t="str">
        <v>Held its inclusion infrastructure without seeking Pride-season attention.</v>
      </c>
      <c r="C63" t="str">
        <v>CEI 100 record; comprehensive inclusive benefits incl. gender-affirming care coverage; PRIDE+ colleague resource group; no documented retreat through 2025-26.</v>
      </c>
      <c r="D63" t="str">
        <v>Modest public Pride engagement; no major sponsorships or donations documented. Campaign-finance records additionally document contributions to anti-LGBTQ+ politicians/committees (see Political_Donations sheet; Data for Progress 2019-22 / Popular Information 2022-24).</v>
      </c>
      <c r="E63" t="str">
        <v>Continuity through the backlash without retreat.</v>
      </c>
      <c r="F63" t="str">
        <v>Stable</v>
      </c>
      <c r="G63" t="str">
        <v>Med</v>
      </c>
    </row>
    <row r="64" ht="15" customHeight="1">
      <c r="A64">
        <f>Company_Master!A63</f>
        <v/>
      </c>
      <c r="B64" t="str">
        <v>A quiet scrubber: Walgreens deleted six DEI web pages in January 2025 and pulled out of the HRC CEI, while retaining LGBTQ+ employee benefits.</v>
      </c>
      <c r="C64" t="str">
        <v>Transgender-inclusive employee benefits; prior Pride engagement.</v>
      </c>
      <c r="D64" t="str">
        <v>Deleted 6 DEI web pages (Jan 2025); withdrew from HRC Corporate Equality Index.</v>
      </c>
      <c r="E64" t="str">
        <v>The 2025 DEI scrub and CEI withdrawal define a pressure-driven retreat.</v>
      </c>
      <c r="F64" t="str">
        <v>Declining</v>
      </c>
      <c r="G64" t="str">
        <v>Med</v>
      </c>
    </row>
    <row r="65" ht="15" customHeight="1">
      <c r="A65">
        <f>Company_Master!A64</f>
        <v/>
      </c>
      <c r="B65" t="str">
        <v>A relative holder: J&amp;J calls DEI 'part of our cultural fabric for 130 years' and maintained DEI roles into 2024 as peers retreated; a 2026 board-criteria claim is unconfirmed.</v>
      </c>
      <c r="C65" t="str">
        <v>Long-standing DEI commitment; Open&amp;Out ERG; HRC CEI 100; transgender-inclusive benefits.</v>
      </c>
      <c r="D65" t="str">
        <v>Unconfirmed Feb 2026 report of dropping DEI board-selection criteria; limited public Pride marketing.</v>
      </c>
      <c r="E65" t="str">
        <v>Sustained structural substance keeps J&amp;J above neutral; watch the 2026 governance reports.</v>
      </c>
      <c r="F65" t="str">
        <v>Stable</v>
      </c>
      <c r="G65" t="str">
        <v>Med</v>
      </c>
    </row>
    <row r="66" ht="15" customHeight="1">
      <c r="A66">
        <f>Company_Master!A65</f>
        <v/>
      </c>
      <c r="B66" t="str">
        <v>Held under fire: a named target of the anti-DEI movement that did not capitulate on LGBTQ+ programs.</v>
      </c>
      <c r="C66" t="str">
        <v>Funded OPEN (Out Pfizer Employee Network) ERG; CEI 100 record; inclusive benefits; named target of anti-DEI pressure groups (Fortune) without documented retreat.</v>
      </c>
      <c r="D66" t="str">
        <v>Reduced DEI prominence in public materials in 2025; engagement is mostly internal rather than community-facing. Campaign-finance records additionally document contributions to anti-LGBTQ+ politicians/committees (see Political_Donations sheet; Data for Progress 2019-22 / Popular Information 2022-24).</v>
      </c>
      <c r="E66" t="str">
        <v>Maintaining programs while being explicitly targeted.</v>
      </c>
      <c r="F66" t="str">
        <v>Stable</v>
      </c>
      <c r="G66" t="str">
        <v>Med</v>
      </c>
    </row>
    <row r="67" ht="15" customHeight="1">
      <c r="A67">
        <f>Company_Master!A66</f>
        <v/>
      </c>
      <c r="B67" t="str">
        <v>A website-level erasure: UnitedHealth removed its public DEI presence while keeping plan-level policies.</v>
      </c>
      <c r="C67" t="str">
        <v>CEI 100 record; inclusive employee benefits; prior public DEI commitments and reporting.</v>
      </c>
      <c r="D67" t="str">
        <v>March 2025: removed DEI mentions across its website — several dedicated pages no longer load and a 2022 DEI blog post was deleted (TechCrunch); changes tucked into annual-report risk language (Modern Healthcare). Campaign-finance records additionally document contributions to anti-LGBTQ+ politicians/committees (see Political_Donations sheet; Data for Progress 2019-22 / Popular Information 2022-24).</v>
      </c>
      <c r="E67" t="str">
        <v>The quiet deletion of its public commitments — erasure without announcement.</v>
      </c>
      <c r="F67" t="str">
        <v>Declining</v>
      </c>
      <c r="G67" t="str">
        <v>High</v>
      </c>
    </row>
    <row r="68" ht="15" customHeight="1">
      <c r="A68">
        <f>Company_Master!A67</f>
        <v/>
      </c>
      <c r="B68" t="str">
        <v>Quietly rewrote its DEI posture in filings while maintaining clinical inclusion resources.</v>
      </c>
      <c r="C68" t="str">
        <v>CEI 100 record; inclusive benefits; publicly maintained transgender health information and gender-affirmation clinical resources on cigna.com.</v>
      </c>
      <c r="D68" t="str">
        <v>2025 annual report quietly revised DEI strategy language and reframed diversity as a risk topic, part of the insurer pattern documented by Modern Healthcare. Campaign-finance records additionally document contributions to anti-LGBTQ+ politicians/committees (see Political_Donations sheet; Data for Progress 2019-22 / Popular Information 2022-24).</v>
      </c>
      <c r="E68" t="str">
        <v>The filings-level walk-back of previously explicit commitments.</v>
      </c>
      <c r="F68" t="str">
        <v>Declining</v>
      </c>
      <c r="G68" t="str">
        <v>Med</v>
      </c>
    </row>
    <row r="69" ht="15" customHeight="1">
      <c r="A69">
        <f>Company_Master!A68</f>
        <v/>
      </c>
      <c r="B69" t="str">
        <v>A filings-level retreat consistent with its sector.</v>
      </c>
      <c r="C69" t="str">
        <v>CEI 100 record; inclusive benefits; prior Pride engagement and ERG support.</v>
      </c>
      <c r="D69" t="str">
        <v>2025 annual report quietly revised DEI strategy and risk language (Modern Healthcare insurer analysis); public DEI visibility reduced.</v>
      </c>
      <c r="E69" t="str">
        <v>Following the insurer pack into quiet retreat.</v>
      </c>
      <c r="F69" t="str">
        <v>Declining</v>
      </c>
      <c r="G69" t="str">
        <v>Med</v>
      </c>
    </row>
    <row r="70" ht="15" customHeight="1">
      <c r="A70">
        <f>Company_Master!A69</f>
        <v/>
      </c>
      <c r="B70" t="str">
        <v>Decades of documented resistance, never offset by affirmative support.</v>
      </c>
      <c r="C70" t="str">
        <v>Current nondiscrimination policy covering sexual orientation and gender identity (adopted 2015 under federal contractor requirements); PRIDE employee group now permitted.</v>
      </c>
      <c r="D70" t="str">
        <v>Rescinded Mobil's domestic-partner benefits upon the 1999 merger — the only major company to take away such benefits; shareholders rejected LGBTQ+ protections 17+ consecutive years; received the only negative score (-25) in CEI history; 2022: banned 'external position flags' incl. the Pride flag at its campuses, prompting employee protests and ERG resignations (Bloomberg).</v>
      </c>
      <c r="E70" t="str">
        <v>A through-line of resistance: even its 2015 policy adoption was externally compelled, and the 2022 flag ban reaffirmed the posture.</v>
      </c>
      <c r="F70" t="str">
        <v>Stable</v>
      </c>
      <c r="G70" t="str">
        <v>High</v>
      </c>
    </row>
    <row r="71" ht="15" customHeight="1">
      <c r="A71">
        <f>Company_Master!A70</f>
        <v/>
      </c>
      <c r="B71" t="str">
        <v>An under-credited holder: Chevron's PRIDE network dates to 1991 and it is cited as a model workplace for transgender employees, with no documented 2025 rollback.</v>
      </c>
      <c r="C71" t="str">
        <v>PRIDE network since 1991; 9 employee networks; transgender-inclusive benefits; sustained LGBTQ+ inclusion in a sector that lags.</v>
      </c>
      <c r="D71" t="str">
        <v>Energy-sector political exposure; limited consumer-facing Pride engagement.</v>
      </c>
      <c r="E71" t="str">
        <v>A three-decade workplace record with no reversal places Chevron among the holders.</v>
      </c>
      <c r="F71" t="str">
        <v>Stable</v>
      </c>
      <c r="G71" t="str">
        <v>Med</v>
      </c>
    </row>
    <row r="72" ht="15" customHeight="1">
      <c r="A72">
        <f>Company_Master!A71</f>
        <v/>
      </c>
      <c r="B72" t="str">
        <v>A participant with thin substance: ERGs exist and CEI participation continues, but the company scores poorly on CEI's actual criteria.</v>
      </c>
      <c r="C72" t="str">
        <v>Employee Network Groups (rebranded as ERGs) earned a Top 25 ranking among large companies from the Association of ERGs and Councils in 2015 — the only large US electric utility so ranked that year.</v>
      </c>
      <c r="D72" t="str">
        <v>2025 HRC Corporate Equality Index score of just 20/100, indicating non-discrimination policies and spousal/partner benefits do not fully cover sexual orientation and gender identity; documented anti-LGBTQ+ political contributions (Data for Progress, 2019-2022, scored separately).</v>
      </c>
      <c r="E72" t="str">
        <v>The 2025 CEI score of 20 — formal participation without the underlying policy substance.</v>
      </c>
      <c r="F72" t="str">
        <v>Stable</v>
      </c>
      <c r="G72" t="str">
        <v>Med</v>
      </c>
    </row>
    <row r="73" ht="15" customHeight="1">
      <c r="A73">
        <f>Company_Master!A72</f>
        <v/>
      </c>
      <c r="B73" t="str">
        <v>An underscored holder: the Atlanta utility holds a perfect HRC CEI 100 with equitable LGBTQ+ benefits and a non-discrimination policy.</v>
      </c>
      <c r="C73" t="str">
        <v>HRC CEI 100 (2024); equitable benefits; sexual-orientation/gender-identity non-discrimination policy.</v>
      </c>
      <c r="D73" t="str">
        <v>Minimal public Pride engagement; thin external advocacy record.</v>
      </c>
      <c r="E73" t="str">
        <v>Strong internal CEI substance, no reversal found.</v>
      </c>
      <c r="F73" t="str">
        <v>Stable</v>
      </c>
      <c r="G73" t="str">
        <v>Med</v>
      </c>
    </row>
    <row r="74" ht="15" customHeight="1">
      <c r="A74">
        <f>Company_Master!A73</f>
        <v/>
      </c>
      <c r="B74" t="str">
        <v>A structural and commercial ally that treated the backlash as a non-event.</v>
      </c>
      <c r="C74" t="str">
        <v>#LoveTravels LGBTQ+ travel platform running since 2014; decades of CEI 100 scores; funded LGBTQ+ ERG; comprehensive inclusive benefits; leadership publicly reaffirmed inclusion commitments during 2025 (CEO Capuano: inclusion 'core to who we are'); WorldPride 2025 hospitality partner footprint.</v>
      </c>
      <c r="D74" t="str">
        <v>Operates properties in jurisdictions hostile to LGBTQ+ people without comparable advocacy there — the standard global-hotelier asterisk.</v>
      </c>
      <c r="E74" t="str">
        <v>Public reaffirmation in 2025 while peers went quiet, anchored by an 11-year-old dedicated platform.</v>
      </c>
      <c r="F74" t="str">
        <v>Stable</v>
      </c>
      <c r="G74" t="str">
        <v>High</v>
      </c>
    </row>
    <row r="75" ht="15" customHeight="1">
      <c r="A75">
        <f>Company_Master!A74</f>
        <v/>
      </c>
      <c r="B75" t="str">
        <v>A holder that kept sponsoring when sponsorship became scarce.</v>
      </c>
      <c r="C75" t="str">
        <v>Supporter of WorldPride 2025 in Washington DC (HR Dive); 'Go Out' LGBTQ+ travel marketing heritage; CEI 100 record; funded ERG.</v>
      </c>
      <c r="D75" t="str">
        <v>Global property footprint includes anti-LGBTQ+ jurisdictions; engagement is lighter than Marriott's flagship platform.</v>
      </c>
      <c r="E75" t="str">
        <v>Visible 2025 sponsorship amid the corporate exodus.</v>
      </c>
      <c r="F75" t="str">
        <v>Stable</v>
      </c>
      <c r="G75" t="str">
        <v>High</v>
      </c>
    </row>
    <row r="76" ht="15" customHeight="1">
      <c r="A76">
        <f>Company_Master!A75</f>
        <v/>
      </c>
      <c r="B76" t="str">
        <v>The most visible large-employer holder in American travel: explicit reaffirmation plus continued physical presence at Pride.</v>
      </c>
      <c r="C76" t="str">
        <v>Publicly affirmed it would stick with DEI in Jan 2025 reporting on companies holding firm (NBC); employee contingents at Pride events incl. NYC, Amsterdam and Brighton (Delta News Hub 2025-26); funded EQUAL LGBTQ+ ERG; decades of CEI 100 scores; comprehensive benefits; deep LGBTQ+ workforce culture.</v>
      </c>
      <c r="D76" t="str">
        <v>Faced criticism in past years over specific incidents (e.g., HIV-positive crew policies, since resolved); global route network includes hostile jurisdictions.</v>
      </c>
      <c r="E76" t="str">
        <v>Explicitly reaffirming DEI in January 2025 when peers were issuing retreat memos.</v>
      </c>
      <c r="F76" t="str">
        <v>Stable</v>
      </c>
      <c r="G76" t="str">
        <v>High</v>
      </c>
    </row>
    <row r="77" ht="15" customHeight="1">
      <c r="A77">
        <f>Company_Master!A76</f>
        <v/>
      </c>
      <c r="B77" t="str">
        <v>A holder with one of aviation's oldest LGBTQ+ ERGs and a board willing to say no.</v>
      </c>
      <c r="C77" t="str">
        <v>Board recommended against an anti-DEI shareholder proposal in 2025 proxy season (Uprise RI); PRIDE ERG dating to 1994; CEI 100 record; LGBTQ+ sales &amp; marketing heritage (first airline with a dedicated LGBT sales team).</v>
      </c>
      <c r="D77" t="str">
        <v>Lower public Pride visibility than peers in 2025-26; no confirmed CEI 2026 participation.</v>
      </c>
      <c r="E77" t="str">
        <v>Institutional continuity — the ERG and board posture held.</v>
      </c>
      <c r="F77" t="str">
        <v>Stable</v>
      </c>
      <c r="G77" t="str">
        <v>Med</v>
      </c>
    </row>
    <row r="78" ht="15" customHeight="1">
      <c r="A78">
        <f>Company_Master!A77</f>
        <v/>
      </c>
      <c r="B78" t="str">
        <v>A steady flyer: kept sponsoring and kept its programs.</v>
      </c>
      <c r="C78" t="str">
        <v>WorldPride 2025 supporter (HR Dive); funded EQUAL/Pride ERG; CEI 100 record; inclusive benefits; trans-inclusive customer policies.</v>
      </c>
      <c r="D78" t="str">
        <v>Less vocal at leadership level than Delta; global network includes hostile jurisdictions.</v>
      </c>
      <c r="E78" t="str">
        <v>2025 sponsorship continuity during the exodus.</v>
      </c>
      <c r="F78" t="str">
        <v>Stable</v>
      </c>
      <c r="G78" t="str">
        <v>High</v>
      </c>
    </row>
    <row r="79" ht="15" customHeight="1">
      <c r="A79">
        <f>Company_Master!A78</f>
        <v/>
      </c>
      <c r="B79" t="str">
        <v>Built nondiscrimination into the product itself — rarer and more durable than sponsorship.</v>
      </c>
      <c r="C79" t="str">
        <v>Community Commitment requires every user to agree to nondiscrimination incl. sexual orientation and gender identity; LGBTQ+ travel-safety features for hosts/guests in hostile regions; 'Until We All Belong' marriage-equality campaign (Australia 2017); CEI 100 record; no documented retreat.</v>
      </c>
      <c r="D79" t="str">
        <v>Periodic disputes over listings/policies in hostile jurisdictions; corporate Pride visibility modest in 2025-26.</v>
      </c>
      <c r="E79" t="str">
        <v>Structural product-level commitments that operate year-round, worldwide.</v>
      </c>
      <c r="F79" t="str">
        <v>Stable</v>
      </c>
      <c r="G79" t="str">
        <v>Med</v>
      </c>
    </row>
    <row r="80" ht="15" customHeight="1">
      <c r="A80">
        <f>Company_Master!A79</f>
        <v/>
      </c>
      <c r="B80" t="str">
        <v>A travel-sector ally: six straight years of HRC CEI 100, a Pride ERG and a Trans/GNC advisory council, plus Equality Act advocacy.</v>
      </c>
      <c r="C80" t="str">
        <v>CEI 100 six years running; Pride ERG; Transgender &amp; GNC Inclusion Advisory Council; HRC Business Coalition for the Equality Act; LGBTQ+ travel tools.</v>
      </c>
      <c r="D80" t="str">
        <v>Most recent hard data is 2022; needs a fresh check for any 2025 change.</v>
      </c>
      <c r="E80" t="str">
        <v>Sustained CEI-100 record and product-level inclusion; no reversal found.</v>
      </c>
      <c r="F80" t="str">
        <v>Stable</v>
      </c>
      <c r="G80" t="str">
        <v>Med</v>
      </c>
    </row>
    <row r="81" ht="15" customHeight="1">
      <c r="A81">
        <f>Company_Master!A80</f>
        <v/>
      </c>
      <c r="B81" t="str">
        <v>The consumer-goods holder: P&amp;G restated its inclusion commitments on the record during the retreat wave.</v>
      </c>
      <c r="C81" t="str">
        <v>Public 2024-25 reaffirmations of inclusion ('This cannot change'); CEI 100 in 2025 (HRC company page); multi-year GLAAD partnership researching LGBTQ+ inclusion in advertising; queer-inclusive campaigns across Pantene, Gillette (first trans shaving ad) and other brands; inclusive benefits.</v>
      </c>
      <c r="D81" t="str">
        <v>Brand campaigns have drawn boycott pressure and occasional quiet trims in ad placements; global footprint includes hostile markets.</v>
      </c>
      <c r="E81" t="str">
        <v>Saying 'this cannot change' in writing during 2025 — explicit reaffirmation when silence was free.</v>
      </c>
      <c r="F81" t="str">
        <v>Stable</v>
      </c>
      <c r="G81" t="str">
        <v>High</v>
      </c>
    </row>
    <row r="82" ht="15" customHeight="1">
      <c r="A82">
        <f>Company_Master!A81</f>
        <v/>
      </c>
      <c r="B82" t="str">
        <v>Strong brand-level allyship under a parent increasingly nervous about activism generally.</v>
      </c>
      <c r="C82" t="str">
        <v>Ben &amp; Jerry's decades of LGBTQ+ activism (marriage-equality campaigns since the 1980s-2000s); Dove inclusive campaigns; CEI 100 record; AdAge-documented year-round LGBTQ+ marketing efforts; inclusive benefits.</v>
      </c>
      <c r="D82" t="str">
        <v>2025 public fight with Ben &amp; Jerry's independent board over restricting its social-mission activism raises questions about how much brand-level advocacy the parent will tolerate going forward.</v>
      </c>
      <c r="E82" t="str">
        <v>Brand portfolio still carries the commitment; the parent's appetite is the open question.</v>
      </c>
      <c r="F82" t="str">
        <v>Stable</v>
      </c>
      <c r="G82" t="str">
        <v>Med</v>
      </c>
    </row>
    <row r="83" ht="15" customHeight="1">
      <c r="A83">
        <f>Company_Master!A82</f>
        <v/>
      </c>
      <c r="B83" t="str">
        <v>A food company with a real, if episodic, Pride record and no reversal.</v>
      </c>
      <c r="C83" t="str">
        <v>'Together With Pride' cereal with GLAAD donation mechanism (2021); CEI 100 record; inclusive benefits; continued inclusion programming post-split.</v>
      </c>
      <c r="D83" t="str">
        <v>Engagement is intermittent and marketing-led; limited civic or financial commitments since 2021.</v>
      </c>
      <c r="E83" t="str">
        <v>No retreat plus an actual product-level donation history.</v>
      </c>
      <c r="F83" t="str">
        <v>Stable</v>
      </c>
      <c r="G83" t="str">
        <v>Med</v>
      </c>
    </row>
    <row r="84" ht="15" customHeight="1">
      <c r="A84">
        <f>Company_Master!A83</f>
        <v/>
      </c>
      <c r="B84" t="str">
        <v>A Minneapolis holder that didn't follow its hometown neighbor into retreat.</v>
      </c>
      <c r="C84" t="str">
        <v>Long CEI 100 record; inclusive brand campaigns (Lucky Charms 'Magical Pride', Cheerios family ads); funded Betweeners/PRIDE network; inclusive benefits; no rollback documented through 2025-26.</v>
      </c>
      <c r="D84" t="str">
        <v>Lower public Pride spending recently; engagement mostly brand- and workplace-level.</v>
      </c>
      <c r="E84" t="str">
        <v>Continuity while Minneapolis-St. Paul corporate peers retreated.</v>
      </c>
      <c r="F84" t="str">
        <v>Stable</v>
      </c>
      <c r="G84" t="str">
        <v>Med</v>
      </c>
    </row>
    <row r="85" ht="15" customHeight="1">
      <c r="A85">
        <f>Company_Master!A84</f>
        <v/>
      </c>
      <c r="B85" t="str">
        <v>A low-profile holder.</v>
      </c>
      <c r="C85" t="str">
        <v>CEI 100 record; inclusive partner and gender-affirming benefits; internal inclusion programming maintained.</v>
      </c>
      <c r="D85" t="str">
        <v>Minimal public-facing Pride engagement of any kind.</v>
      </c>
      <c r="E85" t="str">
        <v>Steady policies, low volume.</v>
      </c>
      <c r="F85" t="str">
        <v>Stable</v>
      </c>
      <c r="G85" t="str">
        <v>Med</v>
      </c>
    </row>
    <row r="86" ht="15" customHeight="1">
      <c r="A86">
        <f>Company_Master!A85</f>
        <v/>
      </c>
      <c r="B86" t="str">
        <v>The defense sector's first public mover in dismantling DEI under the 2025 executive order.</v>
      </c>
      <c r="C86" t="str">
        <v>Years of CEI 100 scores; funded PRIDE/LGBTQ+ ERG; prior Pride event participation and inclusive benefits.</v>
      </c>
      <c r="D86" t="str">
        <v>Jan 2025: publicly announced it would abide by Trump's 'Ending Illegal Discrimination' EO while peers stayed mum (Defense Daily); removed DEI webpages as documented across the sector (Breaking Defense).</v>
      </c>
      <c r="E86" t="str">
        <v>Volunteering compliance first — speed and publicity of the reversal signal priorities.</v>
      </c>
      <c r="F86" t="str">
        <v>Sharp Reversal</v>
      </c>
      <c r="G86" t="str">
        <v>High</v>
      </c>
    </row>
    <row r="87" ht="15" customHeight="1">
      <c r="A87">
        <f>Company_Master!A86</f>
        <v/>
      </c>
      <c r="B87" t="str">
        <v>A silent eraser: no announcement, just deleted pages.</v>
      </c>
      <c r="C87" t="str">
        <v>Previous CEI 100 standing; funded LGBTQ+ ERG; inclusive benefits.</v>
      </c>
      <c r="D87" t="str">
        <v>Early 2025: DEI webpages removed and redirecting to dead links as documented by Breaking Defense's sector analysis; no public explanation given.</v>
      </c>
      <c r="E87" t="str">
        <v>The wordless deletion — accountability avoided in both directions.</v>
      </c>
      <c r="F87" t="str">
        <v>Sharp Reversal</v>
      </c>
      <c r="G87" t="str">
        <v>Med</v>
      </c>
    </row>
    <row r="88" ht="15" customHeight="1">
      <c r="A88">
        <f>Company_Master!A87</f>
        <v/>
      </c>
      <c r="B88" t="str">
        <v>A pre-inauguration dismantler: Boeing didn't wait to be pushed.</v>
      </c>
      <c r="C88" t="str">
        <v>Previous CEI 100 standing; funded LGBTQ+ ERG (Boeing Pride); inclusive benefits; prior Pride engagement.</v>
      </c>
      <c r="D88" t="str">
        <v>Nov 2024: dissolved its global DEI department, folding staff into HR under CEO Kelly Ortberg amid Starbuck-amplified pressure (widely reported; TechTarget rollback tracking); 2025: DEI web presence reduced in the documented defense-sector scrub. Campaign-finance records additionally document contributions to anti-LGBTQ+ politicians/committees (see Political_Donations sheet; Data for Progress 2019-22 / Popular Information 2022-24).</v>
      </c>
      <c r="E88" t="str">
        <v>Eliminating the department itself months before any executive order required anything.</v>
      </c>
      <c r="F88" t="str">
        <v>Sharp Reversal</v>
      </c>
      <c r="G88" t="str">
        <v>High</v>
      </c>
    </row>
    <row r="89" ht="15" customHeight="1">
      <c r="A89">
        <f>Company_Master!A88</f>
        <v/>
      </c>
      <c r="B89" t="str">
        <v>Actively adversarial: Palantir rejects DEI as 'regressive' and builds the AI the federal government uses to flag 'gender ideology' and power ICE operations.</v>
      </c>
      <c r="C89" t="str">
        <v>None logged.</v>
      </c>
      <c r="D89" t="str">
        <v>CEO anti-DEI manifesto; software used by HHS to root out 'gender ideology' and by ICE; disinvited from an LGBTQ tech conference; Thiel-co-founded.</v>
      </c>
      <c r="E89" t="str">
        <v>An explicit ideological anti-DEI stance plus government tooling that targets trans-related content — among the most adversarial records in the index.</v>
      </c>
      <c r="F89" t="str">
        <v>Stable</v>
      </c>
      <c r="G89" t="str">
        <v>Med</v>
      </c>
    </row>
    <row r="90" ht="15" customHeight="1">
      <c r="A90">
        <f>Company_Master!A90</f>
        <v/>
      </c>
      <c r="B90" t="str">
        <v>A partial reverser: Adobe discontinued DEI hiring targets and scrubbed 'diversity' from its proxy, but kept its Pride ERG and benefits.</v>
      </c>
      <c r="C90" t="str">
        <v>Transgender-inclusive benefits; Pride at Adobe ERG (one of seven ERGs).</v>
      </c>
      <c r="D90" t="str">
        <v>2025: discontinued 'aspirational representation' targets; removed 'diversity' from SEC proxy (22 mentions to 0).</v>
      </c>
      <c r="E90" t="str">
        <v>The disclosure/targets retreat pulls Adobe down, softened by retained ERG and benefits.</v>
      </c>
      <c r="F90" t="str">
        <v>Declining</v>
      </c>
      <c r="G90" t="str">
        <v>Med</v>
      </c>
    </row>
    <row r="91" ht="15" customHeight="1">
      <c r="A91">
        <f>Company_Master!A91</f>
        <v/>
      </c>
      <c r="B91" t="str">
        <v>A partial trimmer: filings softened, programs largely intact.</v>
      </c>
      <c r="C91" t="str">
        <v>Long CEI 100 record; funded LGBTQ+ ERG (IGLOBE); inclusive benefits; website still states diversity and inclusion drive the company (TechCrunch survey).</v>
      </c>
      <c r="D91" t="str">
        <v>Cut back DEI language and removed some diversity targets in its 2025 10-K (TechCrunch/Portland Business Journal).</v>
      </c>
      <c r="E91" t="str">
        <v>Filing-level retreat while public commitments formally remain.</v>
      </c>
      <c r="F91" t="str">
        <v>Declining</v>
      </c>
      <c r="G91" t="str">
        <v>Med</v>
      </c>
    </row>
    <row r="92" ht="15" customHeight="1">
      <c r="A92">
        <f>Company_Master!A92</f>
        <v/>
      </c>
      <c r="B92" t="str">
        <v>A holder: Cisco's shareholders rejected an anti-DEI proposal ~99-1 and its global PRIDE program spans 24 chapters and 2,700+ employees.</v>
      </c>
      <c r="C92" t="str">
        <v>PRIDE program (24 chapters, 2,700+ employees); transgender-inclusive benefits; CEO/leadership advocacy; shareholders rejected anti-DEI proposal 99-1 (2025).</v>
      </c>
      <c r="D92" t="str">
        <v>Limited consumer-facing Pride marketing.</v>
      </c>
      <c r="E92" t="str">
        <v>A decisive shareholder rejection of anti-DEI pressure plus deep ERG infrastructure.</v>
      </c>
      <c r="F92" t="str">
        <v>Stable</v>
      </c>
      <c r="G92" t="str">
        <v>High</v>
      </c>
    </row>
    <row r="93" ht="15" customHeight="1">
      <c r="A93">
        <f>Company_Master!A93</f>
        <v/>
      </c>
      <c r="B93" t="str">
        <v>A holder by inertia and conviction alike — nothing was scrubbed.</v>
      </c>
      <c r="C93" t="str">
        <v>Maintained its 'diversity, inclusion and belonging' page and sustainability-report DEI section through 2025 (TechCrunch survey); inclusive benefits; CEI-rated.</v>
      </c>
      <c r="D93" t="str">
        <v>Minimal Pride-specific or community-facing engagement.</v>
      </c>
      <c r="E93" t="str">
        <v>Kept everything public while peers deleted pages.</v>
      </c>
      <c r="F93" t="str">
        <v>Stable</v>
      </c>
      <c r="G93" t="str">
        <v>Med</v>
      </c>
    </row>
    <row r="94" ht="15" customHeight="1">
      <c r="A94">
        <f>Company_Master!A94</f>
        <v/>
      </c>
      <c r="B94" t="str">
        <v>A quiet workplace-level supporter.</v>
      </c>
      <c r="C94" t="str">
        <v>Funded eQuality LGBTQ+ ERG; CEI 100 history; San Diego Pride participation in prior years.</v>
      </c>
      <c r="D94" t="str">
        <v>Low current visibility; no confirmed CEI 2026 participation.</v>
      </c>
      <c r="E94" t="str">
        <v>No retreat documented; thin public record.</v>
      </c>
      <c r="F94" t="str">
        <v>Stable</v>
      </c>
      <c r="G94" t="str">
        <v>Low</v>
      </c>
    </row>
    <row r="95" ht="15" customHeight="1">
      <c r="A95">
        <f>Company_Master!A95</f>
        <v/>
      </c>
      <c r="B95" t="str">
        <v>Policy-solid, publicly silent.</v>
      </c>
      <c r="C95" t="str">
        <v>CEI 100 history; inclusive workplace policies and benefits.</v>
      </c>
      <c r="D95" t="str">
        <v>Essentially no public-facing LGBTQ+ engagement.</v>
      </c>
      <c r="E95" t="str">
        <v>Thin public record either way.</v>
      </c>
      <c r="F95" t="str">
        <v>Stable</v>
      </c>
      <c r="G95" t="str">
        <v>Low</v>
      </c>
    </row>
    <row r="96" ht="15" customHeight="1">
      <c r="A96">
        <f>Company_Master!A96</f>
        <v/>
      </c>
      <c r="B96" t="str">
        <v>The company that actually walked away from money over an anti-trans law.</v>
      </c>
      <c r="C96" t="str">
        <v>2016: canceled a planned 400-employee Charlotte operations center over North Carolina's HB2 'bathroom bill,' with then-CEO Dan Schulman framing it as a values decision — among the most concrete corporate acts of trans allyship on record; funded Pride ERG; CEI 100 record.</v>
      </c>
      <c r="D96" t="str">
        <v>Much lower visibility since 2023; no confirmed CEI 2026 participation.</v>
      </c>
      <c r="E96" t="str">
        <v>The HB2 withdrawal — costly, public, and trans-specific.</v>
      </c>
      <c r="F96" t="str">
        <v>Stable</v>
      </c>
      <c r="G96" t="str">
        <v>High</v>
      </c>
    </row>
    <row r="97" ht="15" customHeight="1">
      <c r="A97">
        <f>Company_Master!A97</f>
        <v/>
      </c>
      <c r="B97" t="str">
        <v>A presumed ally on thin evidence: Block maintains a public Inclusion &amp; Diversity commitment with no documented 2025 rollback, but recent disclosure is limited.</v>
      </c>
      <c r="C97" t="str">
        <v>Public I&amp;D commitment; inclusion messaging; ERGs.</v>
      </c>
      <c r="D97" t="str">
        <v>Limited recent public detail; no large-scale Pride/financial disclosures found.</v>
      </c>
      <c r="E97" t="str">
        <v>Sustained inclusion stance with no reversal, but thin sourcing caps confidence.</v>
      </c>
      <c r="F97" t="str">
        <v>Stable</v>
      </c>
      <c r="G97" t="str">
        <v>Low</v>
      </c>
    </row>
    <row r="98" ht="15" customHeight="1">
      <c r="A98">
        <f>Company_Master!A98</f>
        <v/>
      </c>
      <c r="B98" t="str">
        <v>A comprehensive paper retreat from a once-visible Pride brand.</v>
      </c>
      <c r="C98" t="str">
        <v>Years of Pride branding and SF Pride participation; funded Pride at Uber ERG; CEI 100 record; in-app Pride features historically.</v>
      </c>
      <c r="D98" t="str">
        <v>2025: removed DEI from executive compensation, dropped its pledge to consider diverse board candidates, and deleted the diversity section from its 10-K entirely (TechCrunch/SF Examiner).</v>
      </c>
      <c r="E98" t="str">
        <v>Stripping DEI from pay, board policy and filings in a single season.</v>
      </c>
      <c r="F98" t="str">
        <v>Sharp Reversal</v>
      </c>
      <c r="G98" t="str">
        <v>High</v>
      </c>
    </row>
    <row r="99" ht="15" customHeight="1">
      <c r="A99">
        <f>Company_Master!A99</f>
        <v/>
      </c>
      <c r="B99" t="str">
        <v>A quiet progressive that avoided both spotlight and retreat.</v>
      </c>
      <c r="C99" t="str">
        <v>Pride campaigns and community partnership history; funded LGBTQ+ ERG; CEI 100 record.</v>
      </c>
      <c r="D99" t="str">
        <v>Low engagement since 2023; financial constraints limit cause spending.</v>
      </c>
      <c r="E99" t="str">
        <v>No retreat documented.</v>
      </c>
      <c r="F99" t="str">
        <v>Stable</v>
      </c>
      <c r="G99" t="str">
        <v>Low</v>
      </c>
    </row>
    <row r="100" ht="15" customHeight="1">
      <c r="A100">
        <f>Company_Master!A100</f>
        <v/>
      </c>
      <c r="B100" t="str">
        <v>A steady, quiet holder.</v>
      </c>
      <c r="C100" t="str">
        <v>CEI 100 record; inclusive partner and gender-affirming benefits; United in Pride ERG; annual Pride engagement.</v>
      </c>
      <c r="D100" t="str">
        <v>Modest public investment.</v>
      </c>
      <c r="E100" t="str">
        <v>Continuity without retreat.</v>
      </c>
      <c r="F100" t="str">
        <v>Stable</v>
      </c>
      <c r="G100" t="str">
        <v>Med</v>
      </c>
    </row>
    <row r="101" ht="15" customHeight="1">
      <c r="A101">
        <f>Company_Master!A101</f>
        <v/>
      </c>
      <c r="B101" t="str">
        <v>A steady workplace-inclusion holder.</v>
      </c>
      <c r="C101" t="str">
        <v>CEI 100 record; Pride Network ERG; inclusive partner and gender-affirming benefits; continued inclusion reporting.</v>
      </c>
      <c r="D101" t="str">
        <v>Limited community-facing engagement.</v>
      </c>
      <c r="E101" t="str">
        <v>Continuity without retreat.</v>
      </c>
      <c r="F101" t="str">
        <v>Stable</v>
      </c>
      <c r="G101" t="str">
        <v>Med</v>
      </c>
    </row>
    <row r="102" ht="15" customHeight="1">
      <c r="A102">
        <f>Company_Master!A102</f>
        <v/>
      </c>
      <c r="B102" t="str">
        <v>Workplace-level support, low public volume.</v>
      </c>
      <c r="C102" t="str">
        <v>Funded Pride at Now ERG; CEI-rated inclusive policies; Pride Month engagement.</v>
      </c>
      <c r="D102" t="str">
        <v>Minimal external engagement.</v>
      </c>
      <c r="E102" t="str">
        <v>No retreat documented.</v>
      </c>
      <c r="F102" t="str">
        <v>Stable</v>
      </c>
      <c r="G102" t="str">
        <v>Low</v>
      </c>
    </row>
    <row r="103" ht="15" customHeight="1">
      <c r="A103">
        <f>Company_Master!A103</f>
        <v/>
      </c>
      <c r="B103" t="str">
        <v>A maintaining ally: five straight diversity reports tracking LGBTQ+ representation.</v>
      </c>
      <c r="C103" t="str">
        <v>5 consecutive Diversity Annual Reports; LGBTQ+ representation tracked in workforce + content; DEI strategy.</v>
      </c>
      <c r="D103" t="str">
        <v>Limited external Pride sponsorship/donations disclosed.</v>
      </c>
      <c r="E103" t="str">
        <v>Continued DEI reporting and LGBTQ+ tracking, no reversal.</v>
      </c>
      <c r="F103" t="str">
        <v>Stable</v>
      </c>
      <c r="G103" t="str">
        <v>Med</v>
      </c>
    </row>
    <row r="104" ht="15" customHeight="1">
      <c r="A104">
        <f>Company_Master!A104</f>
        <v/>
      </c>
      <c r="B104" t="str">
        <v>Put keeping DEI in writing when peers were deleting it.</v>
      </c>
      <c r="C104" t="str">
        <v>Listed attacks on DEI as a business risk in SEC filings rather than scrubbing diversity language (TechCrunch); named among companies quietly keeping DEI (Fortune); inclusive policies and Pride content programs.</v>
      </c>
      <c r="D104" t="str">
        <v>Modest external Pride investment.</v>
      </c>
      <c r="E104" t="str">
        <v>The filings posture — disclosure running opposite to the retreat.</v>
      </c>
      <c r="F104" t="str">
        <v>Stable</v>
      </c>
      <c r="G104" t="str">
        <v>Med</v>
      </c>
    </row>
    <row r="105" ht="15" customHeight="1">
      <c r="A105">
        <f>Company_Master!A105</f>
        <v/>
      </c>
      <c r="B105" t="str">
        <v>A substance-keeper that softened disclosure: Kroger cut its standalone DEI section from its 10-K but kept CEI 100, trans healthcare and Cincinnati Pride sponsorship, and said it won't roll back.</v>
      </c>
      <c r="C105" t="str">
        <v>HRC CEI 100 (2025); transgender healthcare coverage; non-discrimination policy; Cincinnati Pride sponsor; LGBTQ+ ERG.</v>
      </c>
      <c r="D105" t="str">
        <v>Removed the standalone DEI section from its April 2025 10-K (folded into 'sustainability risks') amid political caution.</v>
      </c>
      <c r="E105" t="str">
        <v>Retained substance outweighs a cautious disclosure change; no actual program rollback found.</v>
      </c>
      <c r="F105" t="str">
        <v>Stable</v>
      </c>
      <c r="G105" t="str">
        <v>Med</v>
      </c>
    </row>
    <row r="106" ht="15" customHeight="1">
      <c r="A106">
        <f>Company_Master!A106</f>
        <v/>
      </c>
      <c r="B106" t="str">
        <v>An underscored grocery ally: Pride sponsorships, a $25K trans-equality gift and a Pride ERG.</v>
      </c>
      <c r="C106" t="str">
        <v>$25K to Advocates for Trans Equality (2024); Boise/SF Pride sponsor; Pride Alliance ARG; LGBTQ+ supplier diversity.</v>
      </c>
      <c r="D106" t="str">
        <v>Limited national-scale program disclosure.</v>
      </c>
      <c r="E106" t="str">
        <v>Concrete giving plus Pride sponsorship and ERG.</v>
      </c>
      <c r="F106" t="str">
        <v>Stable</v>
      </c>
      <c r="G106" t="str">
        <v>Med</v>
      </c>
    </row>
    <row r="107" ht="15" customHeight="1">
      <c r="A107">
        <f>Company_Master!A107</f>
        <v/>
      </c>
      <c r="B107" t="str">
        <v>An off-price holder that said so on the record.</v>
      </c>
      <c r="C107" t="str">
        <v>Public statement reaffirming commitment to an inclusive and diverse workplace during the 2025 retreat wave (LiveNOW/Fox tracking); CEI 100 record; inclusive benefits.</v>
      </c>
      <c r="D107" t="str">
        <v>Minimal Pride marketing or community sponsorship — TJX does little brand marketing of any kind.</v>
      </c>
      <c r="E107" t="str">
        <v>The explicit reaffirmation amid the retreat.</v>
      </c>
      <c r="F107" t="str">
        <v>Stable</v>
      </c>
      <c r="G107" t="str">
        <v>Med</v>
      </c>
    </row>
    <row r="108" ht="15" customHeight="1">
      <c r="A108">
        <f>Company_Master!A108</f>
        <v/>
      </c>
      <c r="B108" t="str">
        <v>A department store that kept showing up.</v>
      </c>
      <c r="C108" t="str">
        <v>NYC Pride participation and Pride-themed storefronts/merchandise across years; CEI 100 record; Pride ERG.</v>
      </c>
      <c r="D108" t="str">
        <v>Financial pressures have trimmed all marketing; no LGBTQ+-specific retreat documented.</v>
      </c>
      <c r="E108" t="str">
        <v>Continuity of visible support.</v>
      </c>
      <c r="F108" t="str">
        <v>Stable</v>
      </c>
      <c r="G108" t="str">
        <v>Med</v>
      </c>
    </row>
    <row r="109" ht="15" customHeight="1">
      <c r="A109">
        <f>Company_Master!A109</f>
        <v/>
      </c>
      <c r="B109" t="str">
        <v>A retail holder with seasonal commercial support.</v>
      </c>
      <c r="C109" t="str">
        <v>Annual Pride merchandise assortments; CEI 100 record; inclusive policies.</v>
      </c>
      <c r="D109" t="str">
        <v>Modest depth beyond merchandising.</v>
      </c>
      <c r="E109" t="str">
        <v>No retreat documented.</v>
      </c>
      <c r="F109" t="str">
        <v>Stable</v>
      </c>
      <c r="G109" t="str">
        <v>Med</v>
      </c>
    </row>
    <row r="110" ht="15" customHeight="1">
      <c r="A110">
        <f>Company_Master!A110</f>
        <v/>
      </c>
      <c r="B110" t="str">
        <v>A 2025 language-purger: Kohl's deleted DEI pages, renamed its DEI officer to 'Inclusion &amp; Belonging' and dropped diversity hiring goals, while keeping some programs.</v>
      </c>
      <c r="C110" t="str">
        <v>Pride merchandise collections; prior DEI program.</v>
      </c>
      <c r="D110" t="str">
        <v>Mar 2025: removed DEI web pages, renamed Chief DEI Officer, dropped diversity hiring/promotion goals under political pressure.</v>
      </c>
      <c r="E110" t="str">
        <v>The 2025 DEI purge tips it below neutral despite retained merchandise.</v>
      </c>
      <c r="F110" t="str">
        <v>Declining</v>
      </c>
      <c r="G110" t="str">
        <v>Med</v>
      </c>
    </row>
    <row r="111" ht="15" customHeight="1">
      <c r="A111">
        <f>Company_Master!A111</f>
        <v/>
      </c>
      <c r="B111" t="str">
        <v>A 2025 reverser: Dollar General rolled back DEI under political pressure, drawing a faith-led boycott, after years of an inclusive non-discrimination policy.</v>
      </c>
      <c r="C111" t="str">
        <v>Anti-discrimination policy and explicit DEI commitment (2022-2023).</v>
      </c>
      <c r="D111" t="str">
        <v>2025 DEI rollback; community leaders said it 'bowed to pressure from the Trump administration'; boycott launched May 2025.</v>
      </c>
      <c r="E111" t="str">
        <v>The 2025 rollback drops a former structural ally to neutral.</v>
      </c>
      <c r="F111" t="str">
        <v>Declining</v>
      </c>
      <c r="G111" t="str">
        <v>Med</v>
      </c>
    </row>
    <row r="112" ht="15" customHeight="1">
      <c r="A112">
        <f>Company_Master!A112</f>
        <v/>
      </c>
      <c r="B112" t="str">
        <v>An underscored discount-retail ally: CEI 85, trans benefits, an ERG and a Pride collection.</v>
      </c>
      <c r="C112" t="str">
        <v>CEI 85 (2023-24); trans health coverage; Gender Transition Guidelines; ERG; Pride Collection.</v>
      </c>
      <c r="D112" t="str">
        <v>Mid-tier CEI (85, not 100); limited advocacy.</v>
      </c>
      <c r="E112" t="str">
        <v>Documented benefits + Pride product with no reversal.</v>
      </c>
      <c r="F112" t="str">
        <v>Stable</v>
      </c>
      <c r="G112" t="str">
        <v>Med</v>
      </c>
    </row>
    <row r="113" ht="15" customHeight="1">
      <c r="A113">
        <f>Company_Master!A113</f>
        <v/>
      </c>
      <c r="B113" t="str">
        <v>One memorable queer-forward activation atop a quiet baseline.</v>
      </c>
      <c r="C113" t="str">
        <v>Taco Bell's 2022 Drag Brunch tour at restaurants nationwide — a high-visibility queer-talent collaboration; CEI-rated inclusive policies.</v>
      </c>
      <c r="D113" t="str">
        <v>Episodic engagement; little since 2023.</v>
      </c>
      <c r="E113" t="str">
        <v>Drag Brunch — real risk-taking for a mass-market brand.</v>
      </c>
      <c r="F113" t="str">
        <v>Stable</v>
      </c>
      <c r="G113" t="str">
        <v>Med</v>
      </c>
    </row>
    <row r="114" ht="15" customHeight="1">
      <c r="A114">
        <f>Company_Master!A114</f>
        <v/>
      </c>
      <c r="B114" t="str">
        <v>A consistent, multi-pronged ally: CEI 100 plus a real recurring civic sponsorship and an LGBTQ-specific donation campaign.</v>
      </c>
      <c r="C114" t="str">
        <v>Earned a 100 score and Equality 100 Award in HRC's 2023-2024 Corporate Equality Index; five consecutive years as a Motor City Pride (Detroit) sponsor; 2019 matched-donation event with Stand with Trans raised $1,800+; member of the Business Coalition for the Equality Act supporting federal LGBTQ+ nondiscrimination legislation.</v>
      </c>
      <c r="D114" t="str">
        <v>No negatives documented.</v>
      </c>
      <c r="E114" t="str">
        <v>Sustained five-year Motor City Pride sponsorship plus the 2019 Stand with Trans donation campaign — concrete civic and financial engagement beyond policy.</v>
      </c>
      <c r="F114" t="str">
        <v>Stable</v>
      </c>
      <c r="G114" t="str">
        <v>Med</v>
      </c>
    </row>
    <row r="115" ht="15" customHeight="1">
      <c r="A115">
        <f>Company_Master!A115</f>
        <v/>
      </c>
      <c r="B115" t="str">
        <v>A strong, under-credited ally: CEI 100, a $250K LGBTQ+ gift and Pride sponsorships.</v>
      </c>
      <c r="C115" t="str">
        <v>CEI 100 (2026); $250K free food to LGBTQ+ centers (2022); Trevor Project round-up; Pride event sponsorships; Pride uniform; trans coverage incl. children.</v>
      </c>
      <c r="D115" t="str">
        <v>Limited multi-year donation disclosure.</v>
      </c>
      <c r="E115" t="str">
        <v>Concrete giving plus a current CEI 100.</v>
      </c>
      <c r="F115" t="str">
        <v>Stable</v>
      </c>
      <c r="G115" t="str">
        <v>Med</v>
      </c>
    </row>
    <row r="116" ht="15" customHeight="1">
      <c r="A116">
        <f>Company_Master!A116</f>
        <v/>
      </c>
      <c r="B116" t="str">
        <v>A long, quiet structural ally: repeat CEI 100 scores spanning over a decade, anchored by an internal Pride ERG that leadership helped found.</v>
      </c>
      <c r="C116" t="str">
        <v>Scored 100/100 on HRC's CEI in 2013 (the only restaurant company to do so that year, among a record 252 100-scorers) and 2014; named among 2022's best places to work for LGBTQ+ equality; senior leaders helped establish the Darden Pride Alliance employee resource group.</v>
      </c>
      <c r="D116" t="str">
        <v>No consumer-facing Pride campaigns, civic sponsorships or donations documented; engagement is workplace-policy-level.</v>
      </c>
      <c r="E116" t="str">
        <v>A decade-plus span of CEI 100 recognitions (2013 to 2022) anchored by a leadership-founded ERG — sustained structural commitment.</v>
      </c>
      <c r="F116" t="str">
        <v>Stable</v>
      </c>
      <c r="G116" t="str">
        <v>Med</v>
      </c>
    </row>
    <row r="117" ht="15" customHeight="1">
      <c r="A117">
        <f>Company_Master!A117</f>
        <v/>
      </c>
      <c r="B117" t="str">
        <v>Decades of courting LGBTQ+ consumers ended in a pressure-campaign retreat.</v>
      </c>
      <c r="C117" t="str">
        <v>Coors Light was among the earliest major LGBTQ+-targeted beer marketers (a legacy of repairing the 1970s-80s Coors boycott); Pride event sponsorships in multiple markets; funded LGBTQ+ ERG; prior CEI 100 scores.</v>
      </c>
      <c r="D117" t="str">
        <v>Sep 2024: ended DEI training, supplier diversity goals and HRC CEI participation after the Robby Starbuck campaign — HRC docked its score 25 points as one of seven companies penalized for abandoning commitments.</v>
      </c>
      <c r="E117" t="str">
        <v>Choosing retreat despite a customer base it spent decades winning back.</v>
      </c>
      <c r="F117" t="str">
        <v>Sharp Reversal</v>
      </c>
      <c r="G117" t="str">
        <v>High</v>
      </c>
    </row>
    <row r="118" ht="15" customHeight="1">
      <c r="A118">
        <f>Company_Master!A118</f>
        <v/>
      </c>
      <c r="B118" t="str">
        <v>A 2025 reverser: the Corona brewer renamed its DEI team, killed its founder-diversity funds and quit the HRC CEI after an anti-DEI activist campaign.</v>
      </c>
      <c r="C118" t="str">
        <v>Prior anti-discrimination policy and LGBTQ+ benefits.</v>
      </c>
      <c r="D118" t="str">
        <v>Apr 2025: renamed DEI to 'inclusive culture,' ended Focus on Female/Minority Founders funds, stopped HRC participation and LGBTQ advocacy; expedited after Robby Starbuck.</v>
      </c>
      <c r="E118" t="str">
        <v>The April 2025 retreat under activist pressure flips a former structural ally below neutral.</v>
      </c>
      <c r="F118" t="str">
        <v>Sharp Reversal</v>
      </c>
      <c r="G118" t="str">
        <v>High</v>
      </c>
    </row>
    <row r="119" ht="15" customHeight="1">
      <c r="A119">
        <f>Company_Master!A119</f>
        <v/>
      </c>
      <c r="B119" t="str">
        <v>The OREO campaigns made it a lightning rod — and it kept making them.</v>
      </c>
      <c r="C119" t="str">
        <v>OREO rainbow cookie post (2012) and 'Proud Parent' campaign with PFLAG incl. donation support (2020-21); allyship-themed packaging; CEI 100 record; withstood NLPC anti-DEI shareholder proposals (SEC PX14A6G filings).</v>
      </c>
      <c r="D119" t="str">
        <v>Campaigns are brand-led and episodic; quieter since 2023.</v>
      </c>
      <c r="E119" t="str">
        <v>Sustained willingness to put its biggest brand on the line.</v>
      </c>
      <c r="F119" t="str">
        <v>Stable</v>
      </c>
      <c r="G119" t="str">
        <v>Med</v>
      </c>
    </row>
    <row r="120" ht="15" customHeight="1">
      <c r="A120">
        <f>Company_Master!A120</f>
        <v/>
      </c>
      <c r="B120" t="str">
        <v>A first-time CEI 100 scorer with comprehensive policy coverage — a real, if recent, structural milestone.</v>
      </c>
      <c r="C120" t="str">
        <v>Achieved its first-ever perfect score on HRC's Corporate Equality Index, covering nondiscrimination policies, corporate social responsibility, benefits, and organizational LGBTQ+ inclusion competency.</v>
      </c>
      <c r="D120" t="str">
        <v>Engagement is largely policy-level; occasional brand-level Pride posts but no major consumer campaigns or civic sponsorships documented.</v>
      </c>
      <c r="E120" t="str">
        <v>First-ever CEI 100 score — a genuine structural milestone, even without consumer-facing marketing.</v>
      </c>
      <c r="F120" t="str">
        <v>Stable</v>
      </c>
      <c r="G120" t="str">
        <v>Med</v>
      </c>
    </row>
    <row r="121" ht="15" customHeight="1">
      <c r="A121">
        <f>Company_Master!A121</f>
        <v/>
      </c>
      <c r="B121" t="str">
        <v>Passed a trans-visibility stress test most brands now avoid.</v>
      </c>
      <c r="C121" t="str">
        <v>Featured trans activist Fae Johnstone in its 2023 International Women's Day campaign (Hershey's Canada) and did not retract it under #BoycottHersheys pressure; CEI 100 record; inclusive benefits.</v>
      </c>
      <c r="D121" t="str">
        <v>Limited Pride-specific engagement otherwise.</v>
      </c>
      <c r="E121" t="str">
        <v>Not backing down in 2023.</v>
      </c>
      <c r="F121" t="str">
        <v>Stable</v>
      </c>
      <c r="G121" t="str">
        <v>Med</v>
      </c>
    </row>
    <row r="122" ht="15" customHeight="1">
      <c r="A122">
        <f>Company_Master!A122</f>
        <v/>
      </c>
      <c r="B122" t="str">
        <v>A 2025 soft-reverser: Morgan Stanley dropped its 'Diversity and Inclusion' subheading and reframed around 'meritocracy.'</v>
      </c>
      <c r="C122" t="str">
        <v>Prior D&amp;I programming; LGBTQ+ ERG.</v>
      </c>
      <c r="D122" t="str">
        <v>Dropped D&amp;I subheading from 2025 filing; meritocracy framing.</v>
      </c>
      <c r="E122" t="str">
        <v>Quiet disclosure retreat in step with peer banks.</v>
      </c>
      <c r="F122" t="str">
        <v>Declining</v>
      </c>
      <c r="G122" t="str">
        <v>Med</v>
      </c>
    </row>
    <row r="123" ht="15" customHeight="1">
      <c r="A123">
        <f>Company_Master!A123</f>
        <v/>
      </c>
      <c r="B123" t="str">
        <v>The diversity enforcer that quietly retired its own standards.</v>
      </c>
      <c r="C123" t="str">
        <v>Funded LGBTQ+ network; CEI 100 record; previously used proxy power to push board diversity industry-wide.</v>
      </c>
      <c r="D123" t="str">
        <v>Early 2025: dropped workforce representation targets and stripped DEI references from its annual report and stewardship language, joining the asset-management retreat (industry DEI-rollback tracking).</v>
      </c>
      <c r="E123" t="str">
        <v>Abandoning the diversity standards it once enforced on others.</v>
      </c>
      <c r="F123" t="str">
        <v>Sharp Reversal</v>
      </c>
      <c r="G123" t="str">
        <v>Med</v>
      </c>
    </row>
    <row r="124" ht="15" customHeight="1">
      <c r="A124">
        <f>Company_Master!A124</f>
        <v/>
      </c>
      <c r="B124" t="str">
        <v>A 2025 reverser: U.S. Bank scrubbed DEI and fair-pay language and removed its LGBTQ and other business resource groups from disclosure.</v>
      </c>
      <c r="C124" t="str">
        <v>Prior LGBTQ+ business resource group; DEI commitments.</v>
      </c>
      <c r="D124" t="str">
        <v>Removed DEI/fair-pay references and LGBTQ BRG from 2025 filing.</v>
      </c>
      <c r="E124" t="str">
        <v>The 2025 scrub, including the LGBTQ BRG, marks a clear pullback.</v>
      </c>
      <c r="F124" t="str">
        <v>Declining</v>
      </c>
      <c r="G124" t="str">
        <v>Med</v>
      </c>
    </row>
    <row r="125" ht="15" customHeight="1">
      <c r="A125">
        <f>Company_Master!A125</f>
        <v/>
      </c>
      <c r="B125" t="str">
        <v>Underscored holder: a decade of HRC CEI 100 with an LGBTQ+ ERG.</v>
      </c>
      <c r="C125" t="str">
        <v>CEI 100 ten consecutive years; LGBTQ+ ERG.</v>
      </c>
      <c r="D125" t="str">
        <v>Limited public Pride marketing.</v>
      </c>
      <c r="E125" t="str">
        <v>Sustained CEI-100 record, no reversal.</v>
      </c>
      <c r="F125" t="str">
        <v>Stable</v>
      </c>
      <c r="G125" t="str">
        <v>Med</v>
      </c>
    </row>
    <row r="126" ht="15" customHeight="1">
      <c r="A126">
        <f>Company_Master!A126</f>
        <v/>
      </c>
      <c r="B126" t="str">
        <v>A 2025 disclosure-reverser: Capital One removed its 'Diversity, Inclusion and Belonging' section from its annual filing amid the finance-sector pullback.</v>
      </c>
      <c r="C126" t="str">
        <v>Prior DEI/belonging programming and ERG.</v>
      </c>
      <c r="D126" t="str">
        <v>Removed DEI section from 2025 SEC filing; de-emphasized diversity.</v>
      </c>
      <c r="E126" t="str">
        <v>The 2025 filing scrub aligns it with the banking-sector retreat.</v>
      </c>
      <c r="F126" t="str">
        <v>Declining</v>
      </c>
      <c r="G126" t="str">
        <v>Med</v>
      </c>
    </row>
    <row r="127" ht="15" customHeight="1">
      <c r="A127">
        <f>Company_Master!A127</f>
        <v/>
      </c>
      <c r="B127" t="str">
        <v>Strong, quiet ally: CEI 100 ten years running, a trans/non-binary advisory council and a Pride credit card.</v>
      </c>
      <c r="C127" t="str">
        <v>CEI 100 ×10; PRIDE ERG; Trans/NB/Gender-Diverse Advisory Council; Equality Act supporter; Discover it Pride Card.</v>
      </c>
      <c r="D127" t="str">
        <v>Mostly internal/product engagement.</v>
      </c>
      <c r="E127" t="str">
        <v>A decade of CEI 100 plus product-level LGBTQ+ inclusion.</v>
      </c>
      <c r="F127" t="str">
        <v>Stable</v>
      </c>
      <c r="G127" t="str">
        <v>Med</v>
      </c>
    </row>
    <row r="128" ht="15" customHeight="1">
      <c r="A128">
        <f>Company_Master!A128</f>
        <v/>
      </c>
      <c r="B128" t="str">
        <v>An insurer that normalized queer families in primetime ads and didn't blink at the backlash.</v>
      </c>
      <c r="C128" t="str">
        <v>Years of mainstream advertising featuring LGBTQ+ couples and families, maintained despite recurring conservative boycott calls; CEI 100 record; funded Pride network.</v>
      </c>
      <c r="D128" t="str">
        <v>Engagement is advertising- and workplace-led; limited civic sponsorship.</v>
      </c>
      <c r="E128" t="str">
        <v>Advertising continuity through the boycott era.</v>
      </c>
      <c r="F128" t="str">
        <v>Stable</v>
      </c>
      <c r="G128" t="str">
        <v>Med</v>
      </c>
    </row>
    <row r="129" ht="15" customHeight="1">
      <c r="A129">
        <f>Company_Master!A129</f>
        <v/>
      </c>
      <c r="B129" t="str">
        <v>A held-firm ally: CEI 100 in 2025, a $100K LGBT Center gift and Pride sponsorship while peers retreated.</v>
      </c>
      <c r="C129" t="str">
        <v>$100K to LA LGBT Center (2023); CEI 100 (2025); Salisbury Pride sponsor; Out &amp; Equal/NGLCC partner; CEO D&amp;I pledge.</v>
      </c>
      <c r="D129" t="str">
        <v>Limited large-scale national Pride spend.</v>
      </c>
      <c r="E129" t="str">
        <v>Maintained giving and CEI 100 through 2025.</v>
      </c>
      <c r="F129" t="str">
        <v>Stable</v>
      </c>
      <c r="G129" t="str">
        <v>Med</v>
      </c>
    </row>
    <row r="130" ht="15" customHeight="1">
      <c r="A130">
        <f>Company_Master!A130</f>
        <v/>
      </c>
      <c r="B130" t="str">
        <v>A quiet insurance holder.</v>
      </c>
      <c r="C130" t="str">
        <v>CEI 100 record; inclusive partner and gender-affirming benefits; GLAM ERG.</v>
      </c>
      <c r="D130" t="str">
        <v>Low public visibility.</v>
      </c>
      <c r="E130" t="str">
        <v>Continuity without retreat.</v>
      </c>
      <c r="F130" t="str">
        <v>Stable</v>
      </c>
      <c r="G130" t="str">
        <v>Med</v>
      </c>
    </row>
    <row r="131" ht="15" customHeight="1">
      <c r="A131">
        <f>Company_Master!A131</f>
        <v/>
      </c>
      <c r="B131" t="str">
        <v>Brought data to LGBTQ+ financial inclusion before it was fashionable.</v>
      </c>
      <c r="C131" t="str">
        <v>Multi-edition 'LGBT Financial Experience' research series; CEI 100 record; inclusive benefits; EQUAL ERG.</v>
      </c>
      <c r="D131" t="str">
        <v>Lower visibility recently.</v>
      </c>
      <c r="E131" t="str">
        <v>Research-backed engagement plus continuity.</v>
      </c>
      <c r="F131" t="str">
        <v>Stable</v>
      </c>
      <c r="G131" t="str">
        <v>Med</v>
      </c>
    </row>
    <row r="132" ht="15" customHeight="1">
      <c r="A132">
        <f>Company_Master!A132</f>
        <v/>
      </c>
      <c r="B132" t="str">
        <v>Quiet holder: CEI 100 with an LGBTQ+ &amp; Allies ERG.</v>
      </c>
      <c r="C132" t="str">
        <v>CEI 100; LGBTQ+ &amp; Allies ERG.</v>
      </c>
      <c r="D132" t="str">
        <v>Thin public advocacy disclosure.</v>
      </c>
      <c r="E132" t="str">
        <v>CEI-100 substance, no reversal found.</v>
      </c>
      <c r="F132" t="str">
        <v>Stable</v>
      </c>
      <c r="G132" t="str">
        <v>Med</v>
      </c>
    </row>
    <row r="133" ht="15" customHeight="1">
      <c r="A133">
        <f>Company_Master!A133</f>
        <v/>
      </c>
      <c r="B133" t="str">
        <v>Thin record in both directions.</v>
      </c>
      <c r="C133" t="str">
        <v>CEI-rated inclusive policies; internal inclusion programming.</v>
      </c>
      <c r="D133" t="str">
        <v>No significant public commitments documented.</v>
      </c>
      <c r="E133" t="str">
        <v>Near-baseline by absence.</v>
      </c>
      <c r="F133" t="str">
        <v>Stable</v>
      </c>
      <c r="G133" t="str">
        <v>Low</v>
      </c>
    </row>
    <row r="134" ht="15" customHeight="1">
      <c r="A134">
        <f>Company_Master!A134</f>
        <v/>
      </c>
      <c r="B134" t="str">
        <v>A red-state pharma that has repeatedly backed inclusion at home.</v>
      </c>
      <c r="C134" t="str">
        <v>Publicly opposed Indiana's 2015 RFRA from its Indianapolis headquarters; CEI 100 record; inclusive partner and gender-affirming benefits; Indy Pride engagement.</v>
      </c>
      <c r="D134" t="str">
        <v>Quieter since 2024; no confirmed CEI 2026 participation.</v>
      </c>
      <c r="E134" t="str">
        <v>Hometown advocacy when it carried political cost.</v>
      </c>
      <c r="F134" t="str">
        <v>Stable</v>
      </c>
      <c r="G134" t="str">
        <v>Med</v>
      </c>
    </row>
    <row r="135" ht="15" customHeight="1">
      <c r="A135">
        <f>Company_Master!A135</f>
        <v/>
      </c>
      <c r="B135" t="str">
        <v>A quiet pharma holder.</v>
      </c>
      <c r="C135" t="str">
        <v>CEI 100 record; inclusive benefits; Rainbow Alliance ERG; HIV antiretroviral legacy relevant to the community.</v>
      </c>
      <c r="D135" t="str">
        <v>Low public Pride visibility. Campaign-finance records additionally document contributions to anti-LGBTQ+ politicians/committees (see Political_Donations sheet; Data for Progress 2019-22 / Popular Information 2022-24).</v>
      </c>
      <c r="E135" t="str">
        <v>Continuity without retreat.</v>
      </c>
      <c r="F135" t="str">
        <v>Stable</v>
      </c>
      <c r="G135" t="str">
        <v>Med</v>
      </c>
    </row>
    <row r="136" ht="15" customHeight="1">
      <c r="A136">
        <f>Company_Master!A136</f>
        <v/>
      </c>
      <c r="B136" t="str">
        <v>A quiet pharma holder.</v>
      </c>
      <c r="C136" t="str">
        <v>CEI 100 record; inclusive benefits; Pride ERG.</v>
      </c>
      <c r="D136" t="str">
        <v>Low public visibility.</v>
      </c>
      <c r="E136" t="str">
        <v>Continuity without retreat.</v>
      </c>
      <c r="F136" t="str">
        <v>Stable</v>
      </c>
      <c r="G136" t="str">
        <v>Med</v>
      </c>
    </row>
    <row r="137" ht="15" customHeight="1">
      <c r="A137">
        <f>Company_Master!A137</f>
        <v/>
      </c>
      <c r="B137" t="str">
        <v>A quiet pharma holder.</v>
      </c>
      <c r="C137" t="str">
        <v>CEI 100 record; inclusive benefits; PRIDE Alliance ERG.</v>
      </c>
      <c r="D137" t="str">
        <v>Low public visibility.</v>
      </c>
      <c r="E137" t="str">
        <v>Continuity without retreat.</v>
      </c>
      <c r="F137" t="str">
        <v>Stable</v>
      </c>
      <c r="G137" t="str">
        <v>Med</v>
      </c>
    </row>
    <row r="138" ht="15" customHeight="1">
      <c r="A138">
        <f>Company_Master!A138</f>
        <v/>
      </c>
      <c r="B138" t="str">
        <v>Funds the community's health infrastructure at a scale no rainbow logo approaches.</v>
      </c>
      <c r="C138" t="str">
        <v>COMPASS Initiative: $100M+ over 10 years for HIV organizations in the Southern US (launched 2017, ongoing); sustained multi-million-dollar grant programs to LGBTQ+ and HIV organizations (TransAction trans health grants, Zeroing In); CEI 100 record; deep HIV-treatment and PrEP legacy.</v>
      </c>
      <c r="D138" t="str">
        <v>Drug-pricing criticism (PrEP pricing) complicates its community standing; marketing-level Pride visibility is modest.</v>
      </c>
      <c r="E138" t="str">
        <v>A decade-long nine-figure funding commitment — the largest sustained corporate investment in LGBTQ+ health.</v>
      </c>
      <c r="F138" t="str">
        <v>Stable</v>
      </c>
      <c r="G138" t="str">
        <v>High</v>
      </c>
    </row>
    <row r="139" ht="15" customHeight="1">
      <c r="A139">
        <f>Company_Master!A139</f>
        <v/>
      </c>
      <c r="B139" t="str">
        <v>Structural ally: HRC CEI substance — trans coverage, benefits guide, ERG and community outreach.</v>
      </c>
      <c r="C139" t="str">
        <v>Equal trans coverage; LGBTQ+ Benefits Guide; Gender Transition Guidelines; ERG; 5+ outreach efforts.</v>
      </c>
      <c r="D139" t="str">
        <v>Little consumer-facing Pride presence.</v>
      </c>
      <c r="E139" t="str">
        <v>Documented CEI substance with no reversal.</v>
      </c>
      <c r="F139" t="str">
        <v>Stable</v>
      </c>
      <c r="G139" t="str">
        <v>Med</v>
      </c>
    </row>
    <row r="140" ht="15" customHeight="1">
      <c r="A140">
        <f>Company_Master!A140</f>
        <v/>
      </c>
      <c r="B140" t="str">
        <v>Thin record in both directions.</v>
      </c>
      <c r="C140" t="str">
        <v>Standard inclusive policies; occasional posts.</v>
      </c>
      <c r="D140" t="str">
        <v>No significant public commitments documented.</v>
      </c>
      <c r="E140" t="str">
        <v>Near-baseline by absence.</v>
      </c>
      <c r="F140" t="str">
        <v>Stable</v>
      </c>
      <c r="G140" t="str">
        <v>Low</v>
      </c>
    </row>
    <row r="141" ht="15" customHeight="1">
      <c r="A141">
        <f>Company_Master!A141</f>
        <v/>
      </c>
      <c r="B141" t="str">
        <v>A non-participant.</v>
      </c>
      <c r="C141" t="str">
        <v>Standard inclusive policies; some facility-level Healthcare Equality Index participation.</v>
      </c>
      <c r="D141" t="str">
        <v>No significant corporate engagement documented.</v>
      </c>
      <c r="E141" t="str">
        <v>Near-baseline by absence.</v>
      </c>
      <c r="F141" t="str">
        <v>Stable</v>
      </c>
      <c r="G141" t="str">
        <v>Low</v>
      </c>
    </row>
    <row r="142" ht="15" customHeight="1">
      <c r="A142">
        <f>Company_Master!A142</f>
        <v/>
      </c>
      <c r="B142" t="str">
        <v>Part of the insurer pattern of quiet filings-level retreat.</v>
      </c>
      <c r="C142" t="str">
        <v>CEI 100 record; inclusive benefits; prior DEI reporting.</v>
      </c>
      <c r="D142" t="str">
        <v>2025 annual report quietly revised DEI strategy/risk language alongside UnitedHealth, Cigna and Humana (Modern Healthcare).</v>
      </c>
      <c r="E142" t="str">
        <v>Following the insurer pack into quiet retreat.</v>
      </c>
      <c r="F142" t="str">
        <v>Declining</v>
      </c>
      <c r="G142" t="str">
        <v>Med</v>
      </c>
    </row>
    <row r="143" ht="15" customHeight="1">
      <c r="A143">
        <f>Company_Master!A143</f>
        <v/>
      </c>
      <c r="B143" t="str">
        <v>Mixed: an Alaska Pride ERG and Pride-flag displays partly offset a 2021 anti-LGBTQ political-donation flag.</v>
      </c>
      <c r="C143" t="str">
        <v>Alaska Pride Network ERG; raises the Pride flag; DEI Chats.</v>
      </c>
      <c r="D143" t="str">
        <v>Documented donations to anti-LGBTQ legislators (2021); energy-sector political exposure.</v>
      </c>
      <c r="E143" t="str">
        <v>The donation flag drags it down; the ERG/flag pull it back toward neutral.</v>
      </c>
      <c r="F143" t="str">
        <v>Stable</v>
      </c>
      <c r="G143" t="str">
        <v>Med</v>
      </c>
    </row>
    <row r="144" ht="15" customHeight="1">
      <c r="A144">
        <f>Company_Master!A144</f>
        <v/>
      </c>
      <c r="B144" t="str">
        <v>A genuine high-scoring CEI participant with a sustained internal ERG program.</v>
      </c>
      <c r="C144" t="str">
        <v>Pride66 employee resource group (one of eight company ERGs) with a VP-level Global Sponsor; transgender-inclusive health benefits and domestic partner benefits per CEI criteria; Pride Month content.</v>
      </c>
      <c r="D144" t="str">
        <v>Perfect 100 CEI score in 2021 and 2022, Equality 100 Award in 2023; no documented donations to anti-LGBTQ+ causes or civic sponsorships found.</v>
      </c>
      <c r="E144" t="str">
        <v>Continuity of CEI 100 scores and the Pride66 ERG across multiple years.</v>
      </c>
      <c r="F144" t="str">
        <v>Stable</v>
      </c>
      <c r="G144" t="str">
        <v>Med</v>
      </c>
    </row>
    <row r="145" ht="15" customHeight="1">
      <c r="A145">
        <f>Company_Master!A145</f>
        <v/>
      </c>
      <c r="B145" t="str">
        <v>A company with a strong documented CEI/ERG record that is simultaneously a significant funder of anti-LGBTQ+ political causes — the donation penalty and the workplace-policy positives are both real and are scored separately.</v>
      </c>
      <c r="C145" t="str">
        <v>PRIDE employee network (one of six company ERGs) hosts Pride Month events at multiple company locations; transgender-inclusive benefits per CEI criteria.</v>
      </c>
      <c r="D145" t="str">
        <v>Four consecutive perfect CEI scores (through 2023-2024) and Equality 100 Award; separately, documented political contributions to organizations opposing LGBTQ+ rights (scored as a -30 negative in Political_Donations).</v>
      </c>
      <c r="E145" t="str">
        <v>Continuity of CEI 100 streak and PRIDE network alongside continued political giving to anti-LGBTQ+-aligned groups.</v>
      </c>
      <c r="F145" t="str">
        <v>Stable</v>
      </c>
      <c r="G145" t="str">
        <v>Med</v>
      </c>
    </row>
    <row r="146" ht="15" customHeight="1">
      <c r="A146">
        <f>Company_Master!A146</f>
        <v/>
      </c>
      <c r="B146" t="str">
        <v>Underscored holder: CEI 100 five years running with a WeR1 ERG.</v>
      </c>
      <c r="C146" t="str">
        <v>CEI 100 ×5; We Are One (WeR1) ERG; Pride Month events.</v>
      </c>
      <c r="D146" t="str">
        <v>Limited consumer-facing Pride engagement.</v>
      </c>
      <c r="E146" t="str">
        <v>A multi-year CEI-100 record with no reversal.</v>
      </c>
      <c r="F146" t="str">
        <v>Stable</v>
      </c>
      <c r="G146" t="str">
        <v>Med</v>
      </c>
    </row>
    <row r="147" ht="15" customHeight="1">
      <c r="A147">
        <f>Company_Master!A147</f>
        <v/>
      </c>
      <c r="B147" t="str">
        <v>Light local engagement in its home state.</v>
      </c>
      <c r="C147" t="str">
        <v>Virginia Pride event sponsorship history; standard inclusive policies.</v>
      </c>
      <c r="D147" t="str">
        <v>Minimal broader engagement; sponsorship status post-2024 unconfirmed.</v>
      </c>
      <c r="E147" t="str">
        <v>Local sponsorship history without depth.</v>
      </c>
      <c r="F147" t="str">
        <v>Stable</v>
      </c>
      <c r="G147" t="str">
        <v>Low</v>
      </c>
    </row>
    <row r="148" ht="15" customHeight="1">
      <c r="A148">
        <f>Company_Master!A148</f>
        <v/>
      </c>
      <c r="B148" t="str">
        <v>New-entrant ally: debuted on the HRC CEI with a perfect 100.</v>
      </c>
      <c r="C148" t="str">
        <v>HRC CEI 100 debut (2023-24); transgender-inclusive policies; anti-discrimination policy.</v>
      </c>
      <c r="D148" t="str">
        <v>Short track record; limited public Pride engagement.</v>
      </c>
      <c r="E148" t="str">
        <v>A debut perfect CEI score signals real internal substance.</v>
      </c>
      <c r="F148" t="str">
        <v>Stable</v>
      </c>
      <c r="G148" t="str">
        <v>Med</v>
      </c>
    </row>
    <row r="149" ht="15" customHeight="1">
      <c r="A149">
        <f>Company_Master!A149</f>
        <v/>
      </c>
      <c r="B149" t="str">
        <v>Light-touch supporter: public Pride flag and posts, little else documented.</v>
      </c>
      <c r="C149" t="str">
        <v>Pride flag at HQ; public Pride social posts.</v>
      </c>
      <c r="D149" t="str">
        <v>Very thin record; no benefits/ERG/donations sourced.</v>
      </c>
      <c r="E149" t="str">
        <v>Minimal but real public Pride signaling lifts it just above baseline.</v>
      </c>
      <c r="F149" t="str">
        <v>Stable</v>
      </c>
      <c r="G149" t="str">
        <v>Low</v>
      </c>
    </row>
    <row r="150" ht="15" customHeight="1">
      <c r="A150">
        <f>Company_Master!A150</f>
        <v/>
      </c>
      <c r="B150" t="str">
        <v>Quiet ally: CEI 100 (2019-21), a Pride affinity group and Equality Act advocacy.</v>
      </c>
      <c r="C150" t="str">
        <v>CEI 100 ×3; Pride affinity group; HRC Business Coalition for the Equality Act; NGLCC/IGLTA partner.</v>
      </c>
      <c r="D150" t="str">
        <v>Most hard data is 2019-2021; needs a fresh check.</v>
      </c>
      <c r="E150" t="str">
        <v>Sustained CEI-100 plus Equality Act advocacy.</v>
      </c>
      <c r="F150" t="str">
        <v>Stable</v>
      </c>
      <c r="G150" t="str">
        <v>Med</v>
      </c>
    </row>
    <row r="151" ht="15" customHeight="1">
      <c r="A151">
        <f>Company_Master!A151</f>
        <v/>
      </c>
      <c r="B151" t="str">
        <v>A hospitality holder that kept sponsoring in 2025.</v>
      </c>
      <c r="C151" t="str">
        <v>Supported WorldPride 2025 in Washington DC (HR Dive); CEI 100 record; funded LGBTQ+ ERG; LGBTQ+ travel marketing history.</v>
      </c>
      <c r="D151" t="str">
        <v>Standard global-hotelier footprint in hostile jurisdictions.</v>
      </c>
      <c r="E151" t="str">
        <v>Visible 2025 sponsorship amid the corporate exodus.</v>
      </c>
      <c r="F151" t="str">
        <v>Stable</v>
      </c>
      <c r="G151" t="str">
        <v>High</v>
      </c>
    </row>
    <row r="152" ht="15" customHeight="1">
      <c r="A152">
        <f>Company_Master!A152</f>
        <v/>
      </c>
      <c r="B152" t="str">
        <v>A quiet holder: one of the few major airlines to keep its DEI statement in 2025 while American and United scrubbed theirs.</v>
      </c>
      <c r="C152" t="str">
        <v>Retained DEI statement (2024 report); year-round Pride recognition; LGBTQ+ ERG; outreach.</v>
      </c>
      <c r="D152" t="str">
        <v>Limited large-scale Pride sponsorship disclosure.</v>
      </c>
      <c r="E152" t="str">
        <v>Holding its DEI statement while peers retreated is the decisive signal.</v>
      </c>
      <c r="F152" t="str">
        <v>Stable</v>
      </c>
      <c r="G152" t="str">
        <v>Med</v>
      </c>
    </row>
    <row r="153" ht="15" customHeight="1">
      <c r="A153">
        <f>Company_Master!A153</f>
        <v/>
      </c>
      <c r="B153" t="str">
        <v>A New York airline that stayed visible at its hometown Pride.</v>
      </c>
      <c r="C153" t="str">
        <v>NYC Pride sponsorship/participation history incl. Pride-themed activations and flights; funded JetPride crewmember resource group; CEI 100 record.</v>
      </c>
      <c r="D153" t="str">
        <v>Financial constraints limit spending; depth beyond events is modest.</v>
      </c>
      <c r="E153" t="str">
        <v>Hometown Pride continuity.</v>
      </c>
      <c r="F153" t="str">
        <v>Stable</v>
      </c>
      <c r="G153" t="str">
        <v>Med</v>
      </c>
    </row>
    <row r="154" ht="15" customHeight="1">
      <c r="A154">
        <f>Company_Master!A154</f>
        <v/>
      </c>
      <c r="B154" t="str">
        <v>An underscored leader: Royal Caribbean runs year-round 'Pride 365', all-gay charters and same-sex weddings at sea, with a parent HRC perfect rating.</v>
      </c>
      <c r="C154" t="str">
        <v>Pride 365; all-gay charters; same-sex weddings at sea; HRC perfect equality rating; year-round Pride events.</v>
      </c>
      <c r="D154" t="str">
        <v>Limited disclosed financial donations.</v>
      </c>
      <c r="E154" t="str">
        <v>Sustained, product-level LGBTQ+ engagement with no reversal.</v>
      </c>
      <c r="F154" t="str">
        <v>Stable</v>
      </c>
      <c r="G154" t="str">
        <v>Med</v>
      </c>
    </row>
    <row r="155" ht="15" customHeight="1">
      <c r="A155">
        <f>Company_Master!A155</f>
        <v/>
      </c>
      <c r="B155" t="str">
        <v>An underscored ally: Carnival carries non-discrimination protections and sponsors Pride across its brands.</v>
      </c>
      <c r="C155" t="str">
        <v>Non-discrimination policy; Pride sponsorships; LGBTQ+-welcoming programming.</v>
      </c>
      <c r="D155" t="str">
        <v>Thin public financial/advocacy disclosure.</v>
      </c>
      <c r="E155" t="str">
        <v>Documented inclusion with no reversal lifts it above its prior baseline.</v>
      </c>
      <c r="F155" t="str">
        <v>Stable</v>
      </c>
      <c r="G155" t="str">
        <v>Med</v>
      </c>
    </row>
    <row r="156" ht="15" customHeight="1">
      <c r="A156">
        <f>Company_Master!A156</f>
        <v/>
      </c>
      <c r="B156" t="str">
        <v>A quiet consumer-goods holder.</v>
      </c>
      <c r="C156" t="str">
        <v>CEI 100 record; inclusive partner and gender-affirming benefits; Pride ERG.</v>
      </c>
      <c r="D156" t="str">
        <v>Low public visibility.</v>
      </c>
      <c r="E156" t="str">
        <v>Continuity without retreat.</v>
      </c>
      <c r="F156" t="str">
        <v>Stable</v>
      </c>
      <c r="G156" t="str">
        <v>Med</v>
      </c>
    </row>
    <row r="157" ht="15" customHeight="1">
      <c r="A157">
        <f>Company_Master!A157</f>
        <v/>
      </c>
      <c r="B157" t="str">
        <v>Thirty years of VIVA GLAM make this the beauty industry's deepest LGBTQ+ commitment.</v>
      </c>
      <c r="C157" t="str">
        <v>MAC VIVA GLAM lipstick line: 100% of the selling price donated since 1994, raising $500M+ for HIV/AIDS and LGBTQ+ organizations through the MAC VIVA GLAM Fund; drag and queer icons as campaign faces from RuPaul (1994) onward; CEI 100 record; inclusive benefits.</v>
      </c>
      <c r="D157" t="str">
        <v>Corporate-level engagement beyond MAC is quieter; no confirmed CEI 2026 participation.</v>
      </c>
      <c r="E157" t="str">
        <v>An unbroken 30-year, nine-figure giving program woven into a flagship product.</v>
      </c>
      <c r="F157" t="str">
        <v>Stable</v>
      </c>
      <c r="G157" t="str">
        <v>High</v>
      </c>
    </row>
    <row r="158" ht="15" customHeight="1">
      <c r="A158">
        <f>Company_Master!A158</f>
        <v/>
      </c>
      <c r="B158" t="str">
        <v>A quiet consumer-goods holder.</v>
      </c>
      <c r="C158" t="str">
        <v>CEI 100 record; inclusive partner and gender-affirming benefits; continued inclusion reporting.</v>
      </c>
      <c r="D158" t="str">
        <v>Low public visibility.</v>
      </c>
      <c r="E158" t="str">
        <v>Continuity without retreat.</v>
      </c>
      <c r="F158" t="str">
        <v>Stable</v>
      </c>
      <c r="G158" t="str">
        <v>Med</v>
      </c>
    </row>
    <row r="159" ht="15" customHeight="1">
      <c r="A159">
        <f>Company_Master!A159</f>
        <v/>
      </c>
      <c r="B159" t="str">
        <v>Joined the defense industry's silent webpage purge.</v>
      </c>
      <c r="C159" t="str">
        <v>Previous CEI 100 standing; funded pride@northropgrumman ERG; inclusive benefits.</v>
      </c>
      <c r="D159" t="str">
        <v>Early 2025: DEI webpages removed/redirecting to dead links per Breaking Defense's sector documentation; no public explanation.</v>
      </c>
      <c r="E159" t="str">
        <v>Wordless erasure of public commitments.</v>
      </c>
      <c r="F159" t="str">
        <v>Sharp Reversal</v>
      </c>
      <c r="G159" t="str">
        <v>Med</v>
      </c>
    </row>
    <row r="160" ht="15" customHeight="1">
      <c r="A160">
        <f>Company_Master!A160</f>
        <v/>
      </c>
      <c r="B160" t="str">
        <v>Joined the defense industry's silent webpage purge.</v>
      </c>
      <c r="C160" t="str">
        <v>Previous CEI participation; inclusive policies and internal programming.</v>
      </c>
      <c r="D160" t="str">
        <v>Early 2025: DEI webpages removed/redirecting to dead links per Breaking Defense; no public explanation.</v>
      </c>
      <c r="E160" t="str">
        <v>Wordless erasure of public commitments.</v>
      </c>
      <c r="F160" t="str">
        <v>Sharp Reversal</v>
      </c>
      <c r="G160" t="str">
        <v>Med</v>
      </c>
    </row>
    <row r="161" ht="15" customHeight="1">
      <c r="A161">
        <f>Company_Master!A161</f>
        <v/>
      </c>
      <c r="B161" t="str">
        <v>Joined the defense industry's silent webpage purge.</v>
      </c>
      <c r="C161" t="str">
        <v>Previous CEI participation; inclusive policies; internal ERG programming.</v>
      </c>
      <c r="D161" t="str">
        <v>Early 2025: DEI webpages removed/redirecting to dead links per Breaking Defense; no public explanation.</v>
      </c>
      <c r="E161" t="str">
        <v>Wordless erasure of public commitments.</v>
      </c>
      <c r="F161" t="str">
        <v>Sharp Reversal</v>
      </c>
      <c r="G161" t="str">
        <v>Med</v>
      </c>
    </row>
    <row r="162" ht="15" customHeight="1">
      <c r="A162">
        <f>Company_Master!A162</f>
        <v/>
      </c>
      <c r="B162" t="str">
        <v>A quiet Minnesota retreat from measurable commitments.</v>
      </c>
      <c r="C162" t="str">
        <v>Long CEI 100 record; funded 3M Pride ERG; inclusive benefits; Twin Cities Pride engagement in prior years.</v>
      </c>
      <c r="D162" t="str">
        <v>2025: retired diversity representation goals and softened DEI language in filings and public materials, part of the documented rollback wave (Ongig/industry tracking).</v>
      </c>
      <c r="E162" t="str">
        <v>Dropping measurable goals while keeping soft language.</v>
      </c>
      <c r="F162" t="str">
        <v>Declining</v>
      </c>
      <c r="G162" t="str">
        <v>Med</v>
      </c>
    </row>
    <row r="163" ht="15" customHeight="1">
      <c r="A163">
        <f>Company_Master!A163</f>
        <v/>
      </c>
      <c r="B163" t="str">
        <v>Thin record in both directions.</v>
      </c>
      <c r="C163" t="str">
        <v>CEI-rated inclusive policies; internal inclusion programming.</v>
      </c>
      <c r="D163" t="str">
        <v>No significant public commitments documented; DEI visibility reduced industry-wide.</v>
      </c>
      <c r="E163" t="str">
        <v>Near-baseline by absence.</v>
      </c>
      <c r="F163" t="str">
        <v>Stable</v>
      </c>
      <c r="G163" t="str">
        <v>Low</v>
      </c>
    </row>
    <row r="164" ht="15" customHeight="1">
      <c r="A164">
        <f>Company_Master!A164</f>
        <v/>
      </c>
      <c r="B164" t="str">
        <v>Thin current record after corporate restructuring.</v>
      </c>
      <c r="C164" t="str">
        <v>Legacy GE Pride Alliance ERG; CEI participation history; inclusive policies.</v>
      </c>
      <c r="D164" t="str">
        <v>Minimal public engagement since the three-way GE split.</v>
      </c>
      <c r="E164" t="str">
        <v>Near-baseline; legacy infrastructure without current visibility.</v>
      </c>
      <c r="F164" t="str">
        <v>Stable</v>
      </c>
      <c r="G164" t="str">
        <v>Low</v>
      </c>
    </row>
    <row r="165" ht="15" customHeight="1">
      <c r="A165">
        <f>Company_Master!A165</f>
        <v/>
      </c>
      <c r="B165" t="str">
        <v>An early industrial capitulator to the activist pressure campaign.</v>
      </c>
      <c r="C165" t="str">
        <v>Funded LGBTQ+ ERG; prior CEI participation; internal inclusion programming.</v>
      </c>
      <c r="D165" t="str">
        <v>Sep 2024: refocused all training on 'business operations' and required senior-leader approval for external surveys/awards after Robby Starbuck targeted the company (WGLT) — a structural exit from external accountability.</v>
      </c>
      <c r="E165" t="str">
        <v>Choosing retreat at the first sign of pressure, months before any government mandate.</v>
      </c>
      <c r="F165" t="str">
        <v>Sharp Reversal</v>
      </c>
      <c r="G165" t="str">
        <v>High</v>
      </c>
    </row>
    <row r="166" ht="15" customHeight="1">
      <c r="A166">
        <f>Company_Master!A166</f>
        <v/>
      </c>
      <c r="B166" t="str">
        <v>Cut Pride sponsorships under pressure even as its own shareholders showed no appetite for retreat.</v>
      </c>
      <c r="C166" t="str">
        <v>Prior CEI participation and scores; funded LGBTQ+ ERG; Pride event sponsorships (ended Jul 2024); shareholders rejected an anti-DEI proposal 98.7% in Feb 2025 (Fortune).</v>
      </c>
      <c r="D166" t="str">
        <v>Jul 2024: announced it would no longer sponsor 'social or cultural awareness' events incl. Pride and would audit training materials after the Starbuck campaign — HRC docked its CEI score 25 points as one of seven penalized companies.</v>
      </c>
      <c r="E166" t="str">
        <v>Explicitly naming cultural-event sponsorships — Pride included — as the cut.</v>
      </c>
      <c r="F166" t="str">
        <v>Sharp Reversal</v>
      </c>
      <c r="G166" t="str">
        <v>High</v>
      </c>
    </row>
    <row r="167" ht="15" customHeight="1">
      <c r="A167">
        <f>Company_Master!A167</f>
        <v/>
      </c>
      <c r="B167" t="str">
        <v>A complete and unusually candid dismantling.</v>
      </c>
      <c r="C167" t="str">
        <v>Years of CEI 100 scores; funded LGBTQ+ BRG; inclusive benefits.</v>
      </c>
      <c r="D167" t="str">
        <v>Company statement: 'we have not operated a DEI function since April 2024, and we do not have a DEI function today. We do not have hiring quotas and we no longer have supplier diversity spend goals' (LiveNOW/Fox tracking).</v>
      </c>
      <c r="E167" t="str">
        <v>The unambiguous on-record confirmation that the entire function is gone.</v>
      </c>
      <c r="F167" t="str">
        <v>Sharp Reversal</v>
      </c>
      <c r="G167" t="str">
        <v>High</v>
      </c>
    </row>
    <row r="168" ht="15" customHeight="1">
      <c r="A168">
        <f>Company_Master!A168</f>
        <v/>
      </c>
      <c r="B168" t="str">
        <v>A quiet logistics holder — notable given rival UPS's full dismantling.</v>
      </c>
      <c r="C168" t="str">
        <v>CEI 100 history; funded LGBTQ+ ERG; inclusive benefits; absent from major rollback lists.</v>
      </c>
      <c r="D168" t="str">
        <v>Minimal public engagement; Memphis-based conservatism keeps the profile low. Campaign-finance records additionally document contributions to anti-LGBTQ+ politicians/committees (see Political_Donations sheet; Data for Progress 2019-22 / Popular Information 2022-24).</v>
      </c>
      <c r="E168" t="str">
        <v>No retreat documented while its direct competitor eliminated DEI entirely.</v>
      </c>
      <c r="F168" t="str">
        <v>Stable</v>
      </c>
      <c r="G168" t="str">
        <v>Med</v>
      </c>
    </row>
    <row r="169" ht="15" customHeight="1">
      <c r="A169">
        <f>Company_Master!A169</f>
        <v/>
      </c>
      <c r="B169" t="str">
        <v>A maintaining ally: an LGBTQIA+ Pride colleague group and year-round LGBTQ+ programming.</v>
      </c>
      <c r="C169" t="str">
        <v>LGBTQIA+ Pride Community CRG; diverse year-round programming.</v>
      </c>
      <c r="D169" t="str">
        <v>OutQ LGBTQ+ channel was canceled in 2016; limited recent program detail.</v>
      </c>
      <c r="E169" t="str">
        <v>Internal ERG and programming, no reversal found.</v>
      </c>
      <c r="F169" t="str">
        <v>Stable</v>
      </c>
      <c r="G169" t="str">
        <v>Med</v>
      </c>
    </row>
    <row r="170" ht="15" customHeight="1">
      <c r="A170">
        <f>Company_Master!A170</f>
        <v/>
      </c>
      <c r="B170" t="str">
        <v>Scores well inside the building while its flagship product attacks the community outside it.</v>
      </c>
      <c r="C170" t="str">
        <v>Participated in HRC's CEI with high scores (90, 2022); funded internal LGBTQ+ ERG; inclusive employee benefits.</v>
      </c>
      <c r="D170" t="str">
        <v>Fox News programming is the most-documented source of anti-trans rhetoric in US media (Media Matters tracking of segments targeting trans people); the gap between internal policy and editorial output is the defining feature — inclusion as HR policy, exclusion as product.</v>
      </c>
      <c r="E170" t="str">
        <v>The contradiction itself: corporate inclusion paired with programming that GLAAD and Media Matters document as anti-LGBTQ+.</v>
      </c>
      <c r="F170" t="str">
        <v>Stable</v>
      </c>
      <c r="G170" t="str">
        <v>High</v>
      </c>
    </row>
    <row r="171" ht="15" customHeight="1">
      <c r="A171">
        <f>Company_Master!A171</f>
        <v/>
      </c>
      <c r="B171" t="str">
        <v>Patient zero of the anti-DEI capitulation wave — it wrote the retreat playbook in one June 2024 statement.</v>
      </c>
      <c r="C171" t="str">
        <v>Prior Pride festival sponsorships, DEI roles and team, and Pride-season engagement.</v>
      </c>
      <c r="D171" t="str">
        <v>June 2024: eliminated all DEI roles, ended Pride festival sponsorships and voting campaigns, and withdrew carbon goals after a one-week Starbuck pressure campaign (CNBC, NPR, Retail Dive); HRC docked its CEI score as one of seven penalized companies.</v>
      </c>
      <c r="E171" t="str">
        <v>Capitulating completely in under a week — proving to every activist that pressure works.</v>
      </c>
      <c r="F171" t="str">
        <v>Sharp Reversal</v>
      </c>
      <c r="G171" t="str">
        <v>High</v>
      </c>
    </row>
    <row r="172" ht="15" customHeight="1">
      <c r="A172">
        <f>Company_Master!A172</f>
        <v/>
      </c>
      <c r="B172" t="str">
        <v>Quiet on LGBTQ+ issues despite a record of values-driven positions elsewhere.</v>
      </c>
      <c r="C172" t="str">
        <v>Occasional Pride posts; inclusive employment policies.</v>
      </c>
      <c r="D172" t="str">
        <v>No significant LGBTQ+ sponsorships, donations or advocacy documented.</v>
      </c>
      <c r="E172" t="str">
        <v>Near-baseline by absence.</v>
      </c>
      <c r="F172" t="str">
        <v>Stable</v>
      </c>
      <c r="G172" t="str">
        <v>Low</v>
      </c>
    </row>
    <row r="173" ht="15" customHeight="1">
      <c r="A173">
        <f>Company_Master!A173</f>
        <v/>
      </c>
      <c r="B173" t="str">
        <v>A non-participant.</v>
      </c>
      <c r="C173" t="str">
        <v>None documented.</v>
      </c>
      <c r="D173" t="str">
        <v>None documented.</v>
      </c>
      <c r="E173" t="str">
        <v>Absence of engagement; baseline.</v>
      </c>
      <c r="F173" t="str">
        <v>Stable</v>
      </c>
      <c r="G173" t="str">
        <v>Low</v>
      </c>
    </row>
    <row r="174" ht="15" customHeight="1">
      <c r="A174">
        <f>Company_Master!A174</f>
        <v/>
      </c>
      <c r="B174" t="str">
        <v>A commercial supporter that kept its Pride assortment on shelves through the boycott era.</v>
      </c>
      <c r="C174" t="str">
        <v>Annual Pride collections (candles, body care) maintained through periodic conservative backlash; CEI 100 record; Pride campaign branding.</v>
      </c>
      <c r="D174" t="str">
        <v>Engagement is merchandising-led with little civic or financial depth.</v>
      </c>
      <c r="E174" t="str">
        <v>Product continuity under pressure.</v>
      </c>
      <c r="F174" t="str">
        <v>Stable</v>
      </c>
      <c r="G174" t="str">
        <v>Med</v>
      </c>
    </row>
    <row r="175" ht="15" customHeight="1">
      <c r="A175">
        <f>Company_Master!A175</f>
        <v/>
      </c>
      <c r="B175" t="str">
        <v>A Southeast grocery giant whose documented actions run against the community, never offset by support.</v>
      </c>
      <c r="C175" t="str">
        <v>Reversed its PrEP denial in Feb 2018 after public pressure — the lone positive movement, and it was forced (Advocate).</v>
      </c>
      <c r="D175" t="str">
        <v>2018: refused to cover PrEP HIV-prevention medication in employee health plans until HRC-led national outcry forced reversal (Advocate, TheBody); political contributions documented to Florida legislators sponsoring anti-LGBTQ+ legislation including 'Don't Say Gay' (Wikipedia/Popular Information reporting); no Pride engagement ever; some Florida Pride organizations have cut ties.</v>
      </c>
      <c r="E175" t="str">
        <v>The PrEP denial — a concrete health-coverage exclusion aimed at a community-critical medication, reversed only under public fire.</v>
      </c>
      <c r="F175" t="str">
        <v>Stable</v>
      </c>
      <c r="G175" t="str">
        <v>Med</v>
      </c>
    </row>
    <row r="176" ht="15" customHeight="1">
      <c r="A176">
        <f>Company_Master!A176</f>
        <v/>
      </c>
      <c r="B176" t="str">
        <v>An adversary by litigation and by funding: it fought a trans employee in court for a decade and its profits flow to anti-LGBTQ+ causes.</v>
      </c>
      <c r="C176" t="str">
        <v>None documented at any point.</v>
      </c>
      <c r="D176" t="str">
        <v>Fought trans employee Meggan Sommerville's restroom access through years of litigation, losing in Illinois appellate court (2021) with damages affirmed; the owning Green family directs substantial giving through the National Christian Foundation, repeatedly documented as the largest funder of anti-LGBTQ+ advocacy organizations; corporate religious-liberty litigation posture (Burwell v. Hobby Lobby) anchors the broader pattern.</v>
      </c>
      <c r="E176" t="str">
        <v>A decade of courtroom resistance to one trans employee's basic workplace access.</v>
      </c>
      <c r="F176" t="str">
        <v>Stable</v>
      </c>
      <c r="G176" t="str">
        <v>Med</v>
      </c>
    </row>
    <row r="177" ht="15" customHeight="1">
      <c r="A177">
        <f>Company_Master!A177</f>
        <v/>
      </c>
      <c r="B177" t="str">
        <v>A quiet but genuine CEI 100 holder, despite near-zero consumer-facing brand marketing.</v>
      </c>
      <c r="C177" t="str">
        <v>CEI 100 scores in 2023 and 2024, achieved through a DE&amp;I Council, DE&amp;I Steering Committee, and 'CommUnity Networks' employee resource groups; inclusive non-discrimination policies and benefits.</v>
      </c>
      <c r="D177" t="str">
        <v>Almost no consumer-facing Pride marketing or civic sponsorships documented — engagement is entirely workplace-policy-level.</v>
      </c>
      <c r="E177" t="str">
        <v>Continuity of CEI 100 scores without retreat.</v>
      </c>
      <c r="F177" t="str">
        <v>Stable</v>
      </c>
      <c r="G177" t="str">
        <v>Med</v>
      </c>
    </row>
    <row r="178" ht="15" customHeight="1">
      <c r="A178">
        <f>Company_Master!A178</f>
        <v/>
      </c>
      <c r="B178" t="str">
        <v>A genuine, if quiet, CEI participant with real benefits and an internal employee group.</v>
      </c>
      <c r="C178" t="str">
        <v>CEI score of 90/100 (2021); domestic partner benefits; non-discrimination policies covering gender identity; employee resource group/diversity council supporting LGBTQ+ associates.</v>
      </c>
      <c r="D178" t="str">
        <v>Limited consumer-facing Pride marketing or civic sponsorships documented.</v>
      </c>
      <c r="E178" t="str">
        <v>CEI participation without documented retreat.</v>
      </c>
      <c r="F178" t="str">
        <v>Stable</v>
      </c>
      <c r="G178" t="str">
        <v>Med</v>
      </c>
    </row>
    <row r="179" ht="15" customHeight="1">
      <c r="A179">
        <f>Company_Master!A179</f>
        <v/>
      </c>
      <c r="B179" t="str">
        <v>Passed the Mulvaney test that Bud Light later failed.</v>
      </c>
      <c r="C179" t="str">
        <v>Kept its October 2022 podcast episode featuring Dylan Mulvaney live and defended inclusive content amid #BoycottUlta; annual Pride merchandise assortments; CEI 100 record; inclusive marketing across queer and trans creators.</v>
      </c>
      <c r="D179" t="str">
        <v>Engagement is brand/commerce-led; limited civic or financial commitments documented.</v>
      </c>
      <c r="E179" t="str">
        <v>Not retreating in October 2022 — the earliest high-profile refusal of the anti-trans pressure playbook.</v>
      </c>
      <c r="F179" t="str">
        <v>Stable</v>
      </c>
      <c r="G179" t="str">
        <v>High</v>
      </c>
    </row>
    <row r="180" ht="15" customHeight="1">
      <c r="A180">
        <f>Company_Master!A180</f>
        <v/>
      </c>
      <c r="B180" t="str">
        <v>Structural ally: CEI 100, a WayOut ERG and transgender-inclusive benefits.</v>
      </c>
      <c r="C180" t="str">
        <v>CEI 100 (2021,2022); WayOut ERG; domestic-partner + trans-inclusive benefits; inclusion training.</v>
      </c>
      <c r="D180" t="str">
        <v>Recent (2025) data limited.</v>
      </c>
      <c r="E180" t="str">
        <v>CEI-100 substance and ERG, no reversal found.</v>
      </c>
      <c r="F180" t="str">
        <v>Stable</v>
      </c>
      <c r="G180" t="str">
        <v>Med</v>
      </c>
    </row>
    <row r="181" ht="15" customHeight="1">
      <c r="A181">
        <f>Company_Master!A181</f>
        <v/>
      </c>
      <c r="B181" t="str">
        <v>A non-participant.</v>
      </c>
      <c r="C181" t="str">
        <v>None documented.</v>
      </c>
      <c r="D181" t="str">
        <v>None documented.</v>
      </c>
      <c r="E181" t="str">
        <v>Absence of engagement; baseline.</v>
      </c>
      <c r="F181" t="str">
        <v>Stable</v>
      </c>
      <c r="G181" t="str">
        <v>Low</v>
      </c>
    </row>
    <row r="182" ht="15" customHeight="1">
      <c r="A182">
        <f>Company_Master!A182</f>
        <v/>
      </c>
      <c r="B182" t="str">
        <v>Brand-level inclusivity with limited structural depth.</v>
      </c>
      <c r="C182" t="str">
        <v>Annual Pride campaigns and community yoga events; IDEA inclusion function established 2020.</v>
      </c>
      <c r="D182" t="str">
        <v>Limited LGBTQ+-specific commitments; no recent CEI participation confirmed.</v>
      </c>
      <c r="E182" t="str">
        <v>No retreat documented.</v>
      </c>
      <c r="F182" t="str">
        <v>Stable</v>
      </c>
      <c r="G182" t="str">
        <v>Low</v>
      </c>
    </row>
    <row r="183" ht="15" customHeight="1">
      <c r="A183">
        <f>Company_Master!A183</f>
        <v/>
      </c>
      <c r="B183" t="str">
        <v>A sustained ally: CEI 100 seven years running, a UNIFIED ERG and annual Pride collections.</v>
      </c>
      <c r="C183" t="str">
        <v>CEI 100 ×7; UNIFIED ERG; 2024 Pride Collection with Athlete Ally; year-round commitment.</v>
      </c>
      <c r="D183" t="str">
        <v>Limited large-scale donations disclosed.</v>
      </c>
      <c r="E183" t="str">
        <v>A seven-year CEI-100 record with continued Pride product.</v>
      </c>
      <c r="F183" t="str">
        <v>Stable</v>
      </c>
      <c r="G183" t="str">
        <v>Med</v>
      </c>
    </row>
    <row r="184" ht="15" customHeight="1">
      <c r="A184">
        <f>Company_Master!A184</f>
        <v/>
      </c>
      <c r="B184" t="str">
        <v>Held the line in 2023 when The North Face became a boycott target.</v>
      </c>
      <c r="C184" t="str">
        <v>The North Face 'Summer of Pride' campaign with drag environmentalist Pattie Gonia maintained through 2023 boycott calls; recurring Vans and TNF Pride collections; CEI 100 record.</v>
      </c>
      <c r="D184" t="str">
        <v>Financial distress has trimmed marketing broadly; engagement is brand-led.</v>
      </c>
      <c r="E184" t="str">
        <v>Standing by the Pattie Gonia campaign under national attack.</v>
      </c>
      <c r="F184" t="str">
        <v>Stable</v>
      </c>
      <c r="G184" t="str">
        <v>High</v>
      </c>
    </row>
    <row r="185" ht="15" customHeight="1">
      <c r="A185">
        <f>Company_Master!A185</f>
        <v/>
      </c>
      <c r="B185" t="str">
        <v>A fashion house whose Pride program carries a real giving mechanism.</v>
      </c>
      <c r="C185" t="str">
        <v>Coach Pride collections with donations supporting LGBTQ+ youth organizations incl. the Hetrick-Martin Institute and CenterLink via the Coach Foundation; Kate Spade Pride capsules; CEI 100 record.</v>
      </c>
      <c r="D185" t="str">
        <v>Engagement is brand- and June-centered.</v>
      </c>
      <c r="E185" t="str">
        <v>Recurring collections-plus-giving without retreat.</v>
      </c>
      <c r="F185" t="str">
        <v>Stable</v>
      </c>
      <c r="G185" t="str">
        <v>Med</v>
      </c>
    </row>
    <row r="186" ht="15" customHeight="1">
      <c r="A186">
        <f>Company_Master!A186</f>
        <v/>
      </c>
      <c r="B186" t="str">
        <v>A decade-long ally: WeQual ERG since 2015, CEI 100, and yearly Pride/Spirit Day support.</v>
      </c>
      <c r="C186" t="str">
        <v>WeQual ERG since 2015; CEI 100 (2020); Columbus Pride since 2016; GLAAD Spirit Day.</v>
      </c>
      <c r="D186" t="str">
        <v>Limited recent (2025) confirmation.</v>
      </c>
      <c r="E186" t="str">
        <v>An employee-built CEI-100 record sustained since 2015.</v>
      </c>
      <c r="F186" t="str">
        <v>Stable</v>
      </c>
      <c r="G186" t="str">
        <v>Med</v>
      </c>
    </row>
    <row r="187" ht="15" customHeight="1">
      <c r="A187">
        <f>Company_Master!A187</f>
        <v/>
      </c>
      <c r="B187" t="str">
        <v>Workplace-level support with modest public depth.</v>
      </c>
      <c r="C187" t="str">
        <v>Funded Pride@DoorDash ERG; annual Pride campaigns and merchant spotlights of LGBTQ+-owned restaurants.</v>
      </c>
      <c r="D187" t="str">
        <v>Limited structural or financial commitments documented.</v>
      </c>
      <c r="E187" t="str">
        <v>No retreat documented.</v>
      </c>
      <c r="F187" t="str">
        <v>Stable</v>
      </c>
      <c r="G187" t="str">
        <v>Low</v>
      </c>
    </row>
    <row r="188" ht="15" customHeight="1">
      <c r="A188">
        <f>Company_Master!A188</f>
        <v/>
      </c>
      <c r="B188" t="str">
        <v>A private giant that flinched at candy-culture-war pressure but never formally retreated.</v>
      </c>
      <c r="C188" t="str">
        <v>CEI participation history; inclusive policies; brand campaigns with inclusive themes.</v>
      </c>
      <c r="D188" t="str">
        <v>Jan 2023: paused the M&amp;M's spokescandies after Fox News mockery of inclusive character redesigns — replacing them temporarily with Maya Rudolph; read widely as appeasement, though the characters later returned (see Statements).</v>
      </c>
      <c r="E188" t="str">
        <v>The spokescandy pause — minor in substance, revealing in reflex.</v>
      </c>
      <c r="F188" t="str">
        <v>Stable</v>
      </c>
      <c r="G188" t="str">
        <v>Low</v>
      </c>
    </row>
    <row r="189" ht="15" customHeight="1">
      <c r="A189">
        <f>Company_Master!A189</f>
        <v/>
      </c>
      <c r="B189" t="str">
        <v>A maintaining ally: a Pride Alliance BRG and broad transgender-inclusive benefits.</v>
      </c>
      <c r="C189" t="str">
        <v>Panera Pride Alliance BRG; trans-inclusive benefits (incl. children); supplier SO/GI nondiscrimination; Trevor Project partner.</v>
      </c>
      <c r="D189" t="str">
        <v>Limited public Pride sponsorship spend.</v>
      </c>
      <c r="E189" t="str">
        <v>Strong benefits and ERG substance, no reversal.</v>
      </c>
      <c r="F189" t="str">
        <v>Stable</v>
      </c>
      <c r="G189" t="str">
        <v>Med</v>
      </c>
    </row>
    <row r="190" ht="15" customHeight="1">
      <c r="A190">
        <f>Company_Master!A190</f>
        <v/>
      </c>
      <c r="B190" t="str">
        <v>Folded in two days: the GenderCool retreat previewed the playbook later used against Bud Light and Target.</v>
      </c>
      <c r="C190" t="str">
        <v>Partnered with The GenderCool Project to donate LGBTQ+-themed children's books through its agent network; prior Pride engagement and CEI participation.</v>
      </c>
      <c r="D190" t="str">
        <v>May 2022: after activist Will Hild publicized the program and Consumers' Research launched a 'Like a Creepy Neighbor' campaign, State Farm dropped GenderCool within ~48 hours, saying 'conversations about gender and identity should happen at home' (Washington Post, Snopes, Metro Weekly). Campaign-finance records additionally document contributions to anti-LGBTQ+ politicians/committees (see Political_Donations sheet; Data for Progress 2019-22 / Popular Information 2022-24).</v>
      </c>
      <c r="E190" t="str">
        <v>The speed of surrender — a community partnership abandoned in two days of pressure.</v>
      </c>
      <c r="F190" t="str">
        <v>Sharp Reversal</v>
      </c>
      <c r="G190" t="str">
        <v>High</v>
      </c>
    </row>
    <row r="191" ht="15" customHeight="1">
      <c r="A191">
        <f>Company_Master!A191</f>
        <v/>
      </c>
      <c r="B191" t="str">
        <v>Thin record in both directions.</v>
      </c>
      <c r="C191" t="str">
        <v>Occasional inclusive advertising; standard policies.</v>
      </c>
      <c r="D191" t="str">
        <v>No significant documented commitments.</v>
      </c>
      <c r="E191" t="str">
        <v>Near-baseline by absence.</v>
      </c>
      <c r="F191" t="str">
        <v>Stable</v>
      </c>
      <c r="G191" t="str">
        <v>Low</v>
      </c>
    </row>
    <row r="192" ht="15" customHeight="1">
      <c r="A192">
        <f>Company_Master!A192</f>
        <v/>
      </c>
      <c r="B192" t="str">
        <v>A quiet insurance holder.</v>
      </c>
      <c r="C192" t="str">
        <v>CEI 100 record; inclusive partner and gender-affirming benefits; Pride@Liberty ERG; Boston Pride sponsorship history.</v>
      </c>
      <c r="D192" t="str">
        <v>Low public visibility.</v>
      </c>
      <c r="E192" t="str">
        <v>Continuity without retreat.</v>
      </c>
      <c r="F192" t="str">
        <v>Stable</v>
      </c>
      <c r="G192" t="str">
        <v>Med</v>
      </c>
    </row>
    <row r="193" ht="15" customHeight="1">
      <c r="A193">
        <f>Company_Master!A193</f>
        <v/>
      </c>
      <c r="B193" t="str">
        <v>Thin record in both directions.</v>
      </c>
      <c r="C193" t="str">
        <v>Occasional Pride posts; standard inclusive policies.</v>
      </c>
      <c r="D193" t="str">
        <v>No significant documented commitments. Campaign-finance records additionally document contributions to anti-LGBTQ+ politicians/committees (see Political_Donations sheet; Data for Progress 2019-22 / Popular Information 2022-24).</v>
      </c>
      <c r="E193" t="str">
        <v>Near-baseline by absence.</v>
      </c>
      <c r="F193" t="str">
        <v>Stable</v>
      </c>
      <c r="G193" t="str">
        <v>Low</v>
      </c>
    </row>
    <row r="194" ht="15" customHeight="1">
      <c r="A194">
        <f>Company_Master!A194</f>
        <v/>
      </c>
      <c r="B194" t="str">
        <v>Inclusion shipped in the product, not just the careers page.</v>
      </c>
      <c r="C194" t="str">
        <v>The Sims' same-sex relationships since 2000 and customizable pronouns since 2022 — among the most-played inclusive content in gaming; funded Pride ERG; CEI 100 record; annual Pride campaigns.</v>
      </c>
      <c r="D194" t="str">
        <v>Periodic community criticism over esports event locations in hostile jurisdictions.</v>
      </c>
      <c r="E194" t="str">
        <v>A quarter-century of inclusive product decisions.</v>
      </c>
      <c r="F194" t="str">
        <v>Stable</v>
      </c>
      <c r="G194" t="str">
        <v>Med</v>
      </c>
    </row>
    <row r="195" ht="15" customHeight="1">
      <c r="A195">
        <f>Company_Master!A195</f>
        <v/>
      </c>
      <c r="B195" t="str">
        <v>A 2025 scrubber: Take-Two stripped LGBTQ praise from its annual report and relabeled DEI as 'Community &amp; Engagement.'</v>
      </c>
      <c r="C195" t="str">
        <v>Prior LGBTQ+ workplace recognition.</v>
      </c>
      <c r="D195" t="str">
        <v>Removed LGBTQ language from 2025 10-K; 'diversity of thought' reframing; declined to comment.</v>
      </c>
      <c r="E195" t="str">
        <v>The targeted removal of LGBTQ language defines a quiet retreat.</v>
      </c>
      <c r="F195" t="str">
        <v>Declining</v>
      </c>
      <c r="G195" t="str">
        <v>Med</v>
      </c>
    </row>
    <row r="196" ht="15" customHeight="1">
      <c r="A196">
        <f>Company_Master!A196</f>
        <v/>
      </c>
      <c r="B196" t="str">
        <v>An inclusive employer whose editorial choices on trans coverage split it from much of the community.</v>
      </c>
      <c r="C196" t="str">
        <v>Inclusive workplace policies and benefits; LGBTQ+ ERG; decades of landmark LGBTQ+ journalism.</v>
      </c>
      <c r="D196" t="str">
        <v>Feb 2023: GLAAD and 1,000+ contributors published an open letter criticizing the Times' coverage of transgender people as biased; leadership rejected the criticism and disciplined-adjacent messaging followed — an editorial posture the community broadly reads as harmful (Wikipedia/open-letter record).</v>
      </c>
      <c r="E196" t="str">
        <v>The 2023 trans-coverage dispute — workplace inclusion paired with contested editorial output.</v>
      </c>
      <c r="F196" t="str">
        <v>Stable</v>
      </c>
      <c r="G196" t="str">
        <v>Med</v>
      </c>
    </row>
    <row r="197" ht="15" customHeight="1">
      <c r="A197">
        <f>Company_Master!A197</f>
        <v/>
      </c>
      <c r="B197" t="str">
        <v>A platform-level ally: PRIDE Radio (#1 LGBTQ+ audio) and coast-to-coast Pride event partnerships.</v>
      </c>
      <c r="C197" t="str">
        <v>PRIDE Radio; Outspoken Podcast Network; 2025 Pride event partnerships (Orlando, SF, Key West, LA, DC, NYC).</v>
      </c>
      <c r="D197" t="str">
        <v>Limited disclosure of internal DEI policy/benefits.</v>
      </c>
      <c r="E197" t="str">
        <v>A long-running LGBTQ+ media platform and broad Pride partnerships.</v>
      </c>
      <c r="F197" t="str">
        <v>Stable</v>
      </c>
      <c r="G197" t="str">
        <v>Med</v>
      </c>
    </row>
    <row r="198" ht="15" customHeight="1">
      <c r="A198">
        <f>Company_Master!A198</f>
        <v/>
      </c>
      <c r="B198" t="str">
        <v>A health leader that bent on trans youth: Kaiser paused under-19 gender-affirming surgeries under DOJ pressure but kept its deep LGBTQ+ care record otherwise.</v>
      </c>
      <c r="C198" t="str">
        <v>Trans care benefit since 2015; Equality Act coalition (2016); all 39 hospitals HRC Healthcare Equality Leaders; pledge to continue trans care; LGBTQ+ ERG.</v>
      </c>
      <c r="D198" t="str">
        <v>Aug 2025 pause on gender-affirming surgeries for under-19s under federal/DOJ pressure.</v>
      </c>
      <c r="E198" t="str">
        <v>The youth-surgery pause is a real but bounded retreat against an otherwise strong record.</v>
      </c>
      <c r="F198" t="str">
        <v>Declining</v>
      </c>
      <c r="G198" t="str">
        <v>High</v>
      </c>
    </row>
    <row r="199" ht="15" customHeight="1">
      <c r="A199">
        <f>Company_Master!A199</f>
        <v/>
      </c>
      <c r="B199" t="str">
        <v>Thin record in both directions.</v>
      </c>
      <c r="C199" t="str">
        <v>Standard inclusive policies; occasional posts.</v>
      </c>
      <c r="D199" t="str">
        <v>No significant documented commitments.</v>
      </c>
      <c r="E199" t="str">
        <v>Near-baseline by absence.</v>
      </c>
      <c r="F199" t="str">
        <v>Stable</v>
      </c>
      <c r="G199" t="str">
        <v>Low</v>
      </c>
    </row>
    <row r="200" ht="15" customHeight="1">
      <c r="A200">
        <f>Company_Master!A200</f>
        <v/>
      </c>
      <c r="B200" t="str">
        <v>A quiet semiconductor holder.</v>
      </c>
      <c r="C200" t="str">
        <v>CEI 100 record; inclusive partner and gender-affirming benefits; Pride ERG.</v>
      </c>
      <c r="D200" t="str">
        <v>Low public visibility.</v>
      </c>
      <c r="E200" t="str">
        <v>Continuity without retreat.</v>
      </c>
      <c r="F200" t="str">
        <v>Stable</v>
      </c>
      <c r="G200" t="str">
        <v>Med</v>
      </c>
    </row>
    <row r="201" ht="15" customHeight="1">
      <c r="A201">
        <f>Company_Master!A201</f>
        <v/>
      </c>
      <c r="B201" t="str">
        <v>The WorldPride defection: a marquee sponsorship abandoned weeks after DEI was scrapped for contract security.</v>
      </c>
      <c r="C201" t="str">
        <v>Prior WorldPride/Capital Pride sponsorship; funded LGBTQ+ ERG (GLOBE+); CEI 100 record; inclusive benefits.</v>
      </c>
      <c r="D201" t="str">
        <v>Feb 2025: scrapped DEI programs, with its Chief People Officer telling staff that without changes 'we could be ineligible for contracts with the federal government' (Bloomberg); then dropped its WorldPride 2025 sponsorship in Washington DC (Advocate).</v>
      </c>
      <c r="E201" t="str">
        <v>Dropping WorldPride in its hometown — the highest-visibility Pride withdrawal of 2025.</v>
      </c>
      <c r="F201" t="str">
        <v>Sharp Reversal</v>
      </c>
      <c r="G201" t="str">
        <v>High</v>
      </c>
    </row>
  </sheetData>
  <pageMargins left="0.75" right="0.75" top="1" bottom="1" header="0.511811023622047" footer="0.511811023622047"/>
  <ignoredErrors>
    <ignoredError numberStoredAsText="1" sqref="A1:G201"/>
  </ignoredErrors>
</worksheet>
</file>

<file path=xl/worksheets/sheet4.xml><?xml version="1.0" encoding="utf-8"?>
<worksheet xmlns="http://schemas.openxmlformats.org/spreadsheetml/2006/main" xmlns:r="http://schemas.openxmlformats.org/officeDocument/2006/relationships">
  <dimension ref="A1:K687"/>
  <sheetViews>
    <sheetView workbookViewId="0" rightToLeft="0"/>
  </sheetViews>
  <cols>
    <col min="1" max="1" customWidth="1" width="22"/>
    <col min="2" max="2" customWidth="1" width="22"/>
    <col min="3" max="3" customWidth="1" width="40"/>
    <col min="4" max="4" customWidth="1" width="14"/>
    <col min="5" max="5" customWidth="1" width="12"/>
    <col min="6" max="6" customWidth="1" width="9"/>
    <col min="7" max="7" customWidth="1" width="8"/>
    <col min="8" max="8" customWidth="1" width="45"/>
    <col min="9" max="9" customWidth="1" width="18"/>
    <col min="10" max="10" customWidth="1" width="12"/>
    <col min="11" max="11" customWidth="1" width="35"/>
  </cols>
  <sheetData>
    <row r="1" ht="23.25" customHeight="1">
      <c r="A1" t="str">
        <v>Company</v>
      </c>
      <c r="B1" t="str">
        <v>Action ID</v>
      </c>
      <c r="C1" t="str">
        <v>Action Description</v>
      </c>
      <c r="D1" t="str">
        <v>Tier</v>
      </c>
      <c r="E1" t="str">
        <v>Polarity</v>
      </c>
      <c r="F1" t="str">
        <v>Points</v>
      </c>
      <c r="G1" t="str">
        <v>Year</v>
      </c>
      <c r="H1" t="str">
        <v>Source URL</v>
      </c>
      <c r="I1" t="str">
        <v>Source Type</v>
      </c>
      <c r="J1" t="str">
        <v>Post-Jan2025?</v>
      </c>
      <c r="K1" t="str">
        <v>Notes</v>
      </c>
    </row>
    <row r="2" ht="23.25" customHeight="1">
      <c r="A2" t="str">
        <v>Verizon</v>
      </c>
      <c r="B2" t="str">
        <v>p_logo_rainbow</v>
      </c>
      <c r="C2" t="str">
        <v>Annual June rainbow logo/social branding across Verizon channels (through 2024)</v>
      </c>
      <c r="D2" t="str">
        <v>Cosmetic</v>
      </c>
      <c r="E2" t="str">
        <v>Positive</v>
      </c>
      <c r="F2">
        <v>3</v>
      </c>
      <c r="G2">
        <v>2024</v>
      </c>
      <c r="H2" t="str">
        <v>https://popular.info/p/verizon-said-it-was-fiercely-committed</v>
      </c>
      <c r="I2" t="str">
        <v>News</v>
      </c>
      <c r="J2" t="str">
        <v>No</v>
      </c>
      <c r="K2" t="str">
        <v>Branding discontinued after the 2025 DEI reversal</v>
      </c>
    </row>
    <row r="3" ht="23.25" customHeight="1">
      <c r="A3" t="str">
        <v>Verizon</v>
      </c>
      <c r="B3" t="str">
        <v>p_generic_post</v>
      </c>
      <c r="C3" t="str">
        <v>Annual Pride Month statements and #Pride social posts</v>
      </c>
      <c r="D3" t="str">
        <v>Cosmetic</v>
      </c>
      <c r="E3" t="str">
        <v>Positive</v>
      </c>
      <c r="F3">
        <v>2</v>
      </c>
      <c r="G3">
        <v>2024</v>
      </c>
      <c r="H3" t="str">
        <v>https://popular.info/p/verizon-said-it-was-fiercely-committed</v>
      </c>
      <c r="I3" t="str">
        <v>News</v>
      </c>
      <c r="J3" t="str">
        <v>No</v>
      </c>
      <c r="K3" t="str">
        <v/>
      </c>
    </row>
    <row r="4" ht="23.25" customHeight="1">
      <c r="A4" t="str">
        <v>Verizon</v>
      </c>
      <c r="B4" t="str">
        <v>p_flag_display</v>
      </c>
      <c r="C4" t="str">
        <v>Pride flags and displays at Verizon offices during Pride Month (pre-2025)</v>
      </c>
      <c r="D4" t="str">
        <v>Cosmetic</v>
      </c>
      <c r="E4" t="str">
        <v>Positive</v>
      </c>
      <c r="F4">
        <v>4</v>
      </c>
      <c r="G4">
        <v>2024</v>
      </c>
      <c r="H4" t="str">
        <v>https://popular.info/p/verizon-said-it-was-fiercely-committed</v>
      </c>
      <c r="I4" t="str">
        <v>News</v>
      </c>
      <c r="J4" t="str">
        <v>No</v>
      </c>
      <c r="K4" t="str">
        <v/>
      </c>
    </row>
    <row r="5" ht="23.25" customHeight="1">
      <c r="A5" t="str">
        <v>Verizon</v>
      </c>
      <c r="B5" t="str">
        <v>p_parade_sponsor</v>
      </c>
      <c r="C5" t="str">
        <v>Sponsorship of Pride events/parades in multiple markets (pre-2025)</v>
      </c>
      <c r="D5" t="str">
        <v>Civic</v>
      </c>
      <c r="E5" t="str">
        <v>Positive</v>
      </c>
      <c r="F5">
        <v>12</v>
      </c>
      <c r="G5">
        <v>2024</v>
      </c>
      <c r="H5" t="str">
        <v>https://theintercept.com/2025/05/15/trump-dei-verizon-fcc/</v>
      </c>
      <c r="I5" t="str">
        <v>News</v>
      </c>
      <c r="J5" t="str">
        <v>No</v>
      </c>
      <c r="K5" t="str">
        <v>FCC commitments included ceasing certain corporate sponsorships</v>
      </c>
    </row>
    <row r="6" ht="23.25" customHeight="1">
      <c r="A6" t="str">
        <v>Verizon</v>
      </c>
      <c r="B6" t="str">
        <v>p_erg_support</v>
      </c>
      <c r="C6" t="str">
        <v>Funded LGBTQ+ employee resource group (Prism) with company support</v>
      </c>
      <c r="D6" t="str">
        <v>Civic</v>
      </c>
      <c r="E6" t="str">
        <v>Positive</v>
      </c>
      <c r="F6">
        <v>15</v>
      </c>
      <c r="G6">
        <v>2024</v>
      </c>
      <c r="H6" t="str">
        <v>https://popular.info/p/verizon-said-it-was-fiercely-committed</v>
      </c>
      <c r="I6" t="str">
        <v>News</v>
      </c>
      <c r="J6" t="str">
        <v>No</v>
      </c>
      <c r="K6" t="str">
        <v/>
      </c>
    </row>
    <row r="7" ht="23.25" customHeight="1">
      <c r="A7" t="str">
        <v>Verizon</v>
      </c>
      <c r="B7" t="str">
        <v>n_dei_removal</v>
      </c>
      <c r="C7" t="str">
        <v>Pledged to FCC to end DEI policies; scrubbed DEI language from trainings, web pages and public materials</v>
      </c>
      <c r="D7" t="str">
        <v>—</v>
      </c>
      <c r="E7" t="str">
        <v>Negative</v>
      </c>
      <c r="F7">
        <v>-32</v>
      </c>
      <c r="G7">
        <v>2025</v>
      </c>
      <c r="H7" t="str">
        <v>https://www.npr.org/2025/05/19/nx-s1-5402863/verizon-fcc-frontier-dei-trump</v>
      </c>
      <c r="I7" t="str">
        <v>News</v>
      </c>
      <c r="J7" t="str">
        <v>Yes</v>
      </c>
      <c r="K7" t="str">
        <v>FCC approved $20B Frontier deal one day later</v>
      </c>
    </row>
    <row r="8" ht="23.25" customHeight="1">
      <c r="A8" t="str">
        <v>Verizon</v>
      </c>
      <c r="B8" t="str">
        <v>n_pride_retreat</v>
      </c>
      <c r="C8" t="str">
        <v>Retreated from Pride/diversity sponsorships and deleted prior DEI commitments incl. CEO's 2020 diversity statement</v>
      </c>
      <c r="D8" t="str">
        <v>—</v>
      </c>
      <c r="E8" t="str">
        <v>Negative</v>
      </c>
      <c r="F8">
        <v>-22</v>
      </c>
      <c r="G8">
        <v>2025</v>
      </c>
      <c r="H8" t="str">
        <v>https://theintercept.com/2025/05/15/trump-dei-verizon-fcc/</v>
      </c>
      <c r="I8" t="str">
        <v>News</v>
      </c>
      <c r="J8" t="str">
        <v>Yes</v>
      </c>
      <c r="K8" t="str">
        <v>Archived 'before' state: https://web.archive.org/web/2024/https://www.verizon.com/about/our-company/diversity-and-inclusion</v>
      </c>
    </row>
    <row r="9" ht="23.25" customHeight="1">
      <c r="A9" t="str">
        <v>AT&amp;T</v>
      </c>
      <c r="B9" t="str">
        <v>p_logo_rainbow</v>
      </c>
      <c r="C9" t="str">
        <v>Annual rainbow branding ('Turn Up The Love' Pride campaigns)</v>
      </c>
      <c r="D9" t="str">
        <v>Cosmetic</v>
      </c>
      <c r="E9" t="str">
        <v>Positive</v>
      </c>
      <c r="F9">
        <v>3</v>
      </c>
      <c r="G9">
        <v>2023</v>
      </c>
      <c r="H9" t="str">
        <v>https://web.archive.org/web/2023/https://about.att.com/pages/diversity</v>
      </c>
      <c r="I9" t="str">
        <v>Archive</v>
      </c>
      <c r="J9" t="str">
        <v>No</v>
      </c>
      <c r="K9" t="str">
        <v/>
      </c>
    </row>
    <row r="10" ht="23.25" customHeight="1">
      <c r="A10" t="str">
        <v>AT&amp;T</v>
      </c>
      <c r="B10" t="str">
        <v>p_generic_post</v>
      </c>
      <c r="C10" t="str">
        <v>Annual Pride Month statements and posts</v>
      </c>
      <c r="D10" t="str">
        <v>Cosmetic</v>
      </c>
      <c r="E10" t="str">
        <v>Positive</v>
      </c>
      <c r="F10">
        <v>2</v>
      </c>
      <c r="G10">
        <v>2024</v>
      </c>
      <c r="H10" t="str">
        <v>https://web.archive.org/web/2024/https://about.att.com/pages/diversity</v>
      </c>
      <c r="I10" t="str">
        <v>Archive</v>
      </c>
      <c r="J10" t="str">
        <v>No</v>
      </c>
      <c r="K10" t="str">
        <v/>
      </c>
    </row>
    <row r="11" ht="23.25" customHeight="1">
      <c r="A11" t="str">
        <v>AT&amp;T</v>
      </c>
      <c r="B11" t="str">
        <v>p_parade_sponsor</v>
      </c>
      <c r="C11" t="str">
        <v>Long-running sponsorship of Pride events incl. Dallas Pride and other markets</v>
      </c>
      <c r="D11" t="str">
        <v>Civic</v>
      </c>
      <c r="E11" t="str">
        <v>Positive</v>
      </c>
      <c r="F11">
        <v>12</v>
      </c>
      <c r="G11">
        <v>2023</v>
      </c>
      <c r="H11" t="str">
        <v>https://web.archive.org/web/2023/https://about.att.com/pages/diversity</v>
      </c>
      <c r="I11" t="str">
        <v>Archive</v>
      </c>
      <c r="J11" t="str">
        <v>No</v>
      </c>
      <c r="K11" t="str">
        <v/>
      </c>
    </row>
    <row r="12" ht="23.25" customHeight="1">
      <c r="A12" t="str">
        <v>AT&amp;T</v>
      </c>
      <c r="B12" t="str">
        <v>p_erg_support</v>
      </c>
      <c r="C12" t="str">
        <v>LEAGUE at AT&amp;T — LGBTQ+ ERG founded 1987, one of the oldest in corporate America, company-funded</v>
      </c>
      <c r="D12" t="str">
        <v>Civic</v>
      </c>
      <c r="E12" t="str">
        <v>Positive</v>
      </c>
      <c r="F12">
        <v>15</v>
      </c>
      <c r="G12">
        <v>2024</v>
      </c>
      <c r="H12" t="str">
        <v>https://www.cnn.com/2025/12/02/business/dei-at-and-t-mobile-fcc</v>
      </c>
      <c r="I12" t="str">
        <v>News</v>
      </c>
      <c r="J12" t="str">
        <v>No</v>
      </c>
      <c r="K12" t="str">
        <v/>
      </c>
    </row>
    <row r="13" ht="23.25" customHeight="1">
      <c r="A13" t="str">
        <v>AT&amp;T</v>
      </c>
      <c r="B13" t="str">
        <v>n_pride_retreat</v>
      </c>
      <c r="C13" t="str">
        <v>Stopped HRC CEI participation and ceased funding some LGBTQ+ organizations</v>
      </c>
      <c r="D13" t="str">
        <v>—</v>
      </c>
      <c r="E13" t="str">
        <v>Negative</v>
      </c>
      <c r="F13">
        <v>-22</v>
      </c>
      <c r="G13">
        <v>2025</v>
      </c>
      <c r="H13" t="str">
        <v>https://www.cnn.com/2025/12/02/business/dei-at-and-t-mobile-fcc</v>
      </c>
      <c r="I13" t="str">
        <v>News</v>
      </c>
      <c r="J13" t="str">
        <v>Yes</v>
      </c>
      <c r="K13" t="str">
        <v/>
      </c>
    </row>
    <row r="14" ht="23.25" customHeight="1">
      <c r="A14" t="str">
        <v>AT&amp;T</v>
      </c>
      <c r="B14" t="str">
        <v>n_dei_removal</v>
      </c>
      <c r="C14" t="str">
        <v>Dec 1, 2025 FCC filing committing to end DEI programs; FCC approved pending transaction days later</v>
      </c>
      <c r="D14" t="str">
        <v>—</v>
      </c>
      <c r="E14" t="str">
        <v>Negative</v>
      </c>
      <c r="F14">
        <v>-32</v>
      </c>
      <c r="G14">
        <v>2025</v>
      </c>
      <c r="H14" t="str">
        <v>https://www.esgdive.com/news/att-drops-dei-gets-1b-acquisition-of-uscellular-greenlit-fcc/807309/</v>
      </c>
      <c r="I14" t="str">
        <v>News</v>
      </c>
      <c r="J14" t="str">
        <v>Yes</v>
      </c>
      <c r="K14" t="str">
        <v>Archived before-state: https://web.archive.org/web/2024/https://about.att.com/pages/diversity</v>
      </c>
    </row>
    <row r="15" ht="23.25" customHeight="1">
      <c r="A15" t="str">
        <v>T-Mobile</v>
      </c>
      <c r="B15" t="str">
        <v>p_logo_rainbow</v>
      </c>
      <c r="C15" t="str">
        <v>Annual rainbow/magenta Pride branding across social channels</v>
      </c>
      <c r="D15" t="str">
        <v>Cosmetic</v>
      </c>
      <c r="E15" t="str">
        <v>Positive</v>
      </c>
      <c r="F15">
        <v>3</v>
      </c>
      <c r="G15">
        <v>2024</v>
      </c>
      <c r="H15" t="str">
        <v>https://web.archive.org/web/2024/https://www.t-mobile.com/responsibility/diversity-equity-inclusion</v>
      </c>
      <c r="I15" t="str">
        <v>Archive</v>
      </c>
      <c r="J15" t="str">
        <v>No</v>
      </c>
      <c r="K15" t="str">
        <v/>
      </c>
    </row>
    <row r="16" ht="23.25" customHeight="1">
      <c r="A16" t="str">
        <v>T-Mobile</v>
      </c>
      <c r="B16" t="str">
        <v>p_generic_post</v>
      </c>
      <c r="C16" t="str">
        <v>Annual Pride Month posts and statements</v>
      </c>
      <c r="D16" t="str">
        <v>Cosmetic</v>
      </c>
      <c r="E16" t="str">
        <v>Positive</v>
      </c>
      <c r="F16">
        <v>2</v>
      </c>
      <c r="G16">
        <v>2024</v>
      </c>
      <c r="H16" t="str">
        <v>https://web.archive.org/web/2024/https://www.t-mobile.com/responsibility/diversity-equity-inclusion</v>
      </c>
      <c r="I16" t="str">
        <v>Archive</v>
      </c>
      <c r="J16" t="str">
        <v>No</v>
      </c>
      <c r="K16" t="str">
        <v/>
      </c>
    </row>
    <row r="17" ht="23.25" customHeight="1">
      <c r="A17" t="str">
        <v>T-Mobile</v>
      </c>
      <c r="B17" t="str">
        <v>p_parade_sponsor</v>
      </c>
      <c r="C17" t="str">
        <v>Sponsorship of Pride events in multiple markets (pre-2025)</v>
      </c>
      <c r="D17" t="str">
        <v>Civic</v>
      </c>
      <c r="E17" t="str">
        <v>Positive</v>
      </c>
      <c r="F17">
        <v>12</v>
      </c>
      <c r="G17">
        <v>2024</v>
      </c>
      <c r="H17" t="str">
        <v>https://web.archive.org/web/2024/https://www.t-mobile.com/responsibility/diversity-equity-inclusion</v>
      </c>
      <c r="I17" t="str">
        <v>Archive</v>
      </c>
      <c r="J17" t="str">
        <v>No</v>
      </c>
      <c r="K17" t="str">
        <v/>
      </c>
    </row>
    <row r="18" ht="23.25" customHeight="1">
      <c r="A18" t="str">
        <v>T-Mobile</v>
      </c>
      <c r="B18" t="str">
        <v>p_erg_support</v>
      </c>
      <c r="C18" t="str">
        <v>Funded LGBTQ+ employee resource group (Pride &amp; Allies network)</v>
      </c>
      <c r="D18" t="str">
        <v>Civic</v>
      </c>
      <c r="E18" t="str">
        <v>Positive</v>
      </c>
      <c r="F18">
        <v>15</v>
      </c>
      <c r="G18">
        <v>2024</v>
      </c>
      <c r="H18" t="str">
        <v>https://web.archive.org/web/2024/https://www.t-mobile.com/responsibility/diversity-equity-inclusion</v>
      </c>
      <c r="I18" t="str">
        <v>Archive</v>
      </c>
      <c r="J18" t="str">
        <v>No</v>
      </c>
      <c r="K18" t="str">
        <v/>
      </c>
    </row>
    <row r="19" ht="23.25" customHeight="1">
      <c r="A19" t="str">
        <v>T-Mobile</v>
      </c>
      <c r="B19" t="str">
        <v>n_dei_removal</v>
      </c>
      <c r="C19" t="str">
        <v>Letter to FCC ending DEI programs 'not just in name, but in substance'; DEI scrubbed from sites and trainings</v>
      </c>
      <c r="D19" t="str">
        <v>—</v>
      </c>
      <c r="E19" t="str">
        <v>Negative</v>
      </c>
      <c r="F19">
        <v>-32</v>
      </c>
      <c r="G19">
        <v>2025</v>
      </c>
      <c r="H19" t="str">
        <v>https://deadline.com/2025/07/t-mobile-dei-fcc-brendan-carr-1236453389/</v>
      </c>
      <c r="I19" t="str">
        <v>News</v>
      </c>
      <c r="J19" t="str">
        <v>Yes</v>
      </c>
      <c r="K19" t="str">
        <v>UScellular and Metronet approvals followed within days</v>
      </c>
    </row>
    <row r="20" ht="23.25" customHeight="1">
      <c r="A20" t="str">
        <v>T-Mobile</v>
      </c>
      <c r="B20" t="str">
        <v>n_pride_retreat</v>
      </c>
      <c r="C20" t="str">
        <v>Public renunciation of prior inclusion commitments under FCC pressure</v>
      </c>
      <c r="D20" t="str">
        <v>—</v>
      </c>
      <c r="E20" t="str">
        <v>Negative</v>
      </c>
      <c r="F20">
        <v>-22</v>
      </c>
      <c r="G20">
        <v>2025</v>
      </c>
      <c r="H20" t="str">
        <v>https://fortune.com/2025/07/17/trump-administration-anti-dei-movement-new-ally-fcc-t-mobile-paramount-verizon/</v>
      </c>
      <c r="I20" t="str">
        <v>News</v>
      </c>
      <c r="J20" t="str">
        <v>Yes</v>
      </c>
      <c r="K20" t="str">
        <v>Archived before-state: https://web.archive.org/web/2024/https://www.t-mobile.com/responsibility/diversity-equity-inclusion</v>
      </c>
    </row>
    <row r="21" ht="23.25" customHeight="1">
      <c r="A21" t="str">
        <v>Comcast / Xfinity</v>
      </c>
      <c r="B21" t="str">
        <v>p_logo_rainbow</v>
      </c>
      <c r="C21" t="str">
        <v>Annual Pride branding and Xfinity Pride content hub</v>
      </c>
      <c r="D21" t="str">
        <v>Cosmetic</v>
      </c>
      <c r="E21" t="str">
        <v>Positive</v>
      </c>
      <c r="F21">
        <v>3</v>
      </c>
      <c r="G21">
        <v>2024</v>
      </c>
      <c r="H21" t="str">
        <v>https://web.archive.org/web/2024/https://corporate.comcast.com/values/diversity-equity-inclusion</v>
      </c>
      <c r="I21" t="str">
        <v>Archive</v>
      </c>
      <c r="J21" t="str">
        <v>No</v>
      </c>
      <c r="K21" t="str">
        <v/>
      </c>
    </row>
    <row r="22" ht="23.25" customHeight="1">
      <c r="A22" t="str">
        <v>Comcast / Xfinity</v>
      </c>
      <c r="B22" t="str">
        <v>p_generic_post</v>
      </c>
      <c r="C22" t="str">
        <v>Annual Pride Month posts and statements</v>
      </c>
      <c r="D22" t="str">
        <v>Cosmetic</v>
      </c>
      <c r="E22" t="str">
        <v>Positive</v>
      </c>
      <c r="F22">
        <v>2</v>
      </c>
      <c r="G22">
        <v>2024</v>
      </c>
      <c r="H22" t="str">
        <v>https://web.archive.org/web/2024/https://corporate.comcast.com/values/diversity-equity-inclusion</v>
      </c>
      <c r="I22" t="str">
        <v>Archive</v>
      </c>
      <c r="J22" t="str">
        <v>No</v>
      </c>
      <c r="K22" t="str">
        <v/>
      </c>
    </row>
    <row r="23" ht="23.25" customHeight="1">
      <c r="A23" t="str">
        <v>Comcast / Xfinity</v>
      </c>
      <c r="B23" t="str">
        <v>p_parade_sponsor</v>
      </c>
      <c r="C23" t="str">
        <v>Decades-long San Francisco Pride sponsorship (ended 2025); continued Silicon Valley/Oakland Pride 2025</v>
      </c>
      <c r="D23" t="str">
        <v>Civic</v>
      </c>
      <c r="E23" t="str">
        <v>Positive</v>
      </c>
      <c r="F23">
        <v>12</v>
      </c>
      <c r="G23">
        <v>2024</v>
      </c>
      <c r="H23" t="str">
        <v>https://www.npr.org/2025/03/24/nx-s1-5334685/san-francisco-pride-parade-loses-several-corporate-sponsors-organizers-say</v>
      </c>
      <c r="I23" t="str">
        <v>News</v>
      </c>
      <c r="J23" t="str">
        <v>No</v>
      </c>
      <c r="K23" t="str">
        <v/>
      </c>
    </row>
    <row r="24" ht="23.25" customHeight="1">
      <c r="A24" t="str">
        <v>Comcast / Xfinity</v>
      </c>
      <c r="B24" t="str">
        <v>p_erg_support</v>
      </c>
      <c r="C24" t="str">
        <v>Funded LGBTQ+ ERG and workplace inclusion programs</v>
      </c>
      <c r="D24" t="str">
        <v>Civic</v>
      </c>
      <c r="E24" t="str">
        <v>Positive</v>
      </c>
      <c r="F24">
        <v>15</v>
      </c>
      <c r="G24">
        <v>2024</v>
      </c>
      <c r="H24" t="str">
        <v>https://web.archive.org/web/2024/https://corporate.comcast.com/values/diversity-equity-inclusion</v>
      </c>
      <c r="I24" t="str">
        <v>Archive</v>
      </c>
      <c r="J24" t="str">
        <v>No</v>
      </c>
      <c r="K24" t="str">
        <v/>
      </c>
    </row>
    <row r="25" ht="23.25" customHeight="1">
      <c r="A25" t="str">
        <v>Comcast / Xfinity</v>
      </c>
      <c r="B25" t="str">
        <v>n_pride_retreat</v>
      </c>
      <c r="C25" t="str">
        <v>Withdrew San Francisco Pride sponsorship after decades; declined to comment on reasons</v>
      </c>
      <c r="D25" t="str">
        <v>—</v>
      </c>
      <c r="E25" t="str">
        <v>Negative</v>
      </c>
      <c r="F25">
        <v>-22</v>
      </c>
      <c r="G25">
        <v>2025</v>
      </c>
      <c r="H25" t="str">
        <v>https://www.advocate.com/news/companies-that-stopped-sponsoring-pride</v>
      </c>
      <c r="I25" t="str">
        <v>News</v>
      </c>
      <c r="J25" t="str">
        <v>Yes</v>
      </c>
      <c r="K25" t="str">
        <v>FCC opened probe into Comcast DEI Feb 2025</v>
      </c>
    </row>
    <row r="26" ht="23.25" customHeight="1">
      <c r="A26" t="str">
        <v>Apple</v>
      </c>
      <c r="B26" t="str">
        <v>p_logo_rainbow</v>
      </c>
      <c r="C26" t="str">
        <v>Annual Pride branding incl. rainbow Apple logos at retail and Pride watch faces</v>
      </c>
      <c r="D26" t="str">
        <v>Cosmetic</v>
      </c>
      <c r="E26" t="str">
        <v>Positive</v>
      </c>
      <c r="F26">
        <v>3</v>
      </c>
      <c r="G26">
        <v>2025</v>
      </c>
      <c r="H26" t="str">
        <v>https://www.apple.com/newsroom/2024/05/apple-introduces-new-pride-collection/</v>
      </c>
      <c r="I26" t="str">
        <v>Company</v>
      </c>
      <c r="J26" t="str">
        <v>No</v>
      </c>
      <c r="K26" t="str">
        <v/>
      </c>
    </row>
    <row r="27" ht="23.25" customHeight="1">
      <c r="A27" t="str">
        <v>Apple</v>
      </c>
      <c r="B27" t="str">
        <v>p_merch_collection</v>
      </c>
      <c r="C27" t="str">
        <v>Apple Watch Pride Edition band released annually since 2016 (incl. 2025 edition)</v>
      </c>
      <c r="D27" t="str">
        <v>Commercial</v>
      </c>
      <c r="E27" t="str">
        <v>Positive</v>
      </c>
      <c r="F27">
        <v>6</v>
      </c>
      <c r="G27">
        <v>2025</v>
      </c>
      <c r="H27" t="str">
        <v>https://www.apple.com/newsroom/2024/05/apple-introduces-new-pride-collection/</v>
      </c>
      <c r="I27" t="str">
        <v>Company</v>
      </c>
      <c r="J27" t="str">
        <v>Yes</v>
      </c>
      <c r="K27" t="str">
        <v>2025 edition released despite political climate</v>
      </c>
    </row>
    <row r="28" ht="23.25" customHeight="1">
      <c r="A28" t="str">
        <v>Apple</v>
      </c>
      <c r="B28" t="str">
        <v>p_parade_sponsor</v>
      </c>
      <c r="C28" t="str">
        <v>San Francisco Pride sponsorship and employee contingent</v>
      </c>
      <c r="D28" t="str">
        <v>Civic</v>
      </c>
      <c r="E28" t="str">
        <v>Positive</v>
      </c>
      <c r="F28">
        <v>12</v>
      </c>
      <c r="G28">
        <v>2024</v>
      </c>
      <c r="H28" t="str">
        <v>https://web.archive.org/web/2024/https://www.apple.com/diversity/</v>
      </c>
      <c r="I28" t="str">
        <v>Archive</v>
      </c>
      <c r="J28" t="str">
        <v>No</v>
      </c>
      <c r="K28" t="str">
        <v/>
      </c>
    </row>
    <row r="29" ht="23.25" customHeight="1">
      <c r="A29" t="str">
        <v>Apple</v>
      </c>
      <c r="B29" t="str">
        <v>p_erg_support</v>
      </c>
      <c r="C29" t="str">
        <v>Funded Pride@Apple employee resource group</v>
      </c>
      <c r="D29" t="str">
        <v>Civic</v>
      </c>
      <c r="E29" t="str">
        <v>Positive</v>
      </c>
      <c r="F29">
        <v>15</v>
      </c>
      <c r="G29">
        <v>2024</v>
      </c>
      <c r="H29" t="str">
        <v>https://web.archive.org/web/2024/https://www.apple.com/diversity/</v>
      </c>
      <c r="I29" t="str">
        <v>Archive</v>
      </c>
      <c r="J29" t="str">
        <v>No</v>
      </c>
      <c r="K29" t="str">
        <v/>
      </c>
    </row>
    <row r="30" ht="23.25" customHeight="1">
      <c r="A30" t="str">
        <v>Apple</v>
      </c>
      <c r="B30" t="str">
        <v>p_dei_explicit</v>
      </c>
      <c r="C30" t="str">
        <v>Inclusion &amp; diversity commitments naming LGBTQ+ inclusion remain published on apple.com through 2025</v>
      </c>
      <c r="D30" t="str">
        <v>Structural</v>
      </c>
      <c r="E30" t="str">
        <v>Positive</v>
      </c>
      <c r="F30">
        <v>20</v>
      </c>
      <c r="G30">
        <v>2025</v>
      </c>
      <c r="H30" t="str">
        <v>https://www.apple.com/diversity/</v>
      </c>
      <c r="I30" t="str">
        <v>Company</v>
      </c>
      <c r="J30" t="str">
        <v>Yes</v>
      </c>
      <c r="K30" t="str">
        <v>Maintained while peers scrubbed</v>
      </c>
    </row>
    <row r="31" ht="23.25" customHeight="1">
      <c r="A31" t="str">
        <v>Apple</v>
      </c>
      <c r="B31" t="str">
        <v>p_benefits</v>
      </c>
      <c r="C31" t="str">
        <v>Comprehensive partner and gender-affirming healthcare benefits (CEI-verified)</v>
      </c>
      <c r="D31" t="str">
        <v>Structural</v>
      </c>
      <c r="E31" t="str">
        <v>Positive</v>
      </c>
      <c r="F31">
        <v>22</v>
      </c>
      <c r="G31">
        <v>2025</v>
      </c>
      <c r="H31" t="str">
        <v>https://reports.hrc.org/corporate-equality-index-2025</v>
      </c>
      <c r="I31" t="str">
        <v>HRC</v>
      </c>
      <c r="J31" t="str">
        <v>No</v>
      </c>
      <c r="K31" t="str">
        <v/>
      </c>
    </row>
    <row r="32" ht="23.25" customHeight="1">
      <c r="A32" t="str">
        <v>Apple</v>
      </c>
      <c r="B32" t="str">
        <v>p_consistent_history</v>
      </c>
      <c r="C32" t="str">
        <v>10+ years of consistent support: marriage-equality amicus briefs, opposition to anti-LGBTQ+ state bills, CEI 100 streak</v>
      </c>
      <c r="D32" t="str">
        <v>Structural</v>
      </c>
      <c r="E32" t="str">
        <v>Positive</v>
      </c>
      <c r="F32">
        <v>28</v>
      </c>
      <c r="G32">
        <v>2025</v>
      </c>
      <c r="H32" t="str">
        <v>https://reports.hrc.org/corporate-equality-index-2025</v>
      </c>
      <c r="I32" t="str">
        <v>HRC</v>
      </c>
      <c r="J32" t="str">
        <v>No</v>
      </c>
      <c r="K32" t="str">
        <v/>
      </c>
    </row>
    <row r="33" ht="23.25" customHeight="1">
      <c r="A33" t="str">
        <v>Apple</v>
      </c>
      <c r="B33" t="str">
        <v>p_leadership_vocal</v>
      </c>
      <c r="C33" t="str">
        <v>Tim Cook publicly out since 2014; repeated public advocacy on LGBTQ+ rights</v>
      </c>
      <c r="D33" t="str">
        <v>Structural</v>
      </c>
      <c r="E33" t="str">
        <v>Positive</v>
      </c>
      <c r="F33">
        <v>18</v>
      </c>
      <c r="G33">
        <v>2024</v>
      </c>
      <c r="H33" t="str">
        <v>https://www.reuters.com/technology/apple-investors-reject-proposal-against-dei-policies-2025-02-25/</v>
      </c>
      <c r="I33" t="str">
        <v>News</v>
      </c>
      <c r="J33" t="str">
        <v>No</v>
      </c>
      <c r="K33" t="str">
        <v>Board urged rejection of anti-DEI proposal</v>
      </c>
    </row>
    <row r="34" ht="23.25" customHeight="1">
      <c r="A34" t="str">
        <v>Google / Alphabet</v>
      </c>
      <c r="B34" t="str">
        <v>p_logo_rainbow</v>
      </c>
      <c r="C34" t="str">
        <v>Annual Pride Doodles/branding and rainbow campaigns</v>
      </c>
      <c r="D34" t="str">
        <v>Cosmetic</v>
      </c>
      <c r="E34" t="str">
        <v>Positive</v>
      </c>
      <c r="F34">
        <v>3</v>
      </c>
      <c r="G34">
        <v>2024</v>
      </c>
      <c r="H34" t="str">
        <v>https://web.archive.org/web/2024/https://about.google/belonging/</v>
      </c>
      <c r="I34" t="str">
        <v>Archive</v>
      </c>
      <c r="J34" t="str">
        <v>No</v>
      </c>
      <c r="K34" t="str">
        <v/>
      </c>
    </row>
    <row r="35" ht="23.25" customHeight="1">
      <c r="A35" t="str">
        <v>Google / Alphabet</v>
      </c>
      <c r="B35" t="str">
        <v>p_parade_sponsor</v>
      </c>
      <c r="C35" t="str">
        <v>San Francisco Pride sponsorship and employee march contingent (two decades)</v>
      </c>
      <c r="D35" t="str">
        <v>Civic</v>
      </c>
      <c r="E35" t="str">
        <v>Positive</v>
      </c>
      <c r="F35">
        <v>12</v>
      </c>
      <c r="G35">
        <v>2024</v>
      </c>
      <c r="H35" t="str">
        <v>https://web.archive.org/web/2024/https://about.google/belonging/</v>
      </c>
      <c r="I35" t="str">
        <v>Archive</v>
      </c>
      <c r="J35" t="str">
        <v>No</v>
      </c>
      <c r="K35" t="str">
        <v/>
      </c>
    </row>
    <row r="36" ht="23.25" customHeight="1">
      <c r="A36" t="str">
        <v>Google / Alphabet</v>
      </c>
      <c r="B36" t="str">
        <v>p_erg_support</v>
      </c>
      <c r="C36" t="str">
        <v>Funded LGBTQ+ ERGs (Pride at Google)</v>
      </c>
      <c r="D36" t="str">
        <v>Civic</v>
      </c>
      <c r="E36" t="str">
        <v>Positive</v>
      </c>
      <c r="F36">
        <v>15</v>
      </c>
      <c r="G36">
        <v>2024</v>
      </c>
      <c r="H36" t="str">
        <v>https://web.archive.org/web/2024/https://about.google/belonging/</v>
      </c>
      <c r="I36" t="str">
        <v>Archive</v>
      </c>
      <c r="J36" t="str">
        <v>No</v>
      </c>
      <c r="K36" t="str">
        <v/>
      </c>
    </row>
    <row r="37" ht="23.25" customHeight="1">
      <c r="A37" t="str">
        <v>Google / Alphabet</v>
      </c>
      <c r="B37" t="str">
        <v>p_benefits</v>
      </c>
      <c r="C37" t="str">
        <v>Trans-inclusive healthcare benefits, early industry gold standard, still in force</v>
      </c>
      <c r="D37" t="str">
        <v>Structural</v>
      </c>
      <c r="E37" t="str">
        <v>Positive</v>
      </c>
      <c r="F37">
        <v>22</v>
      </c>
      <c r="G37">
        <v>2025</v>
      </c>
      <c r="H37" t="str">
        <v>https://reports.hrc.org/corporate-equality-index-2025</v>
      </c>
      <c r="I37" t="str">
        <v>HRC</v>
      </c>
      <c r="J37" t="str">
        <v>No</v>
      </c>
      <c r="K37" t="str">
        <v/>
      </c>
    </row>
    <row r="38" ht="23.25" customHeight="1">
      <c r="A38" t="str">
        <v>Google / Alphabet</v>
      </c>
      <c r="B38" t="str">
        <v>n_dei_removal</v>
      </c>
      <c r="C38" t="str">
        <v>Ended diversity hiring targets; scrubbed diversity from 10-K and Responsible AI page; CDO title changed</v>
      </c>
      <c r="D38" t="str">
        <v>—</v>
      </c>
      <c r="E38" t="str">
        <v>Negative</v>
      </c>
      <c r="F38">
        <v>-32</v>
      </c>
      <c r="G38">
        <v>2025</v>
      </c>
      <c r="H38" t="str">
        <v>https://techcrunch.com/2025/04/17/here-are-all-the-tech-companies-rolling-back-dei-or-still-committed-to-it-so-far/</v>
      </c>
      <c r="I38" t="str">
        <v>News</v>
      </c>
      <c r="J38" t="str">
        <v>Yes</v>
      </c>
      <c r="K38" t="str">
        <v>Cited compliance with federal contractor executive orders</v>
      </c>
    </row>
    <row r="39" ht="23.25" customHeight="1">
      <c r="A39" t="str">
        <v>Google / Alphabet</v>
      </c>
      <c r="B39" t="str">
        <v>n_pride_retreat</v>
      </c>
      <c r="C39" t="str">
        <v>Removed Pride Month (and other heritage observances) from Google Calendar defaults</v>
      </c>
      <c r="D39" t="str">
        <v>—</v>
      </c>
      <c r="E39" t="str">
        <v>Negative</v>
      </c>
      <c r="F39">
        <v>-22</v>
      </c>
      <c r="G39">
        <v>2025</v>
      </c>
      <c r="H39" t="str">
        <v>https://www.axios.com/2025/02/12/google-calendar-holidays-heritage-months-remove-diversity</v>
      </c>
      <c r="I39" t="str">
        <v>News</v>
      </c>
      <c r="J39" t="str">
        <v>Yes</v>
      </c>
      <c r="K39" t="str">
        <v>Google attributed to 'scalability'; criticized by National LGBTQ Task Force</v>
      </c>
    </row>
    <row r="40" ht="23.25" customHeight="1">
      <c r="A40" t="str">
        <v>Meta</v>
      </c>
      <c r="B40" t="str">
        <v>p_logo_rainbow</v>
      </c>
      <c r="C40" t="str">
        <v>Annual Pride branding, rainbow reactions and profile frames across platforms</v>
      </c>
      <c r="D40" t="str">
        <v>Cosmetic</v>
      </c>
      <c r="E40" t="str">
        <v>Positive</v>
      </c>
      <c r="F40">
        <v>3</v>
      </c>
      <c r="G40">
        <v>2024</v>
      </c>
      <c r="H40" t="str">
        <v>https://web.archive.org/web/2024/https://about.meta.com/community/</v>
      </c>
      <c r="I40" t="str">
        <v>Archive</v>
      </c>
      <c r="J40" t="str">
        <v>No</v>
      </c>
      <c r="K40" t="str">
        <v>Pride features quietly reduced after Jan 2025</v>
      </c>
    </row>
    <row r="41" ht="23.25" customHeight="1">
      <c r="A41" t="str">
        <v>Meta</v>
      </c>
      <c r="B41" t="str">
        <v>p_generic_post</v>
      </c>
      <c r="C41" t="str">
        <v>Annual corporate Pride Month statements</v>
      </c>
      <c r="D41" t="str">
        <v>Cosmetic</v>
      </c>
      <c r="E41" t="str">
        <v>Positive</v>
      </c>
      <c r="F41">
        <v>2</v>
      </c>
      <c r="G41">
        <v>2024</v>
      </c>
      <c r="H41" t="str">
        <v>https://web.archive.org/web/2024/https://about.meta.com/community/</v>
      </c>
      <c r="I41" t="str">
        <v>Archive</v>
      </c>
      <c r="J41" t="str">
        <v>No</v>
      </c>
      <c r="K41" t="str">
        <v/>
      </c>
    </row>
    <row r="42" ht="23.25" customHeight="1">
      <c r="A42" t="str">
        <v>Meta</v>
      </c>
      <c r="B42" t="str">
        <v>p_erg_support</v>
      </c>
      <c r="C42" t="str">
        <v>Funded LGBTQ+ employee resource group (pre-2025)</v>
      </c>
      <c r="D42" t="str">
        <v>Civic</v>
      </c>
      <c r="E42" t="str">
        <v>Positive</v>
      </c>
      <c r="F42">
        <v>15</v>
      </c>
      <c r="G42">
        <v>2024</v>
      </c>
      <c r="H42" t="str">
        <v>https://web.archive.org/web/2024/https://about.meta.com/community/</v>
      </c>
      <c r="I42" t="str">
        <v>Archive</v>
      </c>
      <c r="J42" t="str">
        <v>No</v>
      </c>
      <c r="K42" t="str">
        <v/>
      </c>
    </row>
    <row r="43" ht="23.25" customHeight="1">
      <c r="A43" t="str">
        <v>Meta</v>
      </c>
      <c r="B43" t="str">
        <v>p_benefits</v>
      </c>
      <c r="C43" t="str">
        <v>Trans-inclusive healthcare and partner benefits (CEI-verified)</v>
      </c>
      <c r="D43" t="str">
        <v>Structural</v>
      </c>
      <c r="E43" t="str">
        <v>Positive</v>
      </c>
      <c r="F43">
        <v>22</v>
      </c>
      <c r="G43">
        <v>2024</v>
      </c>
      <c r="H43" t="str">
        <v>https://reports.hrc.org/corporate-equality-index-2025</v>
      </c>
      <c r="I43" t="str">
        <v>HRC</v>
      </c>
      <c r="J43" t="str">
        <v>No</v>
      </c>
      <c r="K43" t="str">
        <v/>
      </c>
    </row>
    <row r="44" ht="23.25" customHeight="1">
      <c r="A44" t="str">
        <v>Meta</v>
      </c>
      <c r="B44" t="str">
        <v>n_dei_removal</v>
      </c>
      <c r="C44" t="str">
        <v>Dissolved DEI team, ended representation goals and diverse-slate hiring (leaked memo)</v>
      </c>
      <c r="D44" t="str">
        <v>—</v>
      </c>
      <c r="E44" t="str">
        <v>Negative</v>
      </c>
      <c r="F44">
        <v>-32</v>
      </c>
      <c r="G44">
        <v>2025</v>
      </c>
      <c r="H44" t="str">
        <v>https://www.cbsnews.com/news/meta-dei-programs-mcdonalds-walmart-ford-diversity/</v>
      </c>
      <c r="I44" t="str">
        <v>News</v>
      </c>
      <c r="J44" t="str">
        <v>Yes</v>
      </c>
      <c r="K44" t="str">
        <v>Announced days before second Trump inauguration</v>
      </c>
    </row>
    <row r="45" ht="23.25" customHeight="1">
      <c r="A45" t="str">
        <v>Meta</v>
      </c>
      <c r="B45" t="str">
        <v>n_selective</v>
      </c>
      <c r="C45" t="str">
        <v>Hateful Conduct policy rewritten to permit calling LGBTQ+ people mentally ill; trans/nonbinary Messenger themes removed</v>
      </c>
      <c r="D45" t="str">
        <v>—</v>
      </c>
      <c r="E45" t="str">
        <v>Negative</v>
      </c>
      <c r="F45">
        <v>-10</v>
      </c>
      <c r="G45">
        <v>2025</v>
      </c>
      <c r="H45" t="str">
        <v>https://www.lgbtqnation.com/2025/01/amazon-removes-section-on-lgbtq-rights-from-its-policy-page/</v>
      </c>
      <c r="I45" t="str">
        <v>News</v>
      </c>
      <c r="J45" t="str">
        <v>Yes</v>
      </c>
      <c r="K45" t="str">
        <v>GLAAD condemned; see Statements for policy text</v>
      </c>
    </row>
    <row r="46" ht="23.25" customHeight="1">
      <c r="A46" t="str">
        <v>Meta</v>
      </c>
      <c r="B46" t="str">
        <v>n_pride_retreat</v>
      </c>
      <c r="C46" t="str">
        <v>Public renunciation of DEI commitments framed around 'legal and policy landscape'; GLAAD severed ties</v>
      </c>
      <c r="D46" t="str">
        <v>—</v>
      </c>
      <c r="E46" t="str">
        <v>Negative</v>
      </c>
      <c r="F46">
        <v>-22</v>
      </c>
      <c r="G46">
        <v>2025</v>
      </c>
      <c r="H46" t="str">
        <v>https://www.cbsnews.com/news/meta-dei-programs-mcdonalds-walmart-ford-diversity/</v>
      </c>
      <c r="I46" t="str">
        <v>News</v>
      </c>
      <c r="J46" t="str">
        <v>Yes</v>
      </c>
      <c r="K46" t="str">
        <v/>
      </c>
    </row>
    <row r="47" ht="23.25" customHeight="1">
      <c r="A47" t="str">
        <v>Microsoft</v>
      </c>
      <c r="B47" t="str">
        <v>p_logo_rainbow</v>
      </c>
      <c r="C47" t="str">
        <v>Annual Pride branding across Microsoft/Xbox channels</v>
      </c>
      <c r="D47" t="str">
        <v>Cosmetic</v>
      </c>
      <c r="E47" t="str">
        <v>Positive</v>
      </c>
      <c r="F47">
        <v>3</v>
      </c>
      <c r="G47">
        <v>2025</v>
      </c>
      <c r="H47" t="str">
        <v>https://unlocked.microsoft.com/pride/</v>
      </c>
      <c r="I47" t="str">
        <v>Company</v>
      </c>
      <c r="J47" t="str">
        <v>Yes</v>
      </c>
      <c r="K47" t="str">
        <v/>
      </c>
    </row>
    <row r="48" ht="23.25" customHeight="1">
      <c r="A48" t="str">
        <v>Microsoft</v>
      </c>
      <c r="B48" t="str">
        <v>p_generic_post</v>
      </c>
      <c r="C48" t="str">
        <v>Annual Pride Month statements</v>
      </c>
      <c r="D48" t="str">
        <v>Cosmetic</v>
      </c>
      <c r="E48" t="str">
        <v>Positive</v>
      </c>
      <c r="F48">
        <v>2</v>
      </c>
      <c r="G48">
        <v>2025</v>
      </c>
      <c r="H48" t="str">
        <v>https://unlocked.microsoft.com/pride/</v>
      </c>
      <c r="I48" t="str">
        <v>Company</v>
      </c>
      <c r="J48" t="str">
        <v>Yes</v>
      </c>
      <c r="K48" t="str">
        <v/>
      </c>
    </row>
    <row r="49" ht="23.25" customHeight="1">
      <c r="A49" t="str">
        <v>Microsoft</v>
      </c>
      <c r="B49" t="str">
        <v>p_merch_collection</v>
      </c>
      <c r="C49" t="str">
        <v>Xbox Pride controller and Pride merchandise with LGBTQ+ nonprofit support</v>
      </c>
      <c r="D49" t="str">
        <v>Commercial</v>
      </c>
      <c r="E49" t="str">
        <v>Positive</v>
      </c>
      <c r="F49">
        <v>6</v>
      </c>
      <c r="G49">
        <v>2024</v>
      </c>
      <c r="H49" t="str">
        <v>https://news.xbox.com/en-us/2024/06/01/xbox-pride-2024/</v>
      </c>
      <c r="I49" t="str">
        <v>Company</v>
      </c>
      <c r="J49" t="str">
        <v>No</v>
      </c>
      <c r="K49" t="str">
        <v/>
      </c>
    </row>
    <row r="50" ht="23.25" customHeight="1">
      <c r="A50" t="str">
        <v>Microsoft</v>
      </c>
      <c r="B50" t="str">
        <v>p_erg_support</v>
      </c>
      <c r="C50" t="str">
        <v>GLEAM (Global LGBTQIA+ Employees and Allies at Microsoft) ERG, company-funded</v>
      </c>
      <c r="D50" t="str">
        <v>Civic</v>
      </c>
      <c r="E50" t="str">
        <v>Positive</v>
      </c>
      <c r="F50">
        <v>15</v>
      </c>
      <c r="G50">
        <v>2025</v>
      </c>
      <c r="H50" t="str">
        <v>https://www.microsoft.com/en-us/diversity/inside-microsoft/global-lgbtqia</v>
      </c>
      <c r="I50" t="str">
        <v>Company</v>
      </c>
      <c r="J50" t="str">
        <v>Yes</v>
      </c>
      <c r="K50" t="str">
        <v/>
      </c>
    </row>
    <row r="51" ht="23.25" customHeight="1">
      <c r="A51" t="str">
        <v>Microsoft</v>
      </c>
      <c r="B51" t="str">
        <v>p_benefits</v>
      </c>
      <c r="C51" t="str">
        <v>Comprehensive partner and gender-affirming benefits (CEI-verified)</v>
      </c>
      <c r="D51" t="str">
        <v>Structural</v>
      </c>
      <c r="E51" t="str">
        <v>Positive</v>
      </c>
      <c r="F51">
        <v>22</v>
      </c>
      <c r="G51">
        <v>2025</v>
      </c>
      <c r="H51" t="str">
        <v>https://reports.hrc.org/corporate-equality-index-2025</v>
      </c>
      <c r="I51" t="str">
        <v>HRC</v>
      </c>
      <c r="J51" t="str">
        <v>No</v>
      </c>
      <c r="K51" t="str">
        <v/>
      </c>
    </row>
    <row r="52" ht="23.25" customHeight="1">
      <c r="A52" t="str">
        <v>Microsoft</v>
      </c>
      <c r="B52" t="str">
        <v>p_dei_explicit</v>
      </c>
      <c r="C52" t="str">
        <v>Global Diversity &amp; Inclusion report and explicit LGBTQ+ inclusion commitments maintained through 2025</v>
      </c>
      <c r="D52" t="str">
        <v>Structural</v>
      </c>
      <c r="E52" t="str">
        <v>Positive</v>
      </c>
      <c r="F52">
        <v>20</v>
      </c>
      <c r="G52">
        <v>2025</v>
      </c>
      <c r="H52" t="str">
        <v>https://blogs.microsoft.com/blog/2024/10/23/microsofts-2024-global-diversity-inclusion-report-our-most-global-transparent-report-yet/</v>
      </c>
      <c r="I52" t="str">
        <v>Company</v>
      </c>
      <c r="J52" t="str">
        <v>Yes</v>
      </c>
      <c r="K52" t="str">
        <v/>
      </c>
    </row>
    <row r="53" ht="23.25" customHeight="1">
      <c r="A53" t="str">
        <v>Microsoft</v>
      </c>
      <c r="B53" t="str">
        <v>p_consistent_history</v>
      </c>
      <c r="C53" t="str">
        <v>35+ years: sexual orientation in nondiscrimination policy since 1989; uninterrupted CEI 100s; sustained Pride programs</v>
      </c>
      <c r="D53" t="str">
        <v>Structural</v>
      </c>
      <c r="E53" t="str">
        <v>Positive</v>
      </c>
      <c r="F53">
        <v>28</v>
      </c>
      <c r="G53">
        <v>2025</v>
      </c>
      <c r="H53" t="str">
        <v>https://reports.hrc.org/corporate-equality-index-2025</v>
      </c>
      <c r="I53" t="str">
        <v>HRC</v>
      </c>
      <c r="J53" t="str">
        <v>No</v>
      </c>
      <c r="K53" t="str">
        <v/>
      </c>
    </row>
    <row r="54" ht="23.25" customHeight="1">
      <c r="A54" t="str">
        <v>Amazon</v>
      </c>
      <c r="B54" t="str">
        <v>p_logo_rainbow</v>
      </c>
      <c r="C54" t="str">
        <v>Annual Pride branding and storefronts</v>
      </c>
      <c r="D54" t="str">
        <v>Cosmetic</v>
      </c>
      <c r="E54" t="str">
        <v>Positive</v>
      </c>
      <c r="F54">
        <v>3</v>
      </c>
      <c r="G54">
        <v>2024</v>
      </c>
      <c r="H54" t="str">
        <v>https://web.archive.org/web/2024/https://www.aboutamazon.com/affinity-groups/glamazon</v>
      </c>
      <c r="I54" t="str">
        <v>Archive</v>
      </c>
      <c r="J54" t="str">
        <v>No</v>
      </c>
      <c r="K54" t="str">
        <v/>
      </c>
    </row>
    <row r="55" ht="23.25" customHeight="1">
      <c r="A55" t="str">
        <v>Amazon</v>
      </c>
      <c r="B55" t="str">
        <v>p_generic_post</v>
      </c>
      <c r="C55" t="str">
        <v>Annual Pride Month posts/statements</v>
      </c>
      <c r="D55" t="str">
        <v>Cosmetic</v>
      </c>
      <c r="E55" t="str">
        <v>Positive</v>
      </c>
      <c r="F55">
        <v>2</v>
      </c>
      <c r="G55">
        <v>2024</v>
      </c>
      <c r="H55" t="str">
        <v>https://web.archive.org/web/2024/https://www.aboutamazon.com/affinity-groups/glamazon</v>
      </c>
      <c r="I55" t="str">
        <v>Archive</v>
      </c>
      <c r="J55" t="str">
        <v>No</v>
      </c>
      <c r="K55" t="str">
        <v/>
      </c>
    </row>
    <row r="56" ht="23.25" customHeight="1">
      <c r="A56" t="str">
        <v>Amazon</v>
      </c>
      <c r="B56" t="str">
        <v>p_merch_collection</v>
      </c>
      <c r="C56" t="str">
        <v>Pride merchandise collections and dedicated Pride storefront</v>
      </c>
      <c r="D56" t="str">
        <v>Commercial</v>
      </c>
      <c r="E56" t="str">
        <v>Positive</v>
      </c>
      <c r="F56">
        <v>6</v>
      </c>
      <c r="G56">
        <v>2024</v>
      </c>
      <c r="H56" t="str">
        <v>https://web.archive.org/web/2024/https://www.amazon.com/pride</v>
      </c>
      <c r="I56" t="str">
        <v>Archive</v>
      </c>
      <c r="J56" t="str">
        <v>No</v>
      </c>
      <c r="K56" t="str">
        <v/>
      </c>
    </row>
    <row r="57" ht="23.25" customHeight="1">
      <c r="A57" t="str">
        <v>Amazon</v>
      </c>
      <c r="B57" t="str">
        <v>p_erg_support</v>
      </c>
      <c r="C57" t="str">
        <v>glamazon LGBTQ+ ERG, company-funded, continues to operate</v>
      </c>
      <c r="D57" t="str">
        <v>Civic</v>
      </c>
      <c r="E57" t="str">
        <v>Positive</v>
      </c>
      <c r="F57">
        <v>15</v>
      </c>
      <c r="G57">
        <v>2025</v>
      </c>
      <c r="H57" t="str">
        <v>https://www.aboutamazon.com/affinity-groups/glamazon</v>
      </c>
      <c r="I57" t="str">
        <v>Company</v>
      </c>
      <c r="J57" t="str">
        <v>Yes</v>
      </c>
      <c r="K57" t="str">
        <v/>
      </c>
    </row>
    <row r="58" ht="23.25" customHeight="1">
      <c r="A58" t="str">
        <v>Amazon</v>
      </c>
      <c r="B58" t="str">
        <v>n_dei_removal</v>
      </c>
      <c r="C58" t="str">
        <v>Wound down DEI programs (Dec 2024 memo); scrubbed 'LGBTQ+ rights,' 'transgender' and gender-affirming-care language from positions page; diversity cut from 10-K</v>
      </c>
      <c r="D58" t="str">
        <v>—</v>
      </c>
      <c r="E58" t="str">
        <v>Negative</v>
      </c>
      <c r="F58">
        <v>-32</v>
      </c>
      <c r="G58">
        <v>2025</v>
      </c>
      <c r="H58" t="str">
        <v>https://www.lgbtqnation.com/2025/01/amazon-removes-section-on-lgbtq-rights-from-its-policy-page/</v>
      </c>
      <c r="I58" t="str">
        <v>News</v>
      </c>
      <c r="J58" t="str">
        <v>Yes</v>
      </c>
      <c r="K58" t="str">
        <v>Archived before-state: https://web.archive.org/web/2024/https://www.aboutamazon.com/about-us/our-positions</v>
      </c>
    </row>
    <row r="59" ht="23.25" customHeight="1">
      <c r="A59" t="str">
        <v>Salesforce</v>
      </c>
      <c r="B59" t="str">
        <v>p_logo_rainbow</v>
      </c>
      <c r="C59" t="str">
        <v>Annual Pride/rainbow Salesforce branding incl. Pride-themed mascots and events</v>
      </c>
      <c r="D59" t="str">
        <v>Cosmetic</v>
      </c>
      <c r="E59" t="str">
        <v>Positive</v>
      </c>
      <c r="F59">
        <v>3</v>
      </c>
      <c r="G59">
        <v>2024</v>
      </c>
      <c r="H59" t="str">
        <v>https://web.archive.org/web/2024/https://www.salesforce.com/company/equality/</v>
      </c>
      <c r="I59" t="str">
        <v>Archive</v>
      </c>
      <c r="J59" t="str">
        <v>No</v>
      </c>
      <c r="K59" t="str">
        <v/>
      </c>
    </row>
    <row r="60" ht="23.25" customHeight="1">
      <c r="A60" t="str">
        <v>Salesforce</v>
      </c>
      <c r="B60" t="str">
        <v>p_generic_post</v>
      </c>
      <c r="C60" t="str">
        <v>Annual Pride Month statements</v>
      </c>
      <c r="D60" t="str">
        <v>Cosmetic</v>
      </c>
      <c r="E60" t="str">
        <v>Positive</v>
      </c>
      <c r="F60">
        <v>2</v>
      </c>
      <c r="G60">
        <v>2024</v>
      </c>
      <c r="H60" t="str">
        <v>https://web.archive.org/web/2024/https://www.salesforce.com/company/equality/</v>
      </c>
      <c r="I60" t="str">
        <v>Archive</v>
      </c>
      <c r="J60" t="str">
        <v>No</v>
      </c>
      <c r="K60" t="str">
        <v/>
      </c>
    </row>
    <row r="61" ht="23.25" customHeight="1">
      <c r="A61" t="str">
        <v>Salesforce</v>
      </c>
      <c r="B61" t="str">
        <v>p_erg_support</v>
      </c>
      <c r="C61" t="str">
        <v>Outforce LGBTQ+ ERG, company-funded</v>
      </c>
      <c r="D61" t="str">
        <v>Civic</v>
      </c>
      <c r="E61" t="str">
        <v>Positive</v>
      </c>
      <c r="F61">
        <v>15</v>
      </c>
      <c r="G61">
        <v>2025</v>
      </c>
      <c r="H61" t="str">
        <v>https://www.salesforce.com/company/equality/</v>
      </c>
      <c r="I61" t="str">
        <v>Company</v>
      </c>
      <c r="J61" t="str">
        <v>Yes</v>
      </c>
      <c r="K61" t="str">
        <v/>
      </c>
    </row>
    <row r="62" ht="23.25" customHeight="1">
      <c r="A62" t="str">
        <v>Salesforce</v>
      </c>
      <c r="B62" t="str">
        <v>p_benefits</v>
      </c>
      <c r="C62" t="str">
        <v>Inclusive partner and gender-affirming benefits (CEI-verified)</v>
      </c>
      <c r="D62" t="str">
        <v>Structural</v>
      </c>
      <c r="E62" t="str">
        <v>Positive</v>
      </c>
      <c r="F62">
        <v>22</v>
      </c>
      <c r="G62">
        <v>2025</v>
      </c>
      <c r="H62" t="str">
        <v>https://reports.hrc.org/corporate-equality-index-2025</v>
      </c>
      <c r="I62" t="str">
        <v>HRC</v>
      </c>
      <c r="J62" t="str">
        <v>No</v>
      </c>
      <c r="K62" t="str">
        <v/>
      </c>
    </row>
    <row r="63" ht="23.25" customHeight="1">
      <c r="A63" t="str">
        <v>Salesforce</v>
      </c>
      <c r="B63" t="str">
        <v>p_leadership_vocal</v>
      </c>
      <c r="C63" t="str">
        <v>Benioff's public campaigns against Indiana RFRA (2015) and Georgia anti-LGBTQ+ legislation; 2025 pledge to stand by employees</v>
      </c>
      <c r="D63" t="str">
        <v>Structural</v>
      </c>
      <c r="E63" t="str">
        <v>Positive</v>
      </c>
      <c r="F63">
        <v>18</v>
      </c>
      <c r="G63">
        <v>2025</v>
      </c>
      <c r="H63" t="str">
        <v>https://www.sfexaminer.com/news/technology/salesforce-drops-goals-for-hiring-minorities-and-women/article_0fd0ceec-fa23-11ef-913d-8f79e68d0c56.html</v>
      </c>
      <c r="I63" t="str">
        <v>News</v>
      </c>
      <c r="J63" t="str">
        <v>No</v>
      </c>
      <c r="K63" t="str">
        <v/>
      </c>
    </row>
    <row r="64" ht="23.25" customHeight="1">
      <c r="A64" t="str">
        <v>Salesforce</v>
      </c>
      <c r="B64" t="str">
        <v>n_dei_removal</v>
      </c>
      <c r="C64" t="str">
        <v>Dropped diversity hiring goals; removed diversity-as-core-value and exec-comp diversity language from annual filing</v>
      </c>
      <c r="D64" t="str">
        <v>—</v>
      </c>
      <c r="E64" t="str">
        <v>Negative</v>
      </c>
      <c r="F64">
        <v>-32</v>
      </c>
      <c r="G64">
        <v>2025</v>
      </c>
      <c r="H64" t="str">
        <v>https://www.techrepublic.com/article/salesforce-diversity-shift-legal-compliance/</v>
      </c>
      <c r="I64" t="str">
        <v>News</v>
      </c>
      <c r="J64" t="str">
        <v>Yes</v>
      </c>
      <c r="K64" t="str">
        <v/>
      </c>
    </row>
    <row r="65" ht="23.25" customHeight="1">
      <c r="A65" t="str">
        <v>IBM</v>
      </c>
      <c r="B65" t="str">
        <v>p_generic_post</v>
      </c>
      <c r="C65" t="str">
        <v>Annual Pride Month statements and branding</v>
      </c>
      <c r="D65" t="str">
        <v>Cosmetic</v>
      </c>
      <c r="E65" t="str">
        <v>Positive</v>
      </c>
      <c r="F65">
        <v>2</v>
      </c>
      <c r="G65">
        <v>2024</v>
      </c>
      <c r="H65" t="str">
        <v>https://web.archive.org/web/2024/https://www.ibm.com/impact/be-equal</v>
      </c>
      <c r="I65" t="str">
        <v>Archive</v>
      </c>
      <c r="J65" t="str">
        <v>No</v>
      </c>
      <c r="K65" t="str">
        <v/>
      </c>
    </row>
    <row r="66" ht="23.25" customHeight="1">
      <c r="A66" t="str">
        <v>IBM</v>
      </c>
      <c r="B66" t="str">
        <v>p_erg_support</v>
      </c>
      <c r="C66" t="str">
        <v>EAGLE LGBTQ+ ERG, funded for decades</v>
      </c>
      <c r="D66" t="str">
        <v>Civic</v>
      </c>
      <c r="E66" t="str">
        <v>Positive</v>
      </c>
      <c r="F66">
        <v>15</v>
      </c>
      <c r="G66">
        <v>2024</v>
      </c>
      <c r="H66" t="str">
        <v>https://web.archive.org/web/2024/https://www.ibm.com/impact/be-equal</v>
      </c>
      <c r="I66" t="str">
        <v>Archive</v>
      </c>
      <c r="J66" t="str">
        <v>No</v>
      </c>
      <c r="K66" t="str">
        <v/>
      </c>
    </row>
    <row r="67" ht="23.25" customHeight="1">
      <c r="A67" t="str">
        <v>IBM</v>
      </c>
      <c r="B67" t="str">
        <v>p_benefits</v>
      </c>
      <c r="C67" t="str">
        <v>Early adopter of trans-inclusive health benefits; comprehensive partner benefits (CEI-verified)</v>
      </c>
      <c r="D67" t="str">
        <v>Structural</v>
      </c>
      <c r="E67" t="str">
        <v>Positive</v>
      </c>
      <c r="F67">
        <v>22</v>
      </c>
      <c r="G67">
        <v>2024</v>
      </c>
      <c r="H67" t="str">
        <v>https://reports.hrc.org/corporate-equality-index-2025</v>
      </c>
      <c r="I67" t="str">
        <v>HRC</v>
      </c>
      <c r="J67" t="str">
        <v>No</v>
      </c>
      <c r="K67" t="str">
        <v/>
      </c>
    </row>
    <row r="68" ht="23.25" customHeight="1">
      <c r="A68" t="str">
        <v>IBM</v>
      </c>
      <c r="B68" t="str">
        <v>n_dei_removal</v>
      </c>
      <c r="C68" t="str">
        <v>Ended DEI department and Diversity Council; dropped exec-comp diversity ties; revised supplier diversity (April 2025 memo)</v>
      </c>
      <c r="D68" t="str">
        <v>—</v>
      </c>
      <c r="E68" t="str">
        <v>Negative</v>
      </c>
      <c r="F68">
        <v>-32</v>
      </c>
      <c r="G68">
        <v>2025</v>
      </c>
      <c r="H68" t="str">
        <v>https://www.hr-brew.com/stories/2025/05/06/ibm-reverses-course-on-decades-of-dei-efforts</v>
      </c>
      <c r="I68" t="str">
        <v>News</v>
      </c>
      <c r="J68" t="str">
        <v>Yes</v>
      </c>
      <c r="K68" t="str">
        <v>Publicized by Robby Starbuck; archived before-state: https://web.archive.org/web/2024/https://www.ibm.com/impact/be-equal</v>
      </c>
    </row>
    <row r="69" ht="23.25" customHeight="1">
      <c r="A69" t="str">
        <v>Oracle</v>
      </c>
      <c r="B69" t="str">
        <v>p_generic_post</v>
      </c>
      <c r="C69" t="str">
        <v>Occasional Pride Month posts; culture-and-inclusion careers page remains up</v>
      </c>
      <c r="D69" t="str">
        <v>Cosmetic</v>
      </c>
      <c r="E69" t="str">
        <v>Positive</v>
      </c>
      <c r="F69">
        <v>2</v>
      </c>
      <c r="G69">
        <v>2024</v>
      </c>
      <c r="H69" t="str">
        <v>https://www.oracle.com/careers/culture-inclusion/</v>
      </c>
      <c r="I69" t="str">
        <v>Company</v>
      </c>
      <c r="J69" t="str">
        <v>No</v>
      </c>
      <c r="K69" t="str">
        <v>Per TechCrunch April 2025 survey of tech DEI pages</v>
      </c>
    </row>
    <row r="70" ht="23.25" customHeight="1">
      <c r="A70" t="str">
        <v>Dell</v>
      </c>
      <c r="B70" t="str">
        <v>p_generic_post</v>
      </c>
      <c r="C70" t="str">
        <v>Annual Pride Month posts and branding</v>
      </c>
      <c r="D70" t="str">
        <v>Cosmetic</v>
      </c>
      <c r="E70" t="str">
        <v>Positive</v>
      </c>
      <c r="F70">
        <v>2</v>
      </c>
      <c r="G70">
        <v>2024</v>
      </c>
      <c r="H70" t="str">
        <v>https://web.archive.org/web/2024/https://www.dell.com/en-us/dt/corporate/social-impact/cultivating-inclusion.htm</v>
      </c>
      <c r="I70" t="str">
        <v>Archive</v>
      </c>
      <c r="J70" t="str">
        <v>No</v>
      </c>
      <c r="K70" t="str">
        <v/>
      </c>
    </row>
    <row r="71" ht="23.25" customHeight="1">
      <c r="A71" t="str">
        <v>Dell</v>
      </c>
      <c r="B71" t="str">
        <v>p_erg_support</v>
      </c>
      <c r="C71" t="str">
        <v>Funded Pride ERG at Dell Technologies</v>
      </c>
      <c r="D71" t="str">
        <v>Civic</v>
      </c>
      <c r="E71" t="str">
        <v>Positive</v>
      </c>
      <c r="F71">
        <v>15</v>
      </c>
      <c r="G71">
        <v>2024</v>
      </c>
      <c r="H71" t="str">
        <v>https://web.archive.org/web/2024/https://www.dell.com/en-us/dt/corporate/social-impact/cultivating-inclusion.htm</v>
      </c>
      <c r="I71" t="str">
        <v>Archive</v>
      </c>
      <c r="J71" t="str">
        <v>No</v>
      </c>
      <c r="K71" t="str">
        <v/>
      </c>
    </row>
    <row r="72" ht="23.25" customHeight="1">
      <c r="A72" t="str">
        <v>HP</v>
      </c>
      <c r="B72" t="str">
        <v>p_generic_post</v>
      </c>
      <c r="C72" t="str">
        <v>Annual Pride Month posts and branding</v>
      </c>
      <c r="D72" t="str">
        <v>Cosmetic</v>
      </c>
      <c r="E72" t="str">
        <v>Positive</v>
      </c>
      <c r="F72">
        <v>2</v>
      </c>
      <c r="G72">
        <v>2024</v>
      </c>
      <c r="H72" t="str">
        <v>https://web.archive.org/web/2024/https://www.hp.com/us-en/hp-information/about-hp/diversity.html</v>
      </c>
      <c r="I72" t="str">
        <v>Archive</v>
      </c>
      <c r="J72" t="str">
        <v>No</v>
      </c>
      <c r="K72" t="str">
        <v/>
      </c>
    </row>
    <row r="73" ht="23.25" customHeight="1">
      <c r="A73" t="str">
        <v>HP</v>
      </c>
      <c r="B73" t="str">
        <v>p_erg_support</v>
      </c>
      <c r="C73" t="str">
        <v>Funded LGBTQ+ ERG (Pride Business Impact Network)</v>
      </c>
      <c r="D73" t="str">
        <v>Civic</v>
      </c>
      <c r="E73" t="str">
        <v>Positive</v>
      </c>
      <c r="F73">
        <v>15</v>
      </c>
      <c r="G73">
        <v>2024</v>
      </c>
      <c r="H73" t="str">
        <v>https://web.archive.org/web/2024/https://www.hp.com/us-en/hp-information/about-hp/diversity.html</v>
      </c>
      <c r="I73" t="str">
        <v>Archive</v>
      </c>
      <c r="J73" t="str">
        <v>No</v>
      </c>
      <c r="K73" t="str">
        <v/>
      </c>
    </row>
    <row r="74" ht="23.25" customHeight="1">
      <c r="A74" t="str">
        <v>HP</v>
      </c>
      <c r="B74" t="str">
        <v>p_benefits</v>
      </c>
      <c r="C74" t="str">
        <v>Inclusive partner and gender-affirming benefits (CEI-verified)</v>
      </c>
      <c r="D74" t="str">
        <v>Structural</v>
      </c>
      <c r="E74" t="str">
        <v>Positive</v>
      </c>
      <c r="F74">
        <v>22</v>
      </c>
      <c r="G74">
        <v>2024</v>
      </c>
      <c r="H74" t="str">
        <v>https://reports.hrc.org/corporate-equality-index-2025</v>
      </c>
      <c r="I74" t="str">
        <v>HRC</v>
      </c>
      <c r="J74" t="str">
        <v>No</v>
      </c>
      <c r="K74" t="str">
        <v/>
      </c>
    </row>
    <row r="75" ht="23.25" customHeight="1">
      <c r="A75" t="str">
        <v>Walmart</v>
      </c>
      <c r="B75" t="str">
        <v>p_logo_rainbow</v>
      </c>
      <c r="C75" t="str">
        <v>Annual rainbow branding during Pride Month (through 2024)</v>
      </c>
      <c r="D75" t="str">
        <v>Cosmetic</v>
      </c>
      <c r="E75" t="str">
        <v>Positive</v>
      </c>
      <c r="F75">
        <v>3</v>
      </c>
      <c r="G75">
        <v>2024</v>
      </c>
      <c r="H75" t="str">
        <v>https://web.archive.org/web/2024/https://corporate.walmart.com/purpose/belonging</v>
      </c>
      <c r="I75" t="str">
        <v>Archive</v>
      </c>
      <c r="J75" t="str">
        <v>No</v>
      </c>
      <c r="K75" t="str">
        <v/>
      </c>
    </row>
    <row r="76" ht="23.25" customHeight="1">
      <c r="A76" t="str">
        <v>Walmart</v>
      </c>
      <c r="B76" t="str">
        <v>p_generic_post</v>
      </c>
      <c r="C76" t="str">
        <v>Annual Pride Month statements</v>
      </c>
      <c r="D76" t="str">
        <v>Cosmetic</v>
      </c>
      <c r="E76" t="str">
        <v>Positive</v>
      </c>
      <c r="F76">
        <v>2</v>
      </c>
      <c r="G76">
        <v>2024</v>
      </c>
      <c r="H76" t="str">
        <v>https://web.archive.org/web/2024/https://corporate.walmart.com/purpose/belonging</v>
      </c>
      <c r="I76" t="str">
        <v>Archive</v>
      </c>
      <c r="J76" t="str">
        <v>No</v>
      </c>
      <c r="K76" t="str">
        <v/>
      </c>
    </row>
    <row r="77" ht="23.25" customHeight="1">
      <c r="A77" t="str">
        <v>Walmart</v>
      </c>
      <c r="B77" t="str">
        <v>p_merch_collection</v>
      </c>
      <c r="C77" t="str">
        <v>Pride merchandise assortment sold annually (scaled back after 2024)</v>
      </c>
      <c r="D77" t="str">
        <v>Commercial</v>
      </c>
      <c r="E77" t="str">
        <v>Positive</v>
      </c>
      <c r="F77">
        <v>6</v>
      </c>
      <c r="G77">
        <v>2024</v>
      </c>
      <c r="H77" t="str">
        <v>https://www.techtarget.com/whatis/feature/What-companies-are-rolling-back-DEI-policies</v>
      </c>
      <c r="I77" t="str">
        <v>News</v>
      </c>
      <c r="J77" t="str">
        <v>No</v>
      </c>
      <c r="K77" t="str">
        <v/>
      </c>
    </row>
    <row r="78" ht="23.25" customHeight="1">
      <c r="A78" t="str">
        <v>Walmart</v>
      </c>
      <c r="B78" t="str">
        <v>p_parade_sponsor</v>
      </c>
      <c r="C78" t="str">
        <v>Sponsorship of Pride events incl. Stonewall Columbus (ended 2025)</v>
      </c>
      <c r="D78" t="str">
        <v>Civic</v>
      </c>
      <c r="E78" t="str">
        <v>Positive</v>
      </c>
      <c r="F78">
        <v>12</v>
      </c>
      <c r="G78">
        <v>2024</v>
      </c>
      <c r="H78" t="str">
        <v>https://www.advocate.com/news/companies-that-stopped-sponsoring-pride</v>
      </c>
      <c r="I78" t="str">
        <v>News</v>
      </c>
      <c r="J78" t="str">
        <v>No</v>
      </c>
      <c r="K78" t="str">
        <v/>
      </c>
    </row>
    <row r="79" ht="23.25" customHeight="1">
      <c r="A79" t="str">
        <v>Walmart</v>
      </c>
      <c r="B79" t="str">
        <v>p_erg_support</v>
      </c>
      <c r="C79" t="str">
        <v>Funded PRIDE associate resource group</v>
      </c>
      <c r="D79" t="str">
        <v>Civic</v>
      </c>
      <c r="E79" t="str">
        <v>Positive</v>
      </c>
      <c r="F79">
        <v>15</v>
      </c>
      <c r="G79">
        <v>2024</v>
      </c>
      <c r="H79" t="str">
        <v>https://web.archive.org/web/2024/https://corporate.walmart.com/purpose/belonging</v>
      </c>
      <c r="I79" t="str">
        <v>Archive</v>
      </c>
      <c r="J79" t="str">
        <v>No</v>
      </c>
      <c r="K79" t="str">
        <v/>
      </c>
    </row>
    <row r="80" ht="23.25" customHeight="1">
      <c r="A80" t="str">
        <v>Walmart</v>
      </c>
      <c r="B80" t="str">
        <v>n_dei_removal</v>
      </c>
      <c r="C80" t="str">
        <v>Ended CEI participation, supplier diversity, equity training; erased 'diversity' from documents; pulled some LGBTQ+ products</v>
      </c>
      <c r="D80" t="str">
        <v>—</v>
      </c>
      <c r="E80" t="str">
        <v>Negative</v>
      </c>
      <c r="F80">
        <v>-32</v>
      </c>
      <c r="G80">
        <v>2024</v>
      </c>
      <c r="H80" t="str">
        <v>https://www.techtarget.com/whatis/feature/What-companies-are-rolling-back-DEI-policies</v>
      </c>
      <c r="I80" t="str">
        <v>News</v>
      </c>
      <c r="J80" t="str">
        <v>No</v>
      </c>
      <c r="K80" t="str">
        <v>Nov 2024, responding to Robby Starbuck campaign; archived before-state: https://web.archive.org/web/2024/https://corporate.walmart.com/purpose/belonging</v>
      </c>
    </row>
    <row r="81" ht="23.25" customHeight="1">
      <c r="A81" t="str">
        <v>Walmart</v>
      </c>
      <c r="B81" t="str">
        <v>n_pride_retreat</v>
      </c>
      <c r="C81" t="str">
        <v>Withdrew Stonewall Columbus Pride sponsorship; scaled back Pride event support nationally</v>
      </c>
      <c r="D81" t="str">
        <v>—</v>
      </c>
      <c r="E81" t="str">
        <v>Negative</v>
      </c>
      <c r="F81">
        <v>-22</v>
      </c>
      <c r="G81">
        <v>2025</v>
      </c>
      <c r="H81" t="str">
        <v>https://www.advocate.com/news/companies-that-stopped-sponsoring-pride</v>
      </c>
      <c r="I81" t="str">
        <v>News</v>
      </c>
      <c r="J81" t="str">
        <v>Yes</v>
      </c>
      <c r="K81" t="str">
        <v/>
      </c>
    </row>
    <row r="82" ht="23.25" customHeight="1">
      <c r="A82" t="str">
        <v>Target</v>
      </c>
      <c r="B82" t="str">
        <v>p_logo_rainbow</v>
      </c>
      <c r="C82" t="str">
        <v>Annual rainbow branding and Pride campaign visuals</v>
      </c>
      <c r="D82" t="str">
        <v>Cosmetic</v>
      </c>
      <c r="E82" t="str">
        <v>Positive</v>
      </c>
      <c r="F82">
        <v>3</v>
      </c>
      <c r="G82">
        <v>2024</v>
      </c>
      <c r="H82" t="str">
        <v>https://en.wikipedia.org/wiki/2023_Target_Pride_Month_merchandise_backlash</v>
      </c>
      <c r="I82" t="str">
        <v>News</v>
      </c>
      <c r="J82" t="str">
        <v>No</v>
      </c>
      <c r="K82" t="str">
        <v/>
      </c>
    </row>
    <row r="83" ht="23.25" customHeight="1">
      <c r="A83" t="str">
        <v>Target</v>
      </c>
      <c r="B83" t="str">
        <v>p_generic_post</v>
      </c>
      <c r="C83" t="str">
        <v>Annual Pride Month statements</v>
      </c>
      <c r="D83" t="str">
        <v>Cosmetic</v>
      </c>
      <c r="E83" t="str">
        <v>Positive</v>
      </c>
      <c r="F83">
        <v>2</v>
      </c>
      <c r="G83">
        <v>2024</v>
      </c>
      <c r="H83" t="str">
        <v>https://web.archive.org/web/2024/https://corporate.target.com/sustainability-governance/our-team/diversity-equity-inclusion</v>
      </c>
      <c r="I83" t="str">
        <v>Archive</v>
      </c>
      <c r="J83" t="str">
        <v>No</v>
      </c>
      <c r="K83" t="str">
        <v/>
      </c>
    </row>
    <row r="84" ht="23.25" customHeight="1">
      <c r="A84" t="str">
        <v>Target</v>
      </c>
      <c r="B84" t="str">
        <v>p_merch_collection</v>
      </c>
      <c r="C84" t="str">
        <v>Major annual Pride merchandise collections (2012-2023 era flagship retailer)</v>
      </c>
      <c r="D84" t="str">
        <v>Commercial</v>
      </c>
      <c r="E84" t="str">
        <v>Positive</v>
      </c>
      <c r="F84">
        <v>6</v>
      </c>
      <c r="G84">
        <v>2023</v>
      </c>
      <c r="H84" t="str">
        <v>https://en.wikipedia.org/wiki/2023_Target_Pride_Month_merchandise_backlash</v>
      </c>
      <c r="I84" t="str">
        <v>News</v>
      </c>
      <c r="J84" t="str">
        <v>No</v>
      </c>
      <c r="K84" t="str">
        <v/>
      </c>
    </row>
    <row r="85" ht="23.25" customHeight="1">
      <c r="A85" t="str">
        <v>Target</v>
      </c>
      <c r="B85" t="str">
        <v>p_collab</v>
      </c>
      <c r="C85" t="str">
        <v>Pride collections designed with LGBTQ+ designers and brands</v>
      </c>
      <c r="D85" t="str">
        <v>Commercial</v>
      </c>
      <c r="E85" t="str">
        <v>Positive</v>
      </c>
      <c r="F85">
        <v>8</v>
      </c>
      <c r="G85">
        <v>2023</v>
      </c>
      <c r="H85" t="str">
        <v>https://en.wikipedia.org/wiki/2023_Target_Pride_Month_merchandise_backlash</v>
      </c>
      <c r="I85" t="str">
        <v>News</v>
      </c>
      <c r="J85" t="str">
        <v>No</v>
      </c>
      <c r="K85" t="str">
        <v/>
      </c>
    </row>
    <row r="86" ht="23.25" customHeight="1">
      <c r="A86" t="str">
        <v>Target</v>
      </c>
      <c r="B86" t="str">
        <v>p_parade_sponsor</v>
      </c>
      <c r="C86" t="str">
        <v>Longtime Twin Cities Pride sponsor; NYC Pride Platinum-level donor ($175K tier)</v>
      </c>
      <c r="D86" t="str">
        <v>Civic</v>
      </c>
      <c r="E86" t="str">
        <v>Positive</v>
      </c>
      <c r="F86">
        <v>12</v>
      </c>
      <c r="G86">
        <v>2024</v>
      </c>
      <c r="H86" t="str">
        <v>https://www.advocate.com/news/companies-that-stopped-sponsoring-pride</v>
      </c>
      <c r="I86" t="str">
        <v>News</v>
      </c>
      <c r="J86" t="str">
        <v>No</v>
      </c>
      <c r="K86" t="str">
        <v/>
      </c>
    </row>
    <row r="87" ht="23.25" customHeight="1">
      <c r="A87" t="str">
        <v>Target</v>
      </c>
      <c r="B87" t="str">
        <v>n_pride_retreat</v>
      </c>
      <c r="C87" t="str">
        <v>Pulled Pride merchandise from stores under pressure (2023); 2025 NYC Pride support reduced to unlisted 'silent partner'; dropped by Twin Cities Pride</v>
      </c>
      <c r="D87" t="str">
        <v>—</v>
      </c>
      <c r="E87" t="str">
        <v>Negative</v>
      </c>
      <c r="F87">
        <v>-22</v>
      </c>
      <c r="G87">
        <v>2023</v>
      </c>
      <c r="H87" t="str">
        <v>https://en.wikipedia.org/wiki/2023_Target_Pride_Month_merchandise_backlash</v>
      </c>
      <c r="I87" t="str">
        <v>News</v>
      </c>
      <c r="J87" t="str">
        <v>No</v>
      </c>
      <c r="K87" t="str">
        <v>2025 silent-partner status: https://www.advocate.com/news/companies-that-stopped-sponsoring-pride</v>
      </c>
    </row>
    <row r="88" ht="23.25" customHeight="1">
      <c r="A88" t="str">
        <v>Target</v>
      </c>
      <c r="B88" t="str">
        <v>n_dei_removal</v>
      </c>
      <c r="C88" t="str">
        <v>Ended three-year DEI goals; stopped reporting to HRC CEI and other external surveys; ended minority-supplier program</v>
      </c>
      <c r="D88" t="str">
        <v>—</v>
      </c>
      <c r="E88" t="str">
        <v>Negative</v>
      </c>
      <c r="F88">
        <v>-32</v>
      </c>
      <c r="G88">
        <v>2025</v>
      </c>
      <c r="H88" t="str">
        <v>https://www.cnbc.com/2025/01/24/target-rolls-back-major-dei-initiatives.html</v>
      </c>
      <c r="I88" t="str">
        <v>News</v>
      </c>
      <c r="J88" t="str">
        <v>Yes</v>
      </c>
      <c r="K88" t="str">
        <v>Archived before-state: https://web.archive.org/web/2024/https://corporate.target.com/sustainability-governance/our-team/diversity-equity-inclusion</v>
      </c>
    </row>
    <row r="89" ht="23.25" customHeight="1">
      <c r="A89" t="str">
        <v>Costco</v>
      </c>
      <c r="B89" t="str">
        <v>p_dei_explicit</v>
      </c>
      <c r="C89" t="str">
        <v>Board publicly defended diversity &amp; inclusion commitments against anti-DEI shareholder proposal</v>
      </c>
      <c r="D89" t="str">
        <v>Structural</v>
      </c>
      <c r="E89" t="str">
        <v>Positive</v>
      </c>
      <c r="F89">
        <v>20</v>
      </c>
      <c r="G89">
        <v>2025</v>
      </c>
      <c r="H89" t="str">
        <v>https://www.cbsnews.com/news/costco-dei-policy-board-statement-shareholder-meeting-vote/</v>
      </c>
      <c r="I89" t="str">
        <v>News</v>
      </c>
      <c r="J89" t="str">
        <v>Yes</v>
      </c>
      <c r="K89" t="str">
        <v>98%+ shareholder rejection of anti-DEI measure</v>
      </c>
    </row>
    <row r="90" ht="23.25" customHeight="1">
      <c r="A90" t="str">
        <v>Costco</v>
      </c>
      <c r="B90" t="str">
        <v>p_benefits</v>
      </c>
      <c r="C90" t="str">
        <v>Inclusive partner and transgender-inclusive health benefits</v>
      </c>
      <c r="D90" t="str">
        <v>Structural</v>
      </c>
      <c r="E90" t="str">
        <v>Positive</v>
      </c>
      <c r="F90">
        <v>22</v>
      </c>
      <c r="G90">
        <v>2024</v>
      </c>
      <c r="H90" t="str">
        <v>https://reports.hrc.org/corporate-equality-index-2025</v>
      </c>
      <c r="I90" t="str">
        <v>HRC</v>
      </c>
      <c r="J90" t="str">
        <v>No</v>
      </c>
      <c r="K90" t="str">
        <v/>
      </c>
    </row>
    <row r="91" ht="23.25" customHeight="1">
      <c r="A91" t="str">
        <v>Lowe's</v>
      </c>
      <c r="B91" t="str">
        <v>p_logo_rainbow</v>
      </c>
      <c r="C91" t="str">
        <v>Pride Month branding (through 2024)</v>
      </c>
      <c r="D91" t="str">
        <v>Cosmetic</v>
      </c>
      <c r="E91" t="str">
        <v>Positive</v>
      </c>
      <c r="F91">
        <v>3</v>
      </c>
      <c r="G91">
        <v>2024</v>
      </c>
      <c r="H91" t="str">
        <v>https://web.archive.org/web/2024/https://corporate.lowes.com/who-we-are/culture-diversity</v>
      </c>
      <c r="I91" t="str">
        <v>Archive</v>
      </c>
      <c r="J91" t="str">
        <v>No</v>
      </c>
      <c r="K91" t="str">
        <v/>
      </c>
    </row>
    <row r="92" ht="23.25" customHeight="1">
      <c r="A92" t="str">
        <v>Lowe's</v>
      </c>
      <c r="B92" t="str">
        <v>p_generic_post</v>
      </c>
      <c r="C92" t="str">
        <v>Annual Pride Month statements</v>
      </c>
      <c r="D92" t="str">
        <v>Cosmetic</v>
      </c>
      <c r="E92" t="str">
        <v>Positive</v>
      </c>
      <c r="F92">
        <v>2</v>
      </c>
      <c r="G92">
        <v>2024</v>
      </c>
      <c r="H92" t="str">
        <v>https://web.archive.org/web/2024/https://corporate.lowes.com/who-we-are/culture-diversity</v>
      </c>
      <c r="I92" t="str">
        <v>Archive</v>
      </c>
      <c r="J92" t="str">
        <v>No</v>
      </c>
      <c r="K92" t="str">
        <v/>
      </c>
    </row>
    <row r="93" ht="23.25" customHeight="1">
      <c r="A93" t="str">
        <v>Lowe's</v>
      </c>
      <c r="B93" t="str">
        <v>p_parade_sponsor</v>
      </c>
      <c r="C93" t="str">
        <v>Pride event sponsorships incl. Stonewall Columbus (ended)</v>
      </c>
      <c r="D93" t="str">
        <v>Civic</v>
      </c>
      <c r="E93" t="str">
        <v>Positive</v>
      </c>
      <c r="F93">
        <v>12</v>
      </c>
      <c r="G93">
        <v>2024</v>
      </c>
      <c r="H93" t="str">
        <v>https://www.advocate.com/news/companies-that-stopped-sponsoring-pride</v>
      </c>
      <c r="I93" t="str">
        <v>News</v>
      </c>
      <c r="J93" t="str">
        <v>No</v>
      </c>
      <c r="K93" t="str">
        <v/>
      </c>
    </row>
    <row r="94" ht="23.25" customHeight="1">
      <c r="A94" t="str">
        <v>Lowe's</v>
      </c>
      <c r="B94" t="str">
        <v>p_erg_support</v>
      </c>
      <c r="C94" t="str">
        <v>Funded LGBTQ+ ERG (folded into umbrella group Aug 2024)</v>
      </c>
      <c r="D94" t="str">
        <v>Civic</v>
      </c>
      <c r="E94" t="str">
        <v>Positive</v>
      </c>
      <c r="F94">
        <v>15</v>
      </c>
      <c r="G94">
        <v>2023</v>
      </c>
      <c r="H94" t="str">
        <v>https://www.hrc.org/press-releases/hrc-foundation-announces-record-participation-in-upcoming-2025-corporate-equality-index-docks-scores-of-seven-companies-in-current-ranking-following-their-pullback-from-workplace-inclusion</v>
      </c>
      <c r="I94" t="str">
        <v>HRC</v>
      </c>
      <c r="J94" t="str">
        <v>No</v>
      </c>
      <c r="K94" t="str">
        <v/>
      </c>
    </row>
    <row r="95" ht="23.25" customHeight="1">
      <c r="A95" t="str">
        <v>Lowe's</v>
      </c>
      <c r="B95" t="str">
        <v>n_dei_removal</v>
      </c>
      <c r="C95" t="str">
        <v>Ended CEI participation, consolidated identity ERGs, ended Pride sponsorships after activist pressure; HRC docked CEI score -25</v>
      </c>
      <c r="D95" t="str">
        <v>—</v>
      </c>
      <c r="E95" t="str">
        <v>Negative</v>
      </c>
      <c r="F95">
        <v>-32</v>
      </c>
      <c r="G95">
        <v>2024</v>
      </c>
      <c r="H95" t="str">
        <v>https://www.hrc.org/press-releases/hrc-foundation-announces-record-participation-in-upcoming-2025-corporate-equality-index-docks-scores-of-seven-companies-in-current-ranking-following-their-pullback-from-workplace-inclusion</v>
      </c>
      <c r="I95" t="str">
        <v>HRC</v>
      </c>
      <c r="J95" t="str">
        <v>No</v>
      </c>
      <c r="K95" t="str">
        <v>One of 7 companies docked by HRC</v>
      </c>
    </row>
    <row r="96" ht="23.25" customHeight="1">
      <c r="A96" t="str">
        <v>Lowe's</v>
      </c>
      <c r="B96" t="str">
        <v>n_pride_retreat</v>
      </c>
      <c r="C96" t="str">
        <v>Withdrew Columbus Pride support in 2025 (part of ~$125K in withdrawn sponsorships)</v>
      </c>
      <c r="D96" t="str">
        <v>—</v>
      </c>
      <c r="E96" t="str">
        <v>Negative</v>
      </c>
      <c r="F96">
        <v>-22</v>
      </c>
      <c r="G96">
        <v>2025</v>
      </c>
      <c r="H96" t="str">
        <v>https://www.advocate.com/news/companies-that-stopped-sponsoring-pride</v>
      </c>
      <c r="I96" t="str">
        <v>News</v>
      </c>
      <c r="J96" t="str">
        <v>Yes</v>
      </c>
      <c r="K96" t="str">
        <v/>
      </c>
    </row>
    <row r="97" ht="23.25" customHeight="1">
      <c r="A97" t="str">
        <v>Best Buy</v>
      </c>
      <c r="B97" t="str">
        <v>p_generic_post</v>
      </c>
      <c r="C97" t="str">
        <v>Annual Pride Month posts and campaigns</v>
      </c>
      <c r="D97" t="str">
        <v>Cosmetic</v>
      </c>
      <c r="E97" t="str">
        <v>Positive</v>
      </c>
      <c r="F97">
        <v>2</v>
      </c>
      <c r="G97">
        <v>2024</v>
      </c>
      <c r="H97" t="str">
        <v>https://web.archive.org/web/2024/https://corporate.bestbuy.com/inclusion-diversity/</v>
      </c>
      <c r="I97" t="str">
        <v>Archive</v>
      </c>
      <c r="J97" t="str">
        <v>No</v>
      </c>
      <c r="K97" t="str">
        <v/>
      </c>
    </row>
    <row r="98" ht="23.25" customHeight="1">
      <c r="A98" t="str">
        <v>Best Buy</v>
      </c>
      <c r="B98" t="str">
        <v>p_erg_support</v>
      </c>
      <c r="C98" t="str">
        <v>Funded PRIDE employee resource group</v>
      </c>
      <c r="D98" t="str">
        <v>Civic</v>
      </c>
      <c r="E98" t="str">
        <v>Positive</v>
      </c>
      <c r="F98">
        <v>15</v>
      </c>
      <c r="G98">
        <v>2024</v>
      </c>
      <c r="H98" t="str">
        <v>https://web.archive.org/web/2024/https://corporate.bestbuy.com/inclusion-diversity/</v>
      </c>
      <c r="I98" t="str">
        <v>Archive</v>
      </c>
      <c r="J98" t="str">
        <v>No</v>
      </c>
      <c r="K98" t="str">
        <v/>
      </c>
    </row>
    <row r="99" ht="23.25" customHeight="1">
      <c r="A99" t="str">
        <v>Best Buy</v>
      </c>
      <c r="B99" t="str">
        <v>p_benefits</v>
      </c>
      <c r="C99" t="str">
        <v>Inclusive partner and gender-affirming benefits (CEI-verified)</v>
      </c>
      <c r="D99" t="str">
        <v>Structural</v>
      </c>
      <c r="E99" t="str">
        <v>Positive</v>
      </c>
      <c r="F99">
        <v>22</v>
      </c>
      <c r="G99">
        <v>2024</v>
      </c>
      <c r="H99" t="str">
        <v>https://reports.hrc.org/corporate-equality-index-2025</v>
      </c>
      <c r="I99" t="str">
        <v>HRC</v>
      </c>
      <c r="J99" t="str">
        <v>No</v>
      </c>
      <c r="K99" t="str">
        <v/>
      </c>
    </row>
    <row r="100" ht="23.25" customHeight="1">
      <c r="A100" t="str">
        <v>Nike</v>
      </c>
      <c r="B100" t="str">
        <v>p_logo_rainbow</v>
      </c>
      <c r="C100" t="str">
        <v>Rainbow/Pride campaign branding across Nike channels</v>
      </c>
      <c r="D100" t="str">
        <v>Cosmetic</v>
      </c>
      <c r="E100" t="str">
        <v>Positive</v>
      </c>
      <c r="F100">
        <v>3</v>
      </c>
      <c r="G100">
        <v>2026</v>
      </c>
      <c r="H100" t="str">
        <v>https://www.advocate.com/news/culture/2026-pride-month-company-support</v>
      </c>
      <c r="I100" t="str">
        <v>News</v>
      </c>
      <c r="J100" t="str">
        <v>Yes</v>
      </c>
      <c r="K100" t="str">
        <v/>
      </c>
    </row>
    <row r="101" ht="23.25" customHeight="1">
      <c r="A101" t="str">
        <v>Nike</v>
      </c>
      <c r="B101" t="str">
        <v>p_merch_collection</v>
      </c>
      <c r="C101" t="str">
        <v>'Love Unites' Pride collection (2026); BETRUE line annually 2012-2023</v>
      </c>
      <c r="D101" t="str">
        <v>Commercial</v>
      </c>
      <c r="E101" t="str">
        <v>Positive</v>
      </c>
      <c r="F101">
        <v>6</v>
      </c>
      <c r="G101">
        <v>2026</v>
      </c>
      <c r="H101" t="str">
        <v>https://www.advocate.com/news/culture/2026-pride-month-company-support</v>
      </c>
      <c r="I101" t="str">
        <v>News</v>
      </c>
      <c r="J101" t="str">
        <v>Yes</v>
      </c>
      <c r="K101" t="str">
        <v/>
      </c>
    </row>
    <row r="102" ht="23.25" customHeight="1">
      <c r="A102" t="str">
        <v>Nike</v>
      </c>
      <c r="B102" t="str">
        <v>p_collab</v>
      </c>
      <c r="C102" t="str">
        <v>BETRUE collaborations with LGBTQ+ athletes and designers (2012-2023)</v>
      </c>
      <c r="D102" t="str">
        <v>Commercial</v>
      </c>
      <c r="E102" t="str">
        <v>Positive</v>
      </c>
      <c r="F102">
        <v>8</v>
      </c>
      <c r="G102">
        <v>2023</v>
      </c>
      <c r="H102" t="str">
        <v>https://web.archive.org/web/2023/https://www.nike.com/betrue</v>
      </c>
      <c r="I102" t="str">
        <v>Archive</v>
      </c>
      <c r="J102" t="str">
        <v>No</v>
      </c>
      <c r="K102" t="str">
        <v/>
      </c>
    </row>
    <row r="103" ht="23.25" customHeight="1">
      <c r="A103" t="str">
        <v>Abercrombie &amp; Fitch</v>
      </c>
      <c r="B103" t="str">
        <v>p_logo_rainbow</v>
      </c>
      <c r="C103" t="str">
        <v>Pride campaign branding</v>
      </c>
      <c r="D103" t="str">
        <v>Cosmetic</v>
      </c>
      <c r="E103" t="str">
        <v>Positive</v>
      </c>
      <c r="F103">
        <v>3</v>
      </c>
      <c r="G103">
        <v>2026</v>
      </c>
      <c r="H103" t="str">
        <v>https://www.advocate.com/news/culture/2026-pride-month-company-support</v>
      </c>
      <c r="I103" t="str">
        <v>News</v>
      </c>
      <c r="J103" t="str">
        <v>Yes</v>
      </c>
      <c r="K103" t="str">
        <v/>
      </c>
    </row>
    <row r="104" ht="23.25" customHeight="1">
      <c r="A104" t="str">
        <v>Abercrombie &amp; Fitch</v>
      </c>
      <c r="B104" t="str">
        <v>p_merch_collection</v>
      </c>
      <c r="C104" t="str">
        <v>2026 Pride collection (embroidered denim, tees, etc.)</v>
      </c>
      <c r="D104" t="str">
        <v>Commercial</v>
      </c>
      <c r="E104" t="str">
        <v>Positive</v>
      </c>
      <c r="F104">
        <v>6</v>
      </c>
      <c r="G104">
        <v>2026</v>
      </c>
      <c r="H104" t="str">
        <v>https://www.advocate.com/news/culture/2026-pride-month-company-support</v>
      </c>
      <c r="I104" t="str">
        <v>News</v>
      </c>
      <c r="J104" t="str">
        <v>Yes</v>
      </c>
      <c r="K104" t="str">
        <v/>
      </c>
    </row>
    <row r="105" ht="23.25" customHeight="1">
      <c r="A105" t="str">
        <v>Abercrombie &amp; Fitch</v>
      </c>
      <c r="B105" t="str">
        <v>p_donation_large</v>
      </c>
      <c r="C105" t="str">
        <v>$400,000 donation to The Trevor Project (2026), continuing a multi-year partnership</v>
      </c>
      <c r="D105" t="str">
        <v>Financial</v>
      </c>
      <c r="E105" t="str">
        <v>Positive</v>
      </c>
      <c r="F105">
        <v>22</v>
      </c>
      <c r="G105">
        <v>2026</v>
      </c>
      <c r="H105" t="str">
        <v>https://www.advocate.com/news/culture/2026-pride-month-company-support</v>
      </c>
      <c r="I105" t="str">
        <v>News</v>
      </c>
      <c r="J105" t="str">
        <v>Yes</v>
      </c>
      <c r="K105" t="str">
        <v/>
      </c>
    </row>
    <row r="106" ht="23.25" customHeight="1">
      <c r="A106" t="str">
        <v>American Eagle</v>
      </c>
      <c r="B106" t="str">
        <v>p_logo_rainbow</v>
      </c>
      <c r="C106" t="str">
        <v>Pride campaign branding</v>
      </c>
      <c r="D106" t="str">
        <v>Cosmetic</v>
      </c>
      <c r="E106" t="str">
        <v>Positive</v>
      </c>
      <c r="F106">
        <v>3</v>
      </c>
      <c r="G106">
        <v>2026</v>
      </c>
      <c r="H106" t="str">
        <v>https://www.advocate.com/news/culture/2026-pride-month-company-support</v>
      </c>
      <c r="I106" t="str">
        <v>News</v>
      </c>
      <c r="J106" t="str">
        <v>Yes</v>
      </c>
      <c r="K106" t="str">
        <v/>
      </c>
    </row>
    <row r="107" ht="23.25" customHeight="1">
      <c r="A107" t="str">
        <v>American Eagle</v>
      </c>
      <c r="B107" t="str">
        <v>p_merch_proceeds</v>
      </c>
      <c r="C107" t="str">
        <v>Pride Shop collection with proceeds historically benefiting It Gets Better (since 2018)</v>
      </c>
      <c r="D107" t="str">
        <v>Commercial</v>
      </c>
      <c r="E107" t="str">
        <v>Positive</v>
      </c>
      <c r="F107">
        <v>10</v>
      </c>
      <c r="G107">
        <v>2026</v>
      </c>
      <c r="H107" t="str">
        <v>https://www.ae.com/us/en/c/women/featured/the-pride-shop/cat3320007</v>
      </c>
      <c r="I107" t="str">
        <v>Company</v>
      </c>
      <c r="J107" t="str">
        <v>Yes</v>
      </c>
      <c r="K107" t="str">
        <v/>
      </c>
    </row>
    <row r="108" ht="23.25" customHeight="1">
      <c r="A108" t="str">
        <v>American Eagle</v>
      </c>
      <c r="B108" t="str">
        <v>p_donation_large</v>
      </c>
      <c r="C108" t="str">
        <v>$150,000 donation to It Gets Better Project (2026)</v>
      </c>
      <c r="D108" t="str">
        <v>Financial</v>
      </c>
      <c r="E108" t="str">
        <v>Positive</v>
      </c>
      <c r="F108">
        <v>22</v>
      </c>
      <c r="G108">
        <v>2026</v>
      </c>
      <c r="H108" t="str">
        <v>https://www.advocate.com/news/culture/2026-pride-month-company-support</v>
      </c>
      <c r="I108" t="str">
        <v>News</v>
      </c>
      <c r="J108" t="str">
        <v>Yes</v>
      </c>
      <c r="K108" t="str">
        <v/>
      </c>
    </row>
    <row r="109" ht="23.25" customHeight="1">
      <c r="A109" t="str">
        <v>Gap Inc.</v>
      </c>
      <c r="B109" t="str">
        <v>p_logo_rainbow</v>
      </c>
      <c r="C109" t="str">
        <v>Old Navy Pride campaign branding</v>
      </c>
      <c r="D109" t="str">
        <v>Cosmetic</v>
      </c>
      <c r="E109" t="str">
        <v>Positive</v>
      </c>
      <c r="F109">
        <v>3</v>
      </c>
      <c r="G109">
        <v>2026</v>
      </c>
      <c r="H109" t="str">
        <v>https://www.advocate.com/news/culture/2026-pride-month-company-support</v>
      </c>
      <c r="I109" t="str">
        <v>News</v>
      </c>
      <c r="J109" t="str">
        <v>Yes</v>
      </c>
      <c r="K109" t="str">
        <v/>
      </c>
    </row>
    <row r="110" ht="23.25" customHeight="1">
      <c r="A110" t="str">
        <v>Gap Inc.</v>
      </c>
      <c r="B110" t="str">
        <v>p_merch_collection</v>
      </c>
      <c r="C110" t="str">
        <v>Old Navy 2026 Pride collection incl. kids' items and LGBTQ+ historical figures</v>
      </c>
      <c r="D110" t="str">
        <v>Commercial</v>
      </c>
      <c r="E110" t="str">
        <v>Positive</v>
      </c>
      <c r="F110">
        <v>6</v>
      </c>
      <c r="G110">
        <v>2026</v>
      </c>
      <c r="H110" t="str">
        <v>https://www.advocate.com/news/culture/2026-pride-month-company-support</v>
      </c>
      <c r="I110" t="str">
        <v>News</v>
      </c>
      <c r="J110" t="str">
        <v>Yes</v>
      </c>
      <c r="K110" t="str">
        <v/>
      </c>
    </row>
    <row r="111" ht="23.25" customHeight="1">
      <c r="A111" t="str">
        <v>Gap Inc.</v>
      </c>
      <c r="B111" t="str">
        <v>p_generic_post</v>
      </c>
      <c r="C111" t="str">
        <v>Pride Month posts across Gap Inc. brands</v>
      </c>
      <c r="D111" t="str">
        <v>Cosmetic</v>
      </c>
      <c r="E111" t="str">
        <v>Positive</v>
      </c>
      <c r="F111">
        <v>2</v>
      </c>
      <c r="G111">
        <v>2026</v>
      </c>
      <c r="H111" t="str">
        <v>https://www.advocate.com/news/culture/2026-pride-month-company-support</v>
      </c>
      <c r="I111" t="str">
        <v>News</v>
      </c>
      <c r="J111" t="str">
        <v>Yes</v>
      </c>
      <c r="K111" t="str">
        <v/>
      </c>
    </row>
    <row r="112" ht="23.25" customHeight="1">
      <c r="A112" t="str">
        <v>H&amp;M</v>
      </c>
      <c r="B112" t="str">
        <v>p_logo_rainbow</v>
      </c>
      <c r="C112" t="str">
        <v>Pride campaign branding globally</v>
      </c>
      <c r="D112" t="str">
        <v>Cosmetic</v>
      </c>
      <c r="E112" t="str">
        <v>Positive</v>
      </c>
      <c r="F112">
        <v>3</v>
      </c>
      <c r="G112">
        <v>2024</v>
      </c>
      <c r="H112" t="str">
        <v>https://web.archive.org/web/2024/https://www2.hm.com/en_us/free-form-campaigns/2007-pride-2024.html</v>
      </c>
      <c r="I112" t="str">
        <v>Archive</v>
      </c>
      <c r="J112" t="str">
        <v>No</v>
      </c>
      <c r="K112" t="str">
        <v/>
      </c>
    </row>
    <row r="113" ht="23.25" customHeight="1">
      <c r="A113" t="str">
        <v>H&amp;M</v>
      </c>
      <c r="B113" t="str">
        <v>p_merch_proceeds</v>
      </c>
      <c r="C113" t="str">
        <v>Pride collections since 2018 with 10% of sales to UN Free &amp; Equal</v>
      </c>
      <c r="D113" t="str">
        <v>Commercial</v>
      </c>
      <c r="E113" t="str">
        <v>Positive</v>
      </c>
      <c r="F113">
        <v>10</v>
      </c>
      <c r="G113">
        <v>2018</v>
      </c>
      <c r="H113" t="str">
        <v>https://web.archive.org/web/2018/https://www2.hm.com/en_us/life/culture/inside-h-m/hm-supports-pride-2018.html</v>
      </c>
      <c r="I113" t="str">
        <v>Archive</v>
      </c>
      <c r="J113" t="str">
        <v>No</v>
      </c>
      <c r="K113" t="str">
        <v/>
      </c>
    </row>
    <row r="114" ht="23.25" customHeight="1">
      <c r="A114" t="str">
        <v>Ralph Lauren</v>
      </c>
      <c r="B114" t="str">
        <v>p_logo_rainbow</v>
      </c>
      <c r="C114" t="str">
        <v>Polo Pride rainbow branding</v>
      </c>
      <c r="D114" t="str">
        <v>Cosmetic</v>
      </c>
      <c r="E114" t="str">
        <v>Positive</v>
      </c>
      <c r="F114">
        <v>3</v>
      </c>
      <c r="G114">
        <v>2024</v>
      </c>
      <c r="H114" t="str">
        <v>https://web.archive.org/web/2024/https://www.ralphlauren.com/brands-polo-pride</v>
      </c>
      <c r="I114" t="str">
        <v>Archive</v>
      </c>
      <c r="J114" t="str">
        <v>No</v>
      </c>
      <c r="K114" t="str">
        <v/>
      </c>
    </row>
    <row r="115" ht="23.25" customHeight="1">
      <c r="A115" t="str">
        <v>Ralph Lauren</v>
      </c>
      <c r="B115" t="str">
        <v>p_merch_proceeds</v>
      </c>
      <c r="C115" t="str">
        <v>Polo Pride capsule with donations to LGBTQ+ organizations incl. Stonewall Community Foundation</v>
      </c>
      <c r="D115" t="str">
        <v>Commercial</v>
      </c>
      <c r="E115" t="str">
        <v>Positive</v>
      </c>
      <c r="F115">
        <v>10</v>
      </c>
      <c r="G115">
        <v>2023</v>
      </c>
      <c r="H115" t="str">
        <v>https://web.archive.org/web/2023/https://www.ralphlauren.com/brands-polo-pride</v>
      </c>
      <c r="I115" t="str">
        <v>Archive</v>
      </c>
      <c r="J115" t="str">
        <v>No</v>
      </c>
      <c r="K115" t="str">
        <v/>
      </c>
    </row>
    <row r="116" ht="23.25" customHeight="1">
      <c r="A116" t="str">
        <v>Ralph Lauren</v>
      </c>
      <c r="B116" t="str">
        <v>p_generic_post</v>
      </c>
      <c r="C116" t="str">
        <v>Annual Pride Month posts</v>
      </c>
      <c r="D116" t="str">
        <v>Cosmetic</v>
      </c>
      <c r="E116" t="str">
        <v>Positive</v>
      </c>
      <c r="F116">
        <v>2</v>
      </c>
      <c r="G116">
        <v>2024</v>
      </c>
      <c r="H116" t="str">
        <v>https://web.archive.org/web/2024/https://www.ralphlauren.com/brands-polo-pride</v>
      </c>
      <c r="I116" t="str">
        <v>Archive</v>
      </c>
      <c r="J116" t="str">
        <v>No</v>
      </c>
      <c r="K116" t="str">
        <v/>
      </c>
    </row>
    <row r="117" ht="23.25" customHeight="1">
      <c r="A117" t="str">
        <v>Levi Strauss &amp; Co.</v>
      </c>
      <c r="B117" t="str">
        <v>p_logo_rainbow</v>
      </c>
      <c r="C117" t="str">
        <v>Annual Pride campaign branding</v>
      </c>
      <c r="D117" t="str">
        <v>Cosmetic</v>
      </c>
      <c r="E117" t="str">
        <v>Positive</v>
      </c>
      <c r="F117">
        <v>3</v>
      </c>
      <c r="G117">
        <v>2026</v>
      </c>
      <c r="H117" t="str">
        <v>https://www.advocate.com/news/culture/2026-pride-month-company-support</v>
      </c>
      <c r="I117" t="str">
        <v>News</v>
      </c>
      <c r="J117" t="str">
        <v>Yes</v>
      </c>
      <c r="K117" t="str">
        <v/>
      </c>
    </row>
    <row r="118" ht="23.25" customHeight="1">
      <c r="A118" t="str">
        <v>Levi Strauss &amp; Co.</v>
      </c>
      <c r="B118" t="str">
        <v>p_merch_proceeds</v>
      </c>
      <c r="C118" t="str">
        <v>Annual Pride collection (2026 edition inspired by queer motorcycle clubs); proceeds historically support LGBTQ+ orgs</v>
      </c>
      <c r="D118" t="str">
        <v>Commercial</v>
      </c>
      <c r="E118" t="str">
        <v>Positive</v>
      </c>
      <c r="F118">
        <v>10</v>
      </c>
      <c r="G118">
        <v>2026</v>
      </c>
      <c r="H118" t="str">
        <v>https://www.advocate.com/news/culture/2026-pride-month-company-support</v>
      </c>
      <c r="I118" t="str">
        <v>News</v>
      </c>
      <c r="J118" t="str">
        <v>Yes</v>
      </c>
      <c r="K118" t="str">
        <v/>
      </c>
    </row>
    <row r="119" ht="23.25" customHeight="1">
      <c r="A119" t="str">
        <v>Levi Strauss &amp; Co.</v>
      </c>
      <c r="B119" t="str">
        <v>p_recurring</v>
      </c>
      <c r="C119" t="str">
        <v>Annual $100,000 donation to Outright International</v>
      </c>
      <c r="D119" t="str">
        <v>Financial</v>
      </c>
      <c r="E119" t="str">
        <v>Positive</v>
      </c>
      <c r="F119">
        <v>25</v>
      </c>
      <c r="G119">
        <v>2026</v>
      </c>
      <c r="H119" t="str">
        <v>https://www.advocate.com/news/culture/2026-pride-month-company-support</v>
      </c>
      <c r="I119" t="str">
        <v>News</v>
      </c>
      <c r="J119" t="str">
        <v>Yes</v>
      </c>
      <c r="K119" t="str">
        <v/>
      </c>
    </row>
    <row r="120" ht="23.25" customHeight="1">
      <c r="A120" t="str">
        <v>Levi Strauss &amp; Co.</v>
      </c>
      <c r="B120" t="str">
        <v>p_benefits</v>
      </c>
      <c r="C120" t="str">
        <v>Domestic-partner health benefits since 1992 — first major US company; comprehensive trans-inclusive benefits today</v>
      </c>
      <c r="D120" t="str">
        <v>Structural</v>
      </c>
      <c r="E120" t="str">
        <v>Positive</v>
      </c>
      <c r="F120">
        <v>22</v>
      </c>
      <c r="G120">
        <v>2025</v>
      </c>
      <c r="H120" t="str">
        <v>https://reports.hrc.org/corporate-equality-index-2025</v>
      </c>
      <c r="I120" t="str">
        <v>HRC</v>
      </c>
      <c r="J120" t="str">
        <v>No</v>
      </c>
      <c r="K120" t="str">
        <v/>
      </c>
    </row>
    <row r="121" ht="23.25" customHeight="1">
      <c r="A121" t="str">
        <v>Levi Strauss &amp; Co.</v>
      </c>
      <c r="B121" t="str">
        <v>p_consistent_history</v>
      </c>
      <c r="C121" t="str">
        <v>30+ years of continuous support: 1992 benefits, Boy Scouts funding withdrawal over discrimination, sustained CEI 100s</v>
      </c>
      <c r="D121" t="str">
        <v>Structural</v>
      </c>
      <c r="E121" t="str">
        <v>Positive</v>
      </c>
      <c r="F121">
        <v>28</v>
      </c>
      <c r="G121">
        <v>2025</v>
      </c>
      <c r="H121" t="str">
        <v>https://www.cnn.com/2025/05/02/business/costco-apple-levi-shareholders-dei</v>
      </c>
      <c r="I121" t="str">
        <v>News</v>
      </c>
      <c r="J121" t="str">
        <v>No</v>
      </c>
      <c r="K121" t="str">
        <v/>
      </c>
    </row>
    <row r="122" ht="23.25" customHeight="1">
      <c r="A122" t="str">
        <v>PVH Corp.</v>
      </c>
      <c r="B122" t="str">
        <v>p_logo_rainbow</v>
      </c>
      <c r="C122" t="str">
        <v>CK/Tommy Pride campaign branding</v>
      </c>
      <c r="D122" t="str">
        <v>Cosmetic</v>
      </c>
      <c r="E122" t="str">
        <v>Positive</v>
      </c>
      <c r="F122">
        <v>3</v>
      </c>
      <c r="G122">
        <v>2024</v>
      </c>
      <c r="H122" t="str">
        <v>https://web.archive.org/web/2024/https://www.calvinklein.us/en/pride</v>
      </c>
      <c r="I122" t="str">
        <v>Archive</v>
      </c>
      <c r="J122" t="str">
        <v>No</v>
      </c>
      <c r="K122" t="str">
        <v/>
      </c>
    </row>
    <row r="123" ht="23.25" customHeight="1">
      <c r="A123" t="str">
        <v>PVH Corp.</v>
      </c>
      <c r="B123" t="str">
        <v>p_merch_collection</v>
      </c>
      <c r="C123" t="str">
        <v>Calvin Klein 'This Is Love' and Tommy Hilfiger Pride collections</v>
      </c>
      <c r="D123" t="str">
        <v>Commercial</v>
      </c>
      <c r="E123" t="str">
        <v>Positive</v>
      </c>
      <c r="F123">
        <v>6</v>
      </c>
      <c r="G123">
        <v>2023</v>
      </c>
      <c r="H123" t="str">
        <v>https://web.archive.org/web/2023/https://www.calvinklein.us/en/pride</v>
      </c>
      <c r="I123" t="str">
        <v>Archive</v>
      </c>
      <c r="J123" t="str">
        <v>No</v>
      </c>
      <c r="K123" t="str">
        <v/>
      </c>
    </row>
    <row r="124" ht="23.25" customHeight="1">
      <c r="A124" t="str">
        <v>PVH Corp.</v>
      </c>
      <c r="B124" t="str">
        <v>p_generic_post</v>
      </c>
      <c r="C124" t="str">
        <v>Annual Pride Month campaign posts</v>
      </c>
      <c r="D124" t="str">
        <v>Cosmetic</v>
      </c>
      <c r="E124" t="str">
        <v>Positive</v>
      </c>
      <c r="F124">
        <v>2</v>
      </c>
      <c r="G124">
        <v>2024</v>
      </c>
      <c r="H124" t="str">
        <v>https://web.archive.org/web/2024/https://www.calvinklein.us/en/pride</v>
      </c>
      <c r="I124" t="str">
        <v>Archive</v>
      </c>
      <c r="J124" t="str">
        <v>No</v>
      </c>
      <c r="K124" t="str">
        <v/>
      </c>
    </row>
    <row r="125" ht="23.25" customHeight="1">
      <c r="A125" t="str">
        <v>PVH Corp.</v>
      </c>
      <c r="B125" t="str">
        <v>p_benefits</v>
      </c>
      <c r="C125" t="str">
        <v>Inclusive partner and gender-affirming benefits (CEI-verified)</v>
      </c>
      <c r="D125" t="str">
        <v>Structural</v>
      </c>
      <c r="E125" t="str">
        <v>Positive</v>
      </c>
      <c r="F125">
        <v>22</v>
      </c>
      <c r="G125">
        <v>2024</v>
      </c>
      <c r="H125" t="str">
        <v>https://reports.hrc.org/corporate-equality-index-2025</v>
      </c>
      <c r="I125" t="str">
        <v>HRC</v>
      </c>
      <c r="J125" t="str">
        <v>No</v>
      </c>
      <c r="K125" t="str">
        <v/>
      </c>
    </row>
    <row r="126" ht="23.25" customHeight="1">
      <c r="A126" t="str">
        <v>Starbucks</v>
      </c>
      <c r="B126" t="str">
        <v>p_logo_rainbow</v>
      </c>
      <c r="C126" t="str">
        <v>Annual Pride branding and rainbow campaign visuals</v>
      </c>
      <c r="D126" t="str">
        <v>Cosmetic</v>
      </c>
      <c r="E126" t="str">
        <v>Positive</v>
      </c>
      <c r="F126">
        <v>3</v>
      </c>
      <c r="G126">
        <v>2024</v>
      </c>
      <c r="H126" t="str">
        <v>https://web.archive.org/web/2024/https://www.starbucks.com/responsibility/community/lgbtq</v>
      </c>
      <c r="I126" t="str">
        <v>Archive</v>
      </c>
      <c r="J126" t="str">
        <v>No</v>
      </c>
      <c r="K126" t="str">
        <v/>
      </c>
    </row>
    <row r="127" ht="23.25" customHeight="1">
      <c r="A127" t="str">
        <v>Starbucks</v>
      </c>
      <c r="B127" t="str">
        <v>p_generic_post</v>
      </c>
      <c r="C127" t="str">
        <v>Annual Pride Month statements</v>
      </c>
      <c r="D127" t="str">
        <v>Cosmetic</v>
      </c>
      <c r="E127" t="str">
        <v>Positive</v>
      </c>
      <c r="F127">
        <v>2</v>
      </c>
      <c r="G127">
        <v>2024</v>
      </c>
      <c r="H127" t="str">
        <v>https://web.archive.org/web/2024/https://stories.starbucks.com/</v>
      </c>
      <c r="I127" t="str">
        <v>Archive</v>
      </c>
      <c r="J127" t="str">
        <v>No</v>
      </c>
      <c r="K127" t="str">
        <v/>
      </c>
    </row>
    <row r="128" ht="23.25" customHeight="1">
      <c r="A128" t="str">
        <v>Starbucks</v>
      </c>
      <c r="B128" t="str">
        <v>p_merch_collection</v>
      </c>
      <c r="C128" t="str">
        <v>Annual Pride cups/tumbler merchandise</v>
      </c>
      <c r="D128" t="str">
        <v>Commercial</v>
      </c>
      <c r="E128" t="str">
        <v>Positive</v>
      </c>
      <c r="F128">
        <v>6</v>
      </c>
      <c r="G128">
        <v>2024</v>
      </c>
      <c r="H128" t="str">
        <v>https://web.archive.org/web/2024/https://stories.starbucks.com/</v>
      </c>
      <c r="I128" t="str">
        <v>Archive</v>
      </c>
      <c r="J128" t="str">
        <v>No</v>
      </c>
      <c r="K128" t="str">
        <v/>
      </c>
    </row>
    <row r="129" ht="23.25" customHeight="1">
      <c r="A129" t="str">
        <v>Starbucks</v>
      </c>
      <c r="B129" t="str">
        <v>p_erg_support</v>
      </c>
      <c r="C129" t="str">
        <v>Funded Pride Alliance partner network (ERG)</v>
      </c>
      <c r="D129" t="str">
        <v>Civic</v>
      </c>
      <c r="E129" t="str">
        <v>Positive</v>
      </c>
      <c r="F129">
        <v>15</v>
      </c>
      <c r="G129">
        <v>2024</v>
      </c>
      <c r="H129" t="str">
        <v>https://web.archive.org/web/2024/https://www.starbucks.com/responsibility/community/lgbtq</v>
      </c>
      <c r="I129" t="str">
        <v>Archive</v>
      </c>
      <c r="J129" t="str">
        <v>No</v>
      </c>
      <c r="K129" t="str">
        <v/>
      </c>
    </row>
    <row r="130" ht="23.25" customHeight="1">
      <c r="A130" t="str">
        <v>Starbucks</v>
      </c>
      <c r="B130" t="str">
        <v>p_benefits</v>
      </c>
      <c r="C130" t="str">
        <v>Gender-affirming healthcare benefits expanded in 2018 beyond WPATH baseline — industry landmark; comprehensive partner benefits</v>
      </c>
      <c r="D130" t="str">
        <v>Structural</v>
      </c>
      <c r="E130" t="str">
        <v>Positive</v>
      </c>
      <c r="F130">
        <v>22</v>
      </c>
      <c r="G130">
        <v>2018</v>
      </c>
      <c r="H130" t="str">
        <v>https://reports.hrc.org/corporate-equality-index-2025</v>
      </c>
      <c r="I130" t="str">
        <v>HRC</v>
      </c>
      <c r="J130" t="str">
        <v>No</v>
      </c>
      <c r="K130" t="str">
        <v/>
      </c>
    </row>
    <row r="131" ht="23.25" customHeight="1">
      <c r="A131" t="str">
        <v>McDonald's</v>
      </c>
      <c r="B131" t="str">
        <v>p_logo_rainbow</v>
      </c>
      <c r="C131" t="str">
        <v>Pride Month branding (through 2024)</v>
      </c>
      <c r="D131" t="str">
        <v>Cosmetic</v>
      </c>
      <c r="E131" t="str">
        <v>Positive</v>
      </c>
      <c r="F131">
        <v>3</v>
      </c>
      <c r="G131">
        <v>2024</v>
      </c>
      <c r="H131" t="str">
        <v>https://web.archive.org/web/2024/https://corporate.mcdonalds.com/corpmcd/our-purpose-and-impact/jobs-inclusion-and-empowerment/diversity-and-inclusion.html</v>
      </c>
      <c r="I131" t="str">
        <v>Archive</v>
      </c>
      <c r="J131" t="str">
        <v>No</v>
      </c>
      <c r="K131" t="str">
        <v/>
      </c>
    </row>
    <row r="132" ht="23.25" customHeight="1">
      <c r="A132" t="str">
        <v>McDonald's</v>
      </c>
      <c r="B132" t="str">
        <v>p_generic_post</v>
      </c>
      <c r="C132" t="str">
        <v>Annual Pride Month posts</v>
      </c>
      <c r="D132" t="str">
        <v>Cosmetic</v>
      </c>
      <c r="E132" t="str">
        <v>Positive</v>
      </c>
      <c r="F132">
        <v>2</v>
      </c>
      <c r="G132">
        <v>2024</v>
      </c>
      <c r="H132" t="str">
        <v>https://web.archive.org/web/2024/https://corporate.mcdonalds.com/corpmcd/our-purpose-and-impact/jobs-inclusion-and-empowerment/diversity-and-inclusion.html</v>
      </c>
      <c r="I132" t="str">
        <v>Archive</v>
      </c>
      <c r="J132" t="str">
        <v>No</v>
      </c>
      <c r="K132" t="str">
        <v/>
      </c>
    </row>
    <row r="133" ht="23.25" customHeight="1">
      <c r="A133" t="str">
        <v>McDonald's</v>
      </c>
      <c r="B133" t="str">
        <v>p_erg_support</v>
      </c>
      <c r="C133" t="str">
        <v>Funded PRIDE Network employee resource group</v>
      </c>
      <c r="D133" t="str">
        <v>Civic</v>
      </c>
      <c r="E133" t="str">
        <v>Positive</v>
      </c>
      <c r="F133">
        <v>15</v>
      </c>
      <c r="G133">
        <v>2024</v>
      </c>
      <c r="H133" t="str">
        <v>https://web.archive.org/web/2024/https://corporate.mcdonalds.com/corpmcd/our-purpose-and-impact/jobs-inclusion-and-empowerment/diversity-and-inclusion.html</v>
      </c>
      <c r="I133" t="str">
        <v>Archive</v>
      </c>
      <c r="J133" t="str">
        <v>No</v>
      </c>
      <c r="K133" t="str">
        <v/>
      </c>
    </row>
    <row r="134" ht="23.25" customHeight="1">
      <c r="A134" t="str">
        <v>McDonald's</v>
      </c>
      <c r="B134" t="str">
        <v>n_dei_removal</v>
      </c>
      <c r="C134" t="str">
        <v>Ended senior-leadership diversity goals and supplier targets; paused external surveys incl. HRC CEI</v>
      </c>
      <c r="D134" t="str">
        <v>—</v>
      </c>
      <c r="E134" t="str">
        <v>Negative</v>
      </c>
      <c r="F134">
        <v>-32</v>
      </c>
      <c r="G134">
        <v>2025</v>
      </c>
      <c r="H134" t="str">
        <v>https://www.cbsnews.com/news/meta-dei-programs-mcdonalds-walmart-ford-diversity/</v>
      </c>
      <c r="I134" t="str">
        <v>News</v>
      </c>
      <c r="J134" t="str">
        <v>Yes</v>
      </c>
      <c r="K134" t="str">
        <v>Announced early January 2025; archived before-state: https://web.archive.org/web/2024/https://corporate.mcdonalds.com/corpmcd/our-purpose-and-impact/jobs-inclusion-and-empowerment/diversity-and-inclusion.html</v>
      </c>
    </row>
    <row r="135" ht="23.25" customHeight="1">
      <c r="A135" t="str">
        <v>Chick-fil-A</v>
      </c>
      <c r="B135" t="str">
        <v>n_anti_lgbtq_orgs</v>
      </c>
      <c r="C135" t="str">
        <v>Multi-year foundation funding of organizations with anti-LGBTQ+ positions (FCA, Salvation Army; earlier Exodus International); flagged donations ended 2019</v>
      </c>
      <c r="D135" t="str">
        <v>—</v>
      </c>
      <c r="E135" t="str">
        <v>Negative</v>
      </c>
      <c r="F135">
        <v>-35</v>
      </c>
      <c r="G135">
        <v>2019</v>
      </c>
      <c r="H135" t="str">
        <v>https://en.wikipedia.org/wiki/Chick-fil-A_and_LGBT_people</v>
      </c>
      <c r="I135" t="str">
        <v>News</v>
      </c>
      <c r="J135" t="str">
        <v>No</v>
      </c>
      <c r="K135" t="str">
        <v>CEO Dan Cathy's 2012 anti-marriage-equality statements documented same source</v>
      </c>
    </row>
    <row r="136" ht="23.25" customHeight="1">
      <c r="A136" t="str">
        <v>Coca-Cola</v>
      </c>
      <c r="B136" t="str">
        <v>p_logo_rainbow</v>
      </c>
      <c r="C136" t="str">
        <v>Pride branding and campaign visuals</v>
      </c>
      <c r="D136" t="str">
        <v>Cosmetic</v>
      </c>
      <c r="E136" t="str">
        <v>Positive</v>
      </c>
      <c r="F136">
        <v>3</v>
      </c>
      <c r="G136">
        <v>2024</v>
      </c>
      <c r="H136" t="str">
        <v>https://web.archive.org/web/2024/https://www.coca-colacompany.com/social/diversity-and-inclusion</v>
      </c>
      <c r="I136" t="str">
        <v>Archive</v>
      </c>
      <c r="J136" t="str">
        <v>No</v>
      </c>
      <c r="K136" t="str">
        <v/>
      </c>
    </row>
    <row r="137" ht="23.25" customHeight="1">
      <c r="A137" t="str">
        <v>Coca-Cola</v>
      </c>
      <c r="B137" t="str">
        <v>p_generic_post</v>
      </c>
      <c r="C137" t="str">
        <v>Annual Pride Month statements</v>
      </c>
      <c r="D137" t="str">
        <v>Cosmetic</v>
      </c>
      <c r="E137" t="str">
        <v>Positive</v>
      </c>
      <c r="F137">
        <v>2</v>
      </c>
      <c r="G137">
        <v>2024</v>
      </c>
      <c r="H137" t="str">
        <v>https://web.archive.org/web/2024/https://www.coca-colacompany.com/social/diversity-and-inclusion</v>
      </c>
      <c r="I137" t="str">
        <v>Archive</v>
      </c>
      <c r="J137" t="str">
        <v>No</v>
      </c>
      <c r="K137" t="str">
        <v/>
      </c>
    </row>
    <row r="138" ht="23.25" customHeight="1">
      <c r="A138" t="str">
        <v>Coca-Cola</v>
      </c>
      <c r="B138" t="str">
        <v>p_parade_sponsor</v>
      </c>
      <c r="C138" t="str">
        <v>Longtime Atlanta Pride sponsorship</v>
      </c>
      <c r="D138" t="str">
        <v>Civic</v>
      </c>
      <c r="E138" t="str">
        <v>Positive</v>
      </c>
      <c r="F138">
        <v>12</v>
      </c>
      <c r="G138">
        <v>2024</v>
      </c>
      <c r="H138" t="str">
        <v>https://web.archive.org/web/2024/https://www.atlantapride.org/sponsors/</v>
      </c>
      <c r="I138" t="str">
        <v>Archive</v>
      </c>
      <c r="J138" t="str">
        <v>No</v>
      </c>
      <c r="K138" t="str">
        <v/>
      </c>
    </row>
    <row r="139" ht="23.25" customHeight="1">
      <c r="A139" t="str">
        <v>Coca-Cola</v>
      </c>
      <c r="B139" t="str">
        <v>p_erg_support</v>
      </c>
      <c r="C139" t="str">
        <v>Funded LGBTQ+ ERG</v>
      </c>
      <c r="D139" t="str">
        <v>Civic</v>
      </c>
      <c r="E139" t="str">
        <v>Positive</v>
      </c>
      <c r="F139">
        <v>15</v>
      </c>
      <c r="G139">
        <v>2024</v>
      </c>
      <c r="H139" t="str">
        <v>https://web.archive.org/web/2024/https://www.coca-colacompany.com/social/diversity-and-inclusion</v>
      </c>
      <c r="I139" t="str">
        <v>Archive</v>
      </c>
      <c r="J139" t="str">
        <v>No</v>
      </c>
      <c r="K139" t="str">
        <v/>
      </c>
    </row>
    <row r="140" ht="23.25" customHeight="1">
      <c r="A140" t="str">
        <v>Coca-Cola</v>
      </c>
      <c r="B140" t="str">
        <v>p_dei_explicit</v>
      </c>
      <c r="C140" t="str">
        <v>Maintained DEI commitments and inclusion-as-business-imperative language through 2025 while peers retreated</v>
      </c>
      <c r="D140" t="str">
        <v>Structural</v>
      </c>
      <c r="E140" t="str">
        <v>Positive</v>
      </c>
      <c r="F140">
        <v>20</v>
      </c>
      <c r="G140">
        <v>2025</v>
      </c>
      <c r="H140" t="str">
        <v>https://www.12news.com/article/news/nation-world/differences-pepsico-and-coca-cola-diversity-programs/507-ef02b553-d678-4157-a2dc-eb70a22589aa</v>
      </c>
      <c r="I140" t="str">
        <v>News</v>
      </c>
      <c r="J140" t="str">
        <v>Yes</v>
      </c>
      <c r="K140" t="str">
        <v/>
      </c>
    </row>
    <row r="141" ht="23.25" customHeight="1">
      <c r="A141" t="str">
        <v>PepsiCo</v>
      </c>
      <c r="B141" t="str">
        <v>p_logo_rainbow</v>
      </c>
      <c r="C141" t="str">
        <v>Pride campaign branding (through 2024)</v>
      </c>
      <c r="D141" t="str">
        <v>Cosmetic</v>
      </c>
      <c r="E141" t="str">
        <v>Positive</v>
      </c>
      <c r="F141">
        <v>3</v>
      </c>
      <c r="G141">
        <v>2024</v>
      </c>
      <c r="H141" t="str">
        <v>https://web.archive.org/web/2024/https://www.pepsico.com/our-impact/diversity-equity-inclusion</v>
      </c>
      <c r="I141" t="str">
        <v>Archive</v>
      </c>
      <c r="J141" t="str">
        <v>No</v>
      </c>
      <c r="K141" t="str">
        <v/>
      </c>
    </row>
    <row r="142" ht="23.25" customHeight="1">
      <c r="A142" t="str">
        <v>PepsiCo</v>
      </c>
      <c r="B142" t="str">
        <v>p_generic_post</v>
      </c>
      <c r="C142" t="str">
        <v>Annual Pride Month posts</v>
      </c>
      <c r="D142" t="str">
        <v>Cosmetic</v>
      </c>
      <c r="E142" t="str">
        <v>Positive</v>
      </c>
      <c r="F142">
        <v>2</v>
      </c>
      <c r="G142">
        <v>2024</v>
      </c>
      <c r="H142" t="str">
        <v>https://web.archive.org/web/2024/https://www.pepsico.com/our-impact/diversity-equity-inclusion</v>
      </c>
      <c r="I142" t="str">
        <v>Archive</v>
      </c>
      <c r="J142" t="str">
        <v>No</v>
      </c>
      <c r="K142" t="str">
        <v/>
      </c>
    </row>
    <row r="143" ht="23.25" customHeight="1">
      <c r="A143" t="str">
        <v>PepsiCo</v>
      </c>
      <c r="B143" t="str">
        <v>p_parade_sponsor</v>
      </c>
      <c r="C143" t="str">
        <v>Longtime NYC Pride sponsorship as a top donor (ended/scaled back 2025)</v>
      </c>
      <c r="D143" t="str">
        <v>Civic</v>
      </c>
      <c r="E143" t="str">
        <v>Positive</v>
      </c>
      <c r="F143">
        <v>12</v>
      </c>
      <c r="G143">
        <v>2024</v>
      </c>
      <c r="H143" t="str">
        <v>https://www.nbcnews.com/news/us-news/nyc-pride-parade-drop-visible-corporate-sponsors-rcna215820</v>
      </c>
      <c r="I143" t="str">
        <v>News</v>
      </c>
      <c r="J143" t="str">
        <v>No</v>
      </c>
      <c r="K143" t="str">
        <v/>
      </c>
    </row>
    <row r="144" ht="23.25" customHeight="1">
      <c r="A144" t="str">
        <v>PepsiCo</v>
      </c>
      <c r="B144" t="str">
        <v>p_erg_support</v>
      </c>
      <c r="C144" t="str">
        <v>Funded EQUAL LGBTQ+ employee resource group</v>
      </c>
      <c r="D144" t="str">
        <v>Civic</v>
      </c>
      <c r="E144" t="str">
        <v>Positive</v>
      </c>
      <c r="F144">
        <v>15</v>
      </c>
      <c r="G144">
        <v>2024</v>
      </c>
      <c r="H144" t="str">
        <v>https://web.archive.org/web/2024/https://www.pepsico.com/our-impact/diversity-equity-inclusion</v>
      </c>
      <c r="I144" t="str">
        <v>Archive</v>
      </c>
      <c r="J144" t="str">
        <v>No</v>
      </c>
      <c r="K144" t="str">
        <v/>
      </c>
    </row>
    <row r="145" ht="23.25" customHeight="1">
      <c r="A145" t="str">
        <v>PepsiCo</v>
      </c>
      <c r="B145" t="str">
        <v>n_dei_removal</v>
      </c>
      <c r="C145" t="str">
        <v>Ended DEI representation goals; restructured chief DEI officer role</v>
      </c>
      <c r="D145" t="str">
        <v>—</v>
      </c>
      <c r="E145" t="str">
        <v>Negative</v>
      </c>
      <c r="F145">
        <v>-32</v>
      </c>
      <c r="G145">
        <v>2025</v>
      </c>
      <c r="H145" t="str">
        <v>https://www.12news.com/article/news/nation-world/differences-pepsico-and-coca-cola-diversity-programs/507-ef02b553-d678-4157-a2dc-eb70a22589aa</v>
      </c>
      <c r="I145" t="str">
        <v>News</v>
      </c>
      <c r="J145" t="str">
        <v>Yes</v>
      </c>
      <c r="K145" t="str">
        <v>Archived before-state: https://web.archive.org/web/2024/https://www.pepsico.com/our-impact/diversity-equity-inclusion</v>
      </c>
    </row>
    <row r="146" ht="23.25" customHeight="1">
      <c r="A146" t="str">
        <v>PepsiCo</v>
      </c>
      <c r="B146" t="str">
        <v>n_pride_retreat</v>
      </c>
      <c r="C146" t="str">
        <v>Withdrew/scaled back NYC Pride sponsorship after years as a leading donor</v>
      </c>
      <c r="D146" t="str">
        <v>—</v>
      </c>
      <c r="E146" t="str">
        <v>Negative</v>
      </c>
      <c r="F146">
        <v>-22</v>
      </c>
      <c r="G146">
        <v>2025</v>
      </c>
      <c r="H146" t="str">
        <v>https://www.advocate.com/news/companies-that-stopped-sponsoring-pride</v>
      </c>
      <c r="I146" t="str">
        <v>News</v>
      </c>
      <c r="J146" t="str">
        <v>Yes</v>
      </c>
      <c r="K146" t="str">
        <v/>
      </c>
    </row>
    <row r="147" ht="23.25" customHeight="1">
      <c r="A147" t="str">
        <v>Anheuser-Busch InBev</v>
      </c>
      <c r="B147" t="str">
        <v>p_logo_rainbow</v>
      </c>
      <c r="C147" t="str">
        <v>Bud Light rainbow packaging/branding history</v>
      </c>
      <c r="D147" t="str">
        <v>Cosmetic</v>
      </c>
      <c r="E147" t="str">
        <v>Positive</v>
      </c>
      <c r="F147">
        <v>3</v>
      </c>
      <c r="G147">
        <v>2023</v>
      </c>
      <c r="H147" t="str">
        <v>https://web.archive.org/web/2023/https://www.anheuser-busch.com/community</v>
      </c>
      <c r="I147" t="str">
        <v>Archive</v>
      </c>
      <c r="J147" t="str">
        <v>No</v>
      </c>
      <c r="K147" t="str">
        <v/>
      </c>
    </row>
    <row r="148" ht="23.25" customHeight="1">
      <c r="A148" t="str">
        <v>Anheuser-Busch InBev</v>
      </c>
      <c r="B148" t="str">
        <v>p_merch_collection</v>
      </c>
      <c r="C148" t="str">
        <v>Pride-themed packaging and merchandise across brands</v>
      </c>
      <c r="D148" t="str">
        <v>Commercial</v>
      </c>
      <c r="E148" t="str">
        <v>Positive</v>
      </c>
      <c r="F148">
        <v>6</v>
      </c>
      <c r="G148">
        <v>2023</v>
      </c>
      <c r="H148" t="str">
        <v>https://web.archive.org/web/2023/https://www.anheuser-busch.com/community</v>
      </c>
      <c r="I148" t="str">
        <v>Archive</v>
      </c>
      <c r="J148" t="str">
        <v>No</v>
      </c>
      <c r="K148" t="str">
        <v/>
      </c>
    </row>
    <row r="149" ht="23.25" customHeight="1">
      <c r="A149" t="str">
        <v>Anheuser-Busch InBev</v>
      </c>
      <c r="B149" t="str">
        <v>p_collab</v>
      </c>
      <c r="C149" t="str">
        <v>Bud Light commercial partnership with trans influencer Dylan Mulvaney</v>
      </c>
      <c r="D149" t="str">
        <v>Commercial</v>
      </c>
      <c r="E149" t="str">
        <v>Positive</v>
      </c>
      <c r="F149">
        <v>8</v>
      </c>
      <c r="G149">
        <v>2023</v>
      </c>
      <c r="H149" t="str">
        <v>https://www.advocate.com/business/has-bud-light-lost-sales</v>
      </c>
      <c r="I149" t="str">
        <v>News</v>
      </c>
      <c r="J149" t="str">
        <v>No</v>
      </c>
      <c r="K149" t="str">
        <v/>
      </c>
    </row>
    <row r="150" ht="23.25" customHeight="1">
      <c r="A150" t="str">
        <v>Anheuser-Busch InBev</v>
      </c>
      <c r="B150" t="str">
        <v>p_parade_sponsor</v>
      </c>
      <c r="C150" t="str">
        <v>~30 years of St. Louis Pride sponsorship; SF and Columbus Pride sponsorships (all ended by 2025)</v>
      </c>
      <c r="D150" t="str">
        <v>Civic</v>
      </c>
      <c r="E150" t="str">
        <v>Positive</v>
      </c>
      <c r="F150">
        <v>12</v>
      </c>
      <c r="G150">
        <v>2024</v>
      </c>
      <c r="H150" t="str">
        <v>https://www.nbcnews.com/nbc-out/out-news/dei-rollbacks-corporations-pull-sponsorship-pride-parades-rcna200330</v>
      </c>
      <c r="I150" t="str">
        <v>News</v>
      </c>
      <c r="J150" t="str">
        <v>No</v>
      </c>
      <c r="K150" t="str">
        <v/>
      </c>
    </row>
    <row r="151" ht="23.25" customHeight="1">
      <c r="A151" t="str">
        <v>Anheuser-Busch InBev</v>
      </c>
      <c r="B151" t="str">
        <v>n_selective</v>
      </c>
      <c r="C151" t="str">
        <v>Abandoned trans partner Dylan Mulvaney under pressure: no public defense, execs on leave, reassurance messaging to boycotters; HRC docked its CEI score</v>
      </c>
      <c r="D151" t="str">
        <v>—</v>
      </c>
      <c r="E151" t="str">
        <v>Negative</v>
      </c>
      <c r="F151">
        <v>-10</v>
      </c>
      <c r="G151">
        <v>2023</v>
      </c>
      <c r="H151" t="str">
        <v>https://www.advocate.com/business/has-bud-light-lost-sales</v>
      </c>
      <c r="I151" t="str">
        <v>News</v>
      </c>
      <c r="J151" t="str">
        <v>No</v>
      </c>
      <c r="K151" t="str">
        <v/>
      </c>
    </row>
    <row r="152" ht="23.25" customHeight="1">
      <c r="A152" t="str">
        <v>Anheuser-Busch InBev</v>
      </c>
      <c r="B152" t="str">
        <v>n_pride_retreat</v>
      </c>
      <c r="C152" t="str">
        <v>Publicly retreated from its trans-inclusive campaign and Pride commitments amid the 2023 boycott (CEO statement distancing the brand; marketing leadership placed on leave)</v>
      </c>
      <c r="D152" t="str">
        <v>—</v>
      </c>
      <c r="E152" t="str">
        <v>Negative</v>
      </c>
      <c r="F152">
        <v>-22</v>
      </c>
      <c r="G152">
        <v>2023</v>
      </c>
      <c r="H152" t="str">
        <v>https://en.wikipedia.org/wiki/Bud_Light_boycott</v>
      </c>
      <c r="I152" t="str">
        <v>News</v>
      </c>
      <c r="J152" t="str">
        <v>No</v>
      </c>
      <c r="K152" t="str">
        <v/>
      </c>
    </row>
    <row r="153" ht="23.25" customHeight="1">
      <c r="A153" t="str">
        <v>Anheuser-Busch InBev</v>
      </c>
      <c r="B153" t="str">
        <v>n_pride_retreat</v>
      </c>
      <c r="C153" t="str">
        <v>Withdrew from SF Pride, Columbus Pride, and 30-year hometown St. Louis Pride sponsorship ($150K shortfall)</v>
      </c>
      <c r="D153" t="str">
        <v>—</v>
      </c>
      <c r="E153" t="str">
        <v>Negative</v>
      </c>
      <c r="F153">
        <v>-22</v>
      </c>
      <c r="G153">
        <v>2025</v>
      </c>
      <c r="H153" t="str">
        <v>https://www.advocate.com/news/companies-that-stopped-sponsoring-pride</v>
      </c>
      <c r="I153" t="str">
        <v>News</v>
      </c>
      <c r="J153" t="str">
        <v>Yes</v>
      </c>
      <c r="K153" t="str">
        <v/>
      </c>
    </row>
    <row r="154" ht="23.25" customHeight="1">
      <c r="A154" t="str">
        <v>JPMorgan Chase</v>
      </c>
      <c r="B154" t="str">
        <v>p_generic_post</v>
      </c>
      <c r="C154" t="str">
        <v>Annual Pride Month posts and branding</v>
      </c>
      <c r="D154" t="str">
        <v>Cosmetic</v>
      </c>
      <c r="E154" t="str">
        <v>Positive</v>
      </c>
      <c r="F154">
        <v>2</v>
      </c>
      <c r="G154">
        <v>2024</v>
      </c>
      <c r="H154" t="str">
        <v>https://web.archive.org/web/2024/https://www.jpmorganchase.com/impact/people/diversity-equity-inclusion</v>
      </c>
      <c r="I154" t="str">
        <v>Archive</v>
      </c>
      <c r="J154" t="str">
        <v>No</v>
      </c>
      <c r="K154" t="str">
        <v/>
      </c>
    </row>
    <row r="155" ht="23.25" customHeight="1">
      <c r="A155" t="str">
        <v>JPMorgan Chase</v>
      </c>
      <c r="B155" t="str">
        <v>p_erg_support</v>
      </c>
      <c r="C155" t="str">
        <v>Funded PRIDE business resource group</v>
      </c>
      <c r="D155" t="str">
        <v>Civic</v>
      </c>
      <c r="E155" t="str">
        <v>Positive</v>
      </c>
      <c r="F155">
        <v>15</v>
      </c>
      <c r="G155">
        <v>2025</v>
      </c>
      <c r="H155" t="str">
        <v>https://web.archive.org/web/2024/https://www.jpmorganchase.com/impact/people/diversity-equity-inclusion</v>
      </c>
      <c r="I155" t="str">
        <v>Archive</v>
      </c>
      <c r="J155" t="str">
        <v>No</v>
      </c>
      <c r="K155" t="str">
        <v/>
      </c>
    </row>
    <row r="156" ht="23.25" customHeight="1">
      <c r="A156" t="str">
        <v>JPMorgan Chase</v>
      </c>
      <c r="B156" t="str">
        <v>p_benefits</v>
      </c>
      <c r="C156" t="str">
        <v>Comprehensive partner and gender-affirming benefits (CEI-verified)</v>
      </c>
      <c r="D156" t="str">
        <v>Structural</v>
      </c>
      <c r="E156" t="str">
        <v>Positive</v>
      </c>
      <c r="F156">
        <v>22</v>
      </c>
      <c r="G156">
        <v>2025</v>
      </c>
      <c r="H156" t="str">
        <v>https://reports.hrc.org/corporate-equality-index-2025</v>
      </c>
      <c r="I156" t="str">
        <v>HRC</v>
      </c>
      <c r="J156" t="str">
        <v>No</v>
      </c>
      <c r="K156" t="str">
        <v/>
      </c>
    </row>
    <row r="157" ht="23.25" customHeight="1">
      <c r="A157" t="str">
        <v>JPMorgan Chase</v>
      </c>
      <c r="B157" t="str">
        <v>p_leadership_vocal</v>
      </c>
      <c r="C157" t="str">
        <v>Dimon 2025: outreach to 'Black, Hispanic, LGBT, veteran, disabled communities' continues — 'We're not changing that'</v>
      </c>
      <c r="D157" t="str">
        <v>Structural</v>
      </c>
      <c r="E157" t="str">
        <v>Positive</v>
      </c>
      <c r="F157">
        <v>18</v>
      </c>
      <c r="G157">
        <v>2025</v>
      </c>
      <c r="H157" t="str">
        <v>https://www.bankingdive.com/news/goldman-dei-diversity-equity-inclusion-solomon-gnodde-moynihan-fraser-dimon/741251/</v>
      </c>
      <c r="I157" t="str">
        <v>News</v>
      </c>
      <c r="J157" t="str">
        <v>Yes</v>
      </c>
      <c r="K157" t="str">
        <v/>
      </c>
    </row>
    <row r="158" ht="23.25" customHeight="1">
      <c r="A158" t="str">
        <v>Bank of America</v>
      </c>
      <c r="B158" t="str">
        <v>p_generic_post</v>
      </c>
      <c r="C158" t="str">
        <v>Annual Pride Month posts and sponsorship history</v>
      </c>
      <c r="D158" t="str">
        <v>Cosmetic</v>
      </c>
      <c r="E158" t="str">
        <v>Positive</v>
      </c>
      <c r="F158">
        <v>2</v>
      </c>
      <c r="G158">
        <v>2024</v>
      </c>
      <c r="H158" t="str">
        <v>https://web.archive.org/web/2024/https://about.bankofamerica.com/en/making-an-impact/diversity-inclusion</v>
      </c>
      <c r="I158" t="str">
        <v>Archive</v>
      </c>
      <c r="J158" t="str">
        <v>No</v>
      </c>
      <c r="K158" t="str">
        <v/>
      </c>
    </row>
    <row r="159" ht="23.25" customHeight="1">
      <c r="A159" t="str">
        <v>Bank of America</v>
      </c>
      <c r="B159" t="str">
        <v>p_erg_support</v>
      </c>
      <c r="C159" t="str">
        <v>Funded LGBTQ+ Pride ERG</v>
      </c>
      <c r="D159" t="str">
        <v>Civic</v>
      </c>
      <c r="E159" t="str">
        <v>Positive</v>
      </c>
      <c r="F159">
        <v>15</v>
      </c>
      <c r="G159">
        <v>2024</v>
      </c>
      <c r="H159" t="str">
        <v>https://web.archive.org/web/2024/https://about.bankofamerica.com/en/making-an-impact/diversity-inclusion</v>
      </c>
      <c r="I159" t="str">
        <v>Archive</v>
      </c>
      <c r="J159" t="str">
        <v>No</v>
      </c>
      <c r="K159" t="str">
        <v/>
      </c>
    </row>
    <row r="160" ht="23.25" customHeight="1">
      <c r="A160" t="str">
        <v>Bank of America</v>
      </c>
      <c r="B160" t="str">
        <v>p_benefits</v>
      </c>
      <c r="C160" t="str">
        <v>Inclusive partner and gender-affirming benefits (CEI-verified)</v>
      </c>
      <c r="D160" t="str">
        <v>Structural</v>
      </c>
      <c r="E160" t="str">
        <v>Positive</v>
      </c>
      <c r="F160">
        <v>22</v>
      </c>
      <c r="G160">
        <v>2024</v>
      </c>
      <c r="H160" t="str">
        <v>https://reports.hrc.org/corporate-equality-index-2025</v>
      </c>
      <c r="I160" t="str">
        <v>HRC</v>
      </c>
      <c r="J160" t="str">
        <v>No</v>
      </c>
      <c r="K160" t="str">
        <v/>
      </c>
    </row>
    <row r="161" ht="23.25" customHeight="1">
      <c r="A161" t="str">
        <v>Bank of America</v>
      </c>
      <c r="B161" t="str">
        <v>n_dei_removal</v>
      </c>
      <c r="C161" t="str">
        <v>Scrubbed diversity language from 10-K; renamed DEI 'talent and opportunity'; rolled back diverse-slate initiatives</v>
      </c>
      <c r="D161" t="str">
        <v>—</v>
      </c>
      <c r="E161" t="str">
        <v>Negative</v>
      </c>
      <c r="F161">
        <v>-32</v>
      </c>
      <c r="G161">
        <v>2025</v>
      </c>
      <c r="H161" t="str">
        <v>https://www.bankingdive.com/news/goldman-dei-diversity-equity-inclusion-solomon-gnodde-moynihan-fraser-dimon/741251/</v>
      </c>
      <c r="I161" t="str">
        <v>News</v>
      </c>
      <c r="J161" t="str">
        <v>Yes</v>
      </c>
      <c r="K161" t="str">
        <v/>
      </c>
    </row>
    <row r="162" ht="23.25" customHeight="1">
      <c r="A162" t="str">
        <v>Wells Fargo</v>
      </c>
      <c r="B162" t="str">
        <v>p_generic_post</v>
      </c>
      <c r="C162" t="str">
        <v>Annual Pride posts; pioneering LGBTQ+-targeted advertising since the 1990s</v>
      </c>
      <c r="D162" t="str">
        <v>Cosmetic</v>
      </c>
      <c r="E162" t="str">
        <v>Positive</v>
      </c>
      <c r="F162">
        <v>2</v>
      </c>
      <c r="G162">
        <v>2024</v>
      </c>
      <c r="H162" t="str">
        <v>https://web.archive.org/web/2024/https://www.wellsfargo.com/about/diversity/</v>
      </c>
      <c r="I162" t="str">
        <v>Archive</v>
      </c>
      <c r="J162" t="str">
        <v>No</v>
      </c>
      <c r="K162" t="str">
        <v/>
      </c>
    </row>
    <row r="163" ht="23.25" customHeight="1">
      <c r="A163" t="str">
        <v>Wells Fargo</v>
      </c>
      <c r="B163" t="str">
        <v>p_erg_support</v>
      </c>
      <c r="C163" t="str">
        <v>Funded PRIDE employee resource group</v>
      </c>
      <c r="D163" t="str">
        <v>Civic</v>
      </c>
      <c r="E163" t="str">
        <v>Positive</v>
      </c>
      <c r="F163">
        <v>15</v>
      </c>
      <c r="G163">
        <v>2024</v>
      </c>
      <c r="H163" t="str">
        <v>https://web.archive.org/web/2024/https://www.wellsfargo.com/about/diversity/</v>
      </c>
      <c r="I163" t="str">
        <v>Archive</v>
      </c>
      <c r="J163" t="str">
        <v>No</v>
      </c>
      <c r="K163" t="str">
        <v/>
      </c>
    </row>
    <row r="164" ht="23.25" customHeight="1">
      <c r="A164" t="str">
        <v>Wells Fargo</v>
      </c>
      <c r="B164" t="str">
        <v>p_benefits</v>
      </c>
      <c r="C164" t="str">
        <v>Inclusive partner and gender-affirming benefits (CEI-verified)</v>
      </c>
      <c r="D164" t="str">
        <v>Structural</v>
      </c>
      <c r="E164" t="str">
        <v>Positive</v>
      </c>
      <c r="F164">
        <v>22</v>
      </c>
      <c r="G164">
        <v>2024</v>
      </c>
      <c r="H164" t="str">
        <v>https://reports.hrc.org/corporate-equality-index-2025</v>
      </c>
      <c r="I164" t="str">
        <v>HRC</v>
      </c>
      <c r="J164" t="str">
        <v>No</v>
      </c>
      <c r="K164" t="str">
        <v/>
      </c>
    </row>
    <row r="165" ht="23.25" customHeight="1">
      <c r="A165" t="str">
        <v>Wells Fargo</v>
      </c>
      <c r="B165" t="str">
        <v>n_dei_removal</v>
      </c>
      <c r="C165" t="str">
        <v>Dropped diverse-slate hiring requirement; scaled back DEI programs/language</v>
      </c>
      <c r="D165" t="str">
        <v>—</v>
      </c>
      <c r="E165" t="str">
        <v>Negative</v>
      </c>
      <c r="F165">
        <v>-32</v>
      </c>
      <c r="G165">
        <v>2025</v>
      </c>
      <c r="H165" t="str">
        <v>https://www.bankingdive.com/news/goldman-dei-diversity-equity-inclusion-solomon-gnodde-moynihan-fraser-dimon/741251/</v>
      </c>
      <c r="I165" t="str">
        <v>News</v>
      </c>
      <c r="J165" t="str">
        <v>Yes</v>
      </c>
      <c r="K165" t="str">
        <v/>
      </c>
    </row>
    <row r="166" ht="23.25" customHeight="1">
      <c r="A166" t="str">
        <v>Goldman Sachs</v>
      </c>
      <c r="B166" t="str">
        <v>p_generic_post</v>
      </c>
      <c r="C166" t="str">
        <v>Annual Pride Month posts and branding</v>
      </c>
      <c r="D166" t="str">
        <v>Cosmetic</v>
      </c>
      <c r="E166" t="str">
        <v>Positive</v>
      </c>
      <c r="F166">
        <v>2</v>
      </c>
      <c r="G166">
        <v>2024</v>
      </c>
      <c r="H166" t="str">
        <v>https://web.archive.org/web/2024/https://www.goldmansachs.com/our-firm/people-and-culture/diversity-and-inclusion</v>
      </c>
      <c r="I166" t="str">
        <v>Archive</v>
      </c>
      <c r="J166" t="str">
        <v>No</v>
      </c>
      <c r="K166" t="str">
        <v/>
      </c>
    </row>
    <row r="167" ht="23.25" customHeight="1">
      <c r="A167" t="str">
        <v>Goldman Sachs</v>
      </c>
      <c r="B167" t="str">
        <v>p_erg_support</v>
      </c>
      <c r="C167" t="str">
        <v>Funded LGBTQ+ employee network</v>
      </c>
      <c r="D167" t="str">
        <v>Civic</v>
      </c>
      <c r="E167" t="str">
        <v>Positive</v>
      </c>
      <c r="F167">
        <v>15</v>
      </c>
      <c r="G167">
        <v>2024</v>
      </c>
      <c r="H167" t="str">
        <v>https://web.archive.org/web/2024/https://www.goldmansachs.com/our-firm/people-and-culture/diversity-and-inclusion</v>
      </c>
      <c r="I167" t="str">
        <v>Archive</v>
      </c>
      <c r="J167" t="str">
        <v>No</v>
      </c>
      <c r="K167" t="str">
        <v/>
      </c>
    </row>
    <row r="168" ht="23.25" customHeight="1">
      <c r="A168" t="str">
        <v>Goldman Sachs</v>
      </c>
      <c r="B168" t="str">
        <v>p_benefits</v>
      </c>
      <c r="C168" t="str">
        <v>Inclusive partner and gender-affirming benefits (CEI-verified)</v>
      </c>
      <c r="D168" t="str">
        <v>Structural</v>
      </c>
      <c r="E168" t="str">
        <v>Positive</v>
      </c>
      <c r="F168">
        <v>22</v>
      </c>
      <c r="G168">
        <v>2024</v>
      </c>
      <c r="H168" t="str">
        <v>https://reports.hrc.org/corporate-equality-index-2025</v>
      </c>
      <c r="I168" t="str">
        <v>HRC</v>
      </c>
      <c r="J168" t="str">
        <v>No</v>
      </c>
      <c r="K168" t="str">
        <v/>
      </c>
    </row>
    <row r="169" ht="23.25" customHeight="1">
      <c r="A169" t="str">
        <v>Goldman Sachs</v>
      </c>
      <c r="B169" t="str">
        <v>n_dei_removal</v>
      </c>
      <c r="C169" t="str">
        <v>Canceled 2022 diversity targets, diverse-slate and IPO board-diversity requirements; scrubbed equity pages post-EO</v>
      </c>
      <c r="D169" t="str">
        <v>—</v>
      </c>
      <c r="E169" t="str">
        <v>Negative</v>
      </c>
      <c r="F169">
        <v>-32</v>
      </c>
      <c r="G169">
        <v>2025</v>
      </c>
      <c r="H169" t="str">
        <v>https://fortune.com/2025/02/27/goldman-sachs-erases-diversity-goals-gender-racial-equality-website-trump-dei-order/</v>
      </c>
      <c r="I169" t="str">
        <v>News</v>
      </c>
      <c r="J169" t="str">
        <v>Yes</v>
      </c>
      <c r="K169" t="str">
        <v>Archived before-state: https://web.archive.org/web/2024/https://www.goldmansachs.com/our-firm/people-and-culture/diversity-and-inclusion</v>
      </c>
    </row>
    <row r="170" ht="23.25" customHeight="1">
      <c r="A170" t="str">
        <v>American Express</v>
      </c>
      <c r="B170" t="str">
        <v>p_generic_post</v>
      </c>
      <c r="C170" t="str">
        <v>Annual Pride Month posts and branding</v>
      </c>
      <c r="D170" t="str">
        <v>Cosmetic</v>
      </c>
      <c r="E170" t="str">
        <v>Positive</v>
      </c>
      <c r="F170">
        <v>2</v>
      </c>
      <c r="G170">
        <v>2024</v>
      </c>
      <c r="H170" t="str">
        <v>https://web.archive.org/web/2024/https://www.americanexpress.com/en-us/company/diversity/</v>
      </c>
      <c r="I170" t="str">
        <v>Archive</v>
      </c>
      <c r="J170" t="str">
        <v>No</v>
      </c>
      <c r="K170" t="str">
        <v/>
      </c>
    </row>
    <row r="171" ht="23.25" customHeight="1">
      <c r="A171" t="str">
        <v>American Express</v>
      </c>
      <c r="B171" t="str">
        <v>p_erg_support</v>
      </c>
      <c r="C171" t="str">
        <v>Funded PRIDE employee network</v>
      </c>
      <c r="D171" t="str">
        <v>Civic</v>
      </c>
      <c r="E171" t="str">
        <v>Positive</v>
      </c>
      <c r="F171">
        <v>15</v>
      </c>
      <c r="G171">
        <v>2024</v>
      </c>
      <c r="H171" t="str">
        <v>https://web.archive.org/web/2024/https://www.americanexpress.com/en-us/company/diversity/</v>
      </c>
      <c r="I171" t="str">
        <v>Archive</v>
      </c>
      <c r="J171" t="str">
        <v>No</v>
      </c>
      <c r="K171" t="str">
        <v/>
      </c>
    </row>
    <row r="172" ht="23.25" customHeight="1">
      <c r="A172" t="str">
        <v>American Express</v>
      </c>
      <c r="B172" t="str">
        <v>p_benefits</v>
      </c>
      <c r="C172" t="str">
        <v>Inclusive partner and gender-affirming benefits (CEI-verified)</v>
      </c>
      <c r="D172" t="str">
        <v>Structural</v>
      </c>
      <c r="E172" t="str">
        <v>Positive</v>
      </c>
      <c r="F172">
        <v>22</v>
      </c>
      <c r="G172">
        <v>2024</v>
      </c>
      <c r="H172" t="str">
        <v>https://reports.hrc.org/corporate-equality-index-2025</v>
      </c>
      <c r="I172" t="str">
        <v>HRC</v>
      </c>
      <c r="J172" t="str">
        <v>No</v>
      </c>
      <c r="K172" t="str">
        <v/>
      </c>
    </row>
    <row r="173" ht="23.25" customHeight="1">
      <c r="A173" t="str">
        <v>American Express</v>
      </c>
      <c r="B173" t="str">
        <v>n_dei_removal</v>
      </c>
      <c r="C173" t="str">
        <v>Removed DEI criteria from board selection process; trimmed diversity language</v>
      </c>
      <c r="D173" t="str">
        <v>—</v>
      </c>
      <c r="E173" t="str">
        <v>Negative</v>
      </c>
      <c r="F173">
        <v>-32</v>
      </c>
      <c r="G173">
        <v>2025</v>
      </c>
      <c r="H173" t="str">
        <v>https://simplywall.st/stocks/us/diversified-financials/nyse-axp/american-express/news/american-express-drops-board-dei-criteria-as-valuation-scree/amp</v>
      </c>
      <c r="I173" t="str">
        <v>News</v>
      </c>
      <c r="J173" t="str">
        <v>Yes</v>
      </c>
      <c r="K173" t="str">
        <v/>
      </c>
    </row>
    <row r="174" ht="23.25" customHeight="1">
      <c r="A174" t="str">
        <v>Visa</v>
      </c>
      <c r="B174" t="str">
        <v>p_generic_post</v>
      </c>
      <c r="C174" t="str">
        <v>Annual Pride Month posts and branding</v>
      </c>
      <c r="D174" t="str">
        <v>Cosmetic</v>
      </c>
      <c r="E174" t="str">
        <v>Positive</v>
      </c>
      <c r="F174">
        <v>2</v>
      </c>
      <c r="G174">
        <v>2024</v>
      </c>
      <c r="H174" t="str">
        <v>https://web.archive.org/web/2024/https://usa.visa.com/about-visa/diversity-inclusion.html</v>
      </c>
      <c r="I174" t="str">
        <v>Archive</v>
      </c>
      <c r="J174" t="str">
        <v>No</v>
      </c>
      <c r="K174" t="str">
        <v/>
      </c>
    </row>
    <row r="175" ht="23.25" customHeight="1">
      <c r="A175" t="str">
        <v>Visa</v>
      </c>
      <c r="B175" t="str">
        <v>p_erg_support</v>
      </c>
      <c r="C175" t="str">
        <v>Funded LGBTQ+ employee resource group</v>
      </c>
      <c r="D175" t="str">
        <v>Civic</v>
      </c>
      <c r="E175" t="str">
        <v>Positive</v>
      </c>
      <c r="F175">
        <v>15</v>
      </c>
      <c r="G175">
        <v>2024</v>
      </c>
      <c r="H175" t="str">
        <v>https://web.archive.org/web/2024/https://usa.visa.com/about-visa/diversity-inclusion.html</v>
      </c>
      <c r="I175" t="str">
        <v>Archive</v>
      </c>
      <c r="J175" t="str">
        <v>No</v>
      </c>
      <c r="K175" t="str">
        <v/>
      </c>
    </row>
    <row r="176" ht="23.25" customHeight="1">
      <c r="A176" t="str">
        <v>Mastercard</v>
      </c>
      <c r="B176" t="str">
        <v>p_logo_rainbow</v>
      </c>
      <c r="C176" t="str">
        <v>Pride campaign branding</v>
      </c>
      <c r="D176" t="str">
        <v>Cosmetic</v>
      </c>
      <c r="E176" t="str">
        <v>Positive</v>
      </c>
      <c r="F176">
        <v>3</v>
      </c>
      <c r="G176">
        <v>2024</v>
      </c>
      <c r="H176" t="str">
        <v>https://web.archive.org/web/2024/https://www.mastercard.us/en-us/vision/who-we-are/diversity-inclusion.html</v>
      </c>
      <c r="I176" t="str">
        <v>Archive</v>
      </c>
      <c r="J176" t="str">
        <v>No</v>
      </c>
      <c r="K176" t="str">
        <v/>
      </c>
    </row>
    <row r="177" ht="23.25" customHeight="1">
      <c r="A177" t="str">
        <v>Mastercard</v>
      </c>
      <c r="B177" t="str">
        <v>p_generic_post</v>
      </c>
      <c r="C177" t="str">
        <v>Annual Pride Month posts</v>
      </c>
      <c r="D177" t="str">
        <v>Cosmetic</v>
      </c>
      <c r="E177" t="str">
        <v>Positive</v>
      </c>
      <c r="F177">
        <v>2</v>
      </c>
      <c r="G177">
        <v>2024</v>
      </c>
      <c r="H177" t="str">
        <v>https://web.archive.org/web/2024/https://www.mastercard.us/en-us/vision/who-we-are/diversity-inclusion.html</v>
      </c>
      <c r="I177" t="str">
        <v>Archive</v>
      </c>
      <c r="J177" t="str">
        <v>No</v>
      </c>
      <c r="K177" t="str">
        <v/>
      </c>
    </row>
    <row r="178" ht="23.25" customHeight="1">
      <c r="A178" t="str">
        <v>Mastercard</v>
      </c>
      <c r="B178" t="str">
        <v>p_community_events</v>
      </c>
      <c r="C178" t="str">
        <v>True Name card initiative (2019—) enabling trans/nonbinary customers to use chosen names; ongoing community partnerships</v>
      </c>
      <c r="D178" t="str">
        <v>Civic</v>
      </c>
      <c r="E178" t="str">
        <v>Positive</v>
      </c>
      <c r="F178">
        <v>12</v>
      </c>
      <c r="G178">
        <v>2019</v>
      </c>
      <c r="H178" t="str">
        <v>https://www.mastercard.us/en-us/personal/find-a-card/true-name.html</v>
      </c>
      <c r="I178" t="str">
        <v>Company</v>
      </c>
      <c r="J178" t="str">
        <v>No</v>
      </c>
      <c r="K178" t="str">
        <v/>
      </c>
    </row>
    <row r="179" ht="23.25" customHeight="1">
      <c r="A179" t="str">
        <v>Mastercard</v>
      </c>
      <c r="B179" t="str">
        <v>p_parade_sponsor</v>
      </c>
      <c r="C179" t="str">
        <v>NYC Pride Platinum-level sponsor ($175K tier) for several years (withdrawn 2025)</v>
      </c>
      <c r="D179" t="str">
        <v>Civic</v>
      </c>
      <c r="E179" t="str">
        <v>Positive</v>
      </c>
      <c r="F179">
        <v>12</v>
      </c>
      <c r="G179">
        <v>2024</v>
      </c>
      <c r="H179" t="str">
        <v>https://www.advocate.com/news/companies-that-stopped-sponsoring-pride</v>
      </c>
      <c r="I179" t="str">
        <v>News</v>
      </c>
      <c r="J179" t="str">
        <v>No</v>
      </c>
      <c r="K179" t="str">
        <v/>
      </c>
    </row>
    <row r="180" ht="23.25" customHeight="1">
      <c r="A180" t="str">
        <v>Mastercard</v>
      </c>
      <c r="B180" t="str">
        <v>p_parade_march</v>
      </c>
      <c r="C180" t="str">
        <v>≈100 employees and executives marching in 2026 Pride events with increased company spending</v>
      </c>
      <c r="D180" t="str">
        <v>Civic</v>
      </c>
      <c r="E180" t="str">
        <v>Positive</v>
      </c>
      <c r="F180">
        <v>10</v>
      </c>
      <c r="G180">
        <v>2026</v>
      </c>
      <c r="H180" t="str">
        <v>https://www.bloomberg.com/news/articles/2026-06-08/u-s-pride-events-claw-back-business-sponsorships-after-anti-dei-retreat</v>
      </c>
      <c r="I180" t="str">
        <v>News</v>
      </c>
      <c r="J180" t="str">
        <v>Yes</v>
      </c>
      <c r="K180" t="str">
        <v/>
      </c>
    </row>
    <row r="181" ht="23.25" customHeight="1">
      <c r="A181" t="str">
        <v>Mastercard</v>
      </c>
      <c r="B181" t="str">
        <v>n_pride_retreat</v>
      </c>
      <c r="C181" t="str">
        <v>Withdrew NYC Pride Platinum sponsorship for 2025</v>
      </c>
      <c r="D181" t="str">
        <v>—</v>
      </c>
      <c r="E181" t="str">
        <v>Negative</v>
      </c>
      <c r="F181">
        <v>-22</v>
      </c>
      <c r="G181">
        <v>2025</v>
      </c>
      <c r="H181" t="str">
        <v>https://www.advocate.com/news/companies-that-stopped-sponsoring-pride</v>
      </c>
      <c r="I181" t="str">
        <v>News</v>
      </c>
      <c r="J181" t="str">
        <v>Yes</v>
      </c>
      <c r="K181" t="str">
        <v/>
      </c>
    </row>
    <row r="182" ht="23.25" customHeight="1">
      <c r="A182" t="str">
        <v>Charles Schwab</v>
      </c>
      <c r="B182" t="str">
        <v>p_generic_post</v>
      </c>
      <c r="C182" t="str">
        <v>Occasional inclusion/Pride posts</v>
      </c>
      <c r="D182" t="str">
        <v>Cosmetic</v>
      </c>
      <c r="E182" t="str">
        <v>Positive</v>
      </c>
      <c r="F182">
        <v>2</v>
      </c>
      <c r="G182">
        <v>2024</v>
      </c>
      <c r="H182" t="str">
        <v>https://web.archive.org/web/2024/https://www.aboutschwab.com/diversity</v>
      </c>
      <c r="I182" t="str">
        <v>Archive</v>
      </c>
      <c r="J182" t="str">
        <v>No</v>
      </c>
      <c r="K182" t="str">
        <v/>
      </c>
    </row>
    <row r="183" ht="23.25" customHeight="1">
      <c r="A183" t="str">
        <v>Citigroup</v>
      </c>
      <c r="B183" t="str">
        <v>p_generic_post</v>
      </c>
      <c r="C183" t="str">
        <v>Annual Pride Month posts and branding</v>
      </c>
      <c r="D183" t="str">
        <v>Cosmetic</v>
      </c>
      <c r="E183" t="str">
        <v>Positive</v>
      </c>
      <c r="F183">
        <v>2</v>
      </c>
      <c r="G183">
        <v>2024</v>
      </c>
      <c r="H183" t="str">
        <v>https://web.archive.org/web/2024/https://www.citigroup.com/global/about-us/diversity-equity-inclusion</v>
      </c>
      <c r="I183" t="str">
        <v>Archive</v>
      </c>
      <c r="J183" t="str">
        <v>No</v>
      </c>
      <c r="K183" t="str">
        <v/>
      </c>
    </row>
    <row r="184" ht="23.25" customHeight="1">
      <c r="A184" t="str">
        <v>Citigroup</v>
      </c>
      <c r="B184" t="str">
        <v>p_parade_sponsor</v>
      </c>
      <c r="C184" t="str">
        <v>NYC Pride sponsorship for multiple years (scaled back 2025)</v>
      </c>
      <c r="D184" t="str">
        <v>Civic</v>
      </c>
      <c r="E184" t="str">
        <v>Positive</v>
      </c>
      <c r="F184">
        <v>12</v>
      </c>
      <c r="G184">
        <v>2024</v>
      </c>
      <c r="H184" t="str">
        <v>https://www.advocate.com/news/companies-that-stopped-sponsoring-pride</v>
      </c>
      <c r="I184" t="str">
        <v>News</v>
      </c>
      <c r="J184" t="str">
        <v>No</v>
      </c>
      <c r="K184" t="str">
        <v/>
      </c>
    </row>
    <row r="185" ht="23.25" customHeight="1">
      <c r="A185" t="str">
        <v>Citigroup</v>
      </c>
      <c r="B185" t="str">
        <v>p_erg_support</v>
      </c>
      <c r="C185" t="str">
        <v>Funded Pride employee network</v>
      </c>
      <c r="D185" t="str">
        <v>Civic</v>
      </c>
      <c r="E185" t="str">
        <v>Positive</v>
      </c>
      <c r="F185">
        <v>15</v>
      </c>
      <c r="G185">
        <v>2024</v>
      </c>
      <c r="H185" t="str">
        <v>https://web.archive.org/web/2024/https://www.citigroup.com/global/about-us/diversity-equity-inclusion</v>
      </c>
      <c r="I185" t="str">
        <v>Archive</v>
      </c>
      <c r="J185" t="str">
        <v>No</v>
      </c>
      <c r="K185" t="str">
        <v/>
      </c>
    </row>
    <row r="186" ht="23.25" customHeight="1">
      <c r="A186" t="str">
        <v>Citigroup</v>
      </c>
      <c r="B186" t="str">
        <v>n_dei_removal</v>
      </c>
      <c r="C186" t="str">
        <v>Dropped diversity goals and board-diversity requirements; renamed DEI team 'Talent Management and Engagement'</v>
      </c>
      <c r="D186" t="str">
        <v>—</v>
      </c>
      <c r="E186" t="str">
        <v>Negative</v>
      </c>
      <c r="F186">
        <v>-32</v>
      </c>
      <c r="G186">
        <v>2025</v>
      </c>
      <c r="H186" t="str">
        <v>https://www.cnbc.com/2025/02/21/citigroup-joins-corporate-retreat-from-diversity-initiatives.html</v>
      </c>
      <c r="I186" t="str">
        <v>News</v>
      </c>
      <c r="J186" t="str">
        <v>Yes</v>
      </c>
      <c r="K186" t="str">
        <v/>
      </c>
    </row>
    <row r="187" ht="23.25" customHeight="1">
      <c r="A187" t="str">
        <v>Citigroup</v>
      </c>
      <c r="B187" t="str">
        <v>n_pride_retreat</v>
      </c>
      <c r="C187" t="str">
        <v>Scaled back NYC Pride sponsorship for 2025</v>
      </c>
      <c r="D187" t="str">
        <v>—</v>
      </c>
      <c r="E187" t="str">
        <v>Negative</v>
      </c>
      <c r="F187">
        <v>-22</v>
      </c>
      <c r="G187">
        <v>2025</v>
      </c>
      <c r="H187" t="str">
        <v>https://www.advocate.com/news/companies-that-stopped-sponsoring-pride</v>
      </c>
      <c r="I187" t="str">
        <v>News</v>
      </c>
      <c r="J187" t="str">
        <v>Yes</v>
      </c>
      <c r="K187" t="str">
        <v/>
      </c>
    </row>
    <row r="188" ht="23.25" customHeight="1">
      <c r="A188" t="str">
        <v>Walt Disney Co.</v>
      </c>
      <c r="B188" t="str">
        <v>p_logo_rainbow</v>
      </c>
      <c r="C188" t="str">
        <v>Annual Pride branding across parks and platforms</v>
      </c>
      <c r="D188" t="str">
        <v>Cosmetic</v>
      </c>
      <c r="E188" t="str">
        <v>Positive</v>
      </c>
      <c r="F188">
        <v>3</v>
      </c>
      <c r="G188">
        <v>2025</v>
      </c>
      <c r="H188" t="str">
        <v>https://web.archive.org/web/2025/https://www.shopdisney.com/franchises/disney-pride-collection/</v>
      </c>
      <c r="I188" t="str">
        <v>Archive</v>
      </c>
      <c r="J188" t="str">
        <v>Yes</v>
      </c>
      <c r="K188" t="str">
        <v/>
      </c>
    </row>
    <row r="189" ht="23.25" customHeight="1">
      <c r="A189" t="str">
        <v>Walt Disney Co.</v>
      </c>
      <c r="B189" t="str">
        <v>p_merch_collection</v>
      </c>
      <c r="C189" t="str">
        <v>Disney Pride Collection merchandise line, ongoing annually</v>
      </c>
      <c r="D189" t="str">
        <v>Commercial</v>
      </c>
      <c r="E189" t="str">
        <v>Positive</v>
      </c>
      <c r="F189">
        <v>6</v>
      </c>
      <c r="G189">
        <v>2025</v>
      </c>
      <c r="H189" t="str">
        <v>https://web.archive.org/web/2025/https://www.shopdisney.com/franchises/disney-pride-collection/</v>
      </c>
      <c r="I189" t="str">
        <v>Archive</v>
      </c>
      <c r="J189" t="str">
        <v>Yes</v>
      </c>
      <c r="K189" t="str">
        <v/>
      </c>
    </row>
    <row r="190" ht="23.25" customHeight="1">
      <c r="A190" t="str">
        <v>Walt Disney Co.</v>
      </c>
      <c r="B190" t="str">
        <v>p_community_events</v>
      </c>
      <c r="C190" t="str">
        <v>Disneyland After Dark: Pride Nite events</v>
      </c>
      <c r="D190" t="str">
        <v>Civic</v>
      </c>
      <c r="E190" t="str">
        <v>Positive</v>
      </c>
      <c r="F190">
        <v>12</v>
      </c>
      <c r="G190">
        <v>2024</v>
      </c>
      <c r="H190" t="str">
        <v>https://web.archive.org/web/2024/https://disneyland.disney.go.com/events-tours/disneyland/disneyland-after-dark/</v>
      </c>
      <c r="I190" t="str">
        <v>Archive</v>
      </c>
      <c r="J190" t="str">
        <v>No</v>
      </c>
      <c r="K190" t="str">
        <v/>
      </c>
    </row>
    <row r="191" ht="23.25" customHeight="1">
      <c r="A191" t="str">
        <v>Walt Disney Co.</v>
      </c>
      <c r="B191" t="str">
        <v>p_erg_support</v>
      </c>
      <c r="C191" t="str">
        <v>Funded LGBTQ+ ERGs (rebranded 'belonging' groups in 2025)</v>
      </c>
      <c r="D191" t="str">
        <v>Civic</v>
      </c>
      <c r="E191" t="str">
        <v>Positive</v>
      </c>
      <c r="F191">
        <v>15</v>
      </c>
      <c r="G191">
        <v>2025</v>
      </c>
      <c r="H191" t="str">
        <v>https://www.axios.com/2025/02/11/disney-dei-changes-trump-era</v>
      </c>
      <c r="I191" t="str">
        <v>News</v>
      </c>
      <c r="J191" t="str">
        <v>Yes</v>
      </c>
      <c r="K191" t="str">
        <v/>
      </c>
    </row>
    <row r="192" ht="23.25" customHeight="1">
      <c r="A192" t="str">
        <v>Walt Disney Co.</v>
      </c>
      <c r="B192" t="str">
        <v>p_benefits</v>
      </c>
      <c r="C192" t="str">
        <v>Comprehensive partner and gender-affirming benefits (CEI-verified)</v>
      </c>
      <c r="D192" t="str">
        <v>Structural</v>
      </c>
      <c r="E192" t="str">
        <v>Positive</v>
      </c>
      <c r="F192">
        <v>22</v>
      </c>
      <c r="G192">
        <v>2024</v>
      </c>
      <c r="H192" t="str">
        <v>https://reports.hrc.org/corporate-equality-index-2025</v>
      </c>
      <c r="I192" t="str">
        <v>HRC</v>
      </c>
      <c r="J192" t="str">
        <v>No</v>
      </c>
      <c r="K192" t="str">
        <v/>
      </c>
    </row>
    <row r="193" ht="23.25" customHeight="1">
      <c r="A193" t="str">
        <v>Walt Disney Co.</v>
      </c>
      <c r="B193" t="str">
        <v>n_anti_lgbtq_donations</v>
      </c>
      <c r="C193" t="str">
        <v>Donations to Florida legislators sponsoring the 'Don't Say Gay' bill, revealed during Disney's initial silence in 2022</v>
      </c>
      <c r="D193" t="str">
        <v>—</v>
      </c>
      <c r="E193" t="str">
        <v>Negative</v>
      </c>
      <c r="F193">
        <v>-30</v>
      </c>
      <c r="G193">
        <v>2022</v>
      </c>
      <c r="H193" t="str">
        <v>https://en.wikipedia.org/wiki/Florida_Parental_Rights_in_Education_Act</v>
      </c>
      <c r="I193" t="str">
        <v>News</v>
      </c>
      <c r="J193" t="str">
        <v>No</v>
      </c>
      <c r="K193" t="str">
        <v>Company later opposed the bill under employee pressure; paused FL donations</v>
      </c>
    </row>
    <row r="194" ht="23.25" customHeight="1">
      <c r="A194" t="str">
        <v>Walt Disney Co.</v>
      </c>
      <c r="B194" t="str">
        <v>n_selective</v>
      </c>
      <c r="C194" t="str">
        <v>Pulled a transgender storyline from Pixar's 'Win or Lose' before release</v>
      </c>
      <c r="D194" t="str">
        <v>—</v>
      </c>
      <c r="E194" t="str">
        <v>Negative</v>
      </c>
      <c r="F194">
        <v>-10</v>
      </c>
      <c r="G194">
        <v>2024</v>
      </c>
      <c r="H194" t="str">
        <v>https://san.com/cc/disney-softens-content-warnings-amid-broader-dei-changes/</v>
      </c>
      <c r="I194" t="str">
        <v>News</v>
      </c>
      <c r="J194" t="str">
        <v>No</v>
      </c>
      <c r="K194" t="str">
        <v/>
      </c>
    </row>
    <row r="195" ht="23.25" customHeight="1">
      <c r="A195" t="str">
        <v>Walt Disney Co.</v>
      </c>
      <c r="B195" t="str">
        <v>n_dei_removal</v>
      </c>
      <c r="C195" t="str">
        <v>Ended Reimagine Tomorrow, removed DEI from exec compensation, softened content advisories (Feb 2025)</v>
      </c>
      <c r="D195" t="str">
        <v>—</v>
      </c>
      <c r="E195" t="str">
        <v>Negative</v>
      </c>
      <c r="F195">
        <v>-32</v>
      </c>
      <c r="G195">
        <v>2025</v>
      </c>
      <c r="H195" t="str">
        <v>https://www.axios.com/2025/02/11/disney-dei-changes-trump-era</v>
      </c>
      <c r="I195" t="str">
        <v>News</v>
      </c>
      <c r="J195" t="str">
        <v>Yes</v>
      </c>
      <c r="K195" t="str">
        <v>Archived before-state: https://web.archive.org/web/2024/https://impact.disney.com/diversity-equity-inclusion/</v>
      </c>
    </row>
    <row r="196" ht="23.25" customHeight="1">
      <c r="A196" t="str">
        <v>Netflix</v>
      </c>
      <c r="B196" t="str">
        <v>p_generic_post</v>
      </c>
      <c r="C196" t="str">
        <v>Annual Pride Month posts and Pride content hubs</v>
      </c>
      <c r="D196" t="str">
        <v>Cosmetic</v>
      </c>
      <c r="E196" t="str">
        <v>Positive</v>
      </c>
      <c r="F196">
        <v>2</v>
      </c>
      <c r="G196">
        <v>2025</v>
      </c>
      <c r="H196" t="str">
        <v>https://web.archive.org/web/2025/https://about.netflix.com/en/inclusion</v>
      </c>
      <c r="I196" t="str">
        <v>Archive</v>
      </c>
      <c r="J196" t="str">
        <v>Yes</v>
      </c>
      <c r="K196" t="str">
        <v/>
      </c>
    </row>
    <row r="197" ht="23.25" customHeight="1">
      <c r="A197" t="str">
        <v>Netflix</v>
      </c>
      <c r="B197" t="str">
        <v>p_collab</v>
      </c>
      <c r="C197" t="str">
        <v>Sustained investment in LGBTQ+ storytelling and queer creators (Heartstopper, Sex Education, etc.)</v>
      </c>
      <c r="D197" t="str">
        <v>Commercial</v>
      </c>
      <c r="E197" t="str">
        <v>Positive</v>
      </c>
      <c r="F197">
        <v>8</v>
      </c>
      <c r="G197">
        <v>2025</v>
      </c>
      <c r="H197" t="str">
        <v>https://web.archive.org/web/2025/https://about.netflix.com/en/inclusion</v>
      </c>
      <c r="I197" t="str">
        <v>Archive</v>
      </c>
      <c r="J197" t="str">
        <v>No</v>
      </c>
      <c r="K197" t="str">
        <v/>
      </c>
    </row>
    <row r="198" ht="23.25" customHeight="1">
      <c r="A198" t="str">
        <v>Netflix</v>
      </c>
      <c r="B198" t="str">
        <v>p_benefits</v>
      </c>
      <c r="C198" t="str">
        <v>Inclusive partner and gender-affirming benefits (CEI-verified)</v>
      </c>
      <c r="D198" t="str">
        <v>Structural</v>
      </c>
      <c r="E198" t="str">
        <v>Positive</v>
      </c>
      <c r="F198">
        <v>22</v>
      </c>
      <c r="G198">
        <v>2024</v>
      </c>
      <c r="H198" t="str">
        <v>https://reports.hrc.org/corporate-equality-index-2025</v>
      </c>
      <c r="I198" t="str">
        <v>HRC</v>
      </c>
      <c r="J198" t="str">
        <v>No</v>
      </c>
      <c r="K198" t="str">
        <v/>
      </c>
    </row>
    <row r="199" ht="23.25" customHeight="1">
      <c r="A199" t="str">
        <v>Netflix</v>
      </c>
      <c r="B199" t="str">
        <v>n_selective</v>
      </c>
      <c r="C199" t="str">
        <v>Defended anti-trans material in Chappelle's 'The Closer' against employee walkout; walkout organizer fired</v>
      </c>
      <c r="D199" t="str">
        <v>—</v>
      </c>
      <c r="E199" t="str">
        <v>Negative</v>
      </c>
      <c r="F199">
        <v>-10</v>
      </c>
      <c r="G199">
        <v>2021</v>
      </c>
      <c r="H199" t="str">
        <v>https://en.wikipedia.org/wiki/The_Closer_(2021_film)</v>
      </c>
      <c r="I199" t="str">
        <v>News</v>
      </c>
      <c r="J199" t="str">
        <v>No</v>
      </c>
      <c r="K199" t="str">
        <v/>
      </c>
    </row>
    <row r="200" ht="23.25" customHeight="1">
      <c r="A200" t="str">
        <v>Warner Bros. Discovery</v>
      </c>
      <c r="B200" t="str">
        <v>p_generic_post</v>
      </c>
      <c r="C200" t="str">
        <v>Pride Month content collections and posts (Max)</v>
      </c>
      <c r="D200" t="str">
        <v>Cosmetic</v>
      </c>
      <c r="E200" t="str">
        <v>Positive</v>
      </c>
      <c r="F200">
        <v>2</v>
      </c>
      <c r="G200">
        <v>2025</v>
      </c>
      <c r="H200" t="str">
        <v>https://web.archive.org/web/2025/https://www.wbd.com/</v>
      </c>
      <c r="I200" t="str">
        <v>Archive</v>
      </c>
      <c r="J200" t="str">
        <v>Yes</v>
      </c>
      <c r="K200" t="str">
        <v/>
      </c>
    </row>
    <row r="201" ht="23.25" customHeight="1">
      <c r="A201" t="str">
        <v>Warner Bros. Discovery</v>
      </c>
      <c r="B201" t="str">
        <v>p_collab</v>
      </c>
      <c r="C201" t="str">
        <v>Queer-led programming investment (HBO's 'We're Here' and related slate)</v>
      </c>
      <c r="D201" t="str">
        <v>Commercial</v>
      </c>
      <c r="E201" t="str">
        <v>Positive</v>
      </c>
      <c r="F201">
        <v>8</v>
      </c>
      <c r="G201">
        <v>2024</v>
      </c>
      <c r="H201" t="str">
        <v>https://web.archive.org/web/2024/https://www.hbo.com/were-here</v>
      </c>
      <c r="I201" t="str">
        <v>Archive</v>
      </c>
      <c r="J201" t="str">
        <v>No</v>
      </c>
      <c r="K201" t="str">
        <v/>
      </c>
    </row>
    <row r="202" ht="23.25" customHeight="1">
      <c r="A202" t="str">
        <v>NBCUniversal</v>
      </c>
      <c r="B202" t="str">
        <v>p_generic_post</v>
      </c>
      <c r="C202" t="str">
        <v>Pride Month coverage and posts; NBC Out LGBTQ+ news vertical operating continuously</v>
      </c>
      <c r="D202" t="str">
        <v>Cosmetic</v>
      </c>
      <c r="E202" t="str">
        <v>Positive</v>
      </c>
      <c r="F202">
        <v>2</v>
      </c>
      <c r="G202">
        <v>2025</v>
      </c>
      <c r="H202" t="str">
        <v>https://www.nbcnews.com/nbc-out</v>
      </c>
      <c r="I202" t="str">
        <v>Company</v>
      </c>
      <c r="J202" t="str">
        <v>Yes</v>
      </c>
      <c r="K202" t="str">
        <v/>
      </c>
    </row>
    <row r="203" ht="23.25" customHeight="1">
      <c r="A203" t="str">
        <v>NBCUniversal</v>
      </c>
      <c r="B203" t="str">
        <v>p_erg_support</v>
      </c>
      <c r="C203" t="str">
        <v>Funded OUT@NBCUniversal employee resource group</v>
      </c>
      <c r="D203" t="str">
        <v>Civic</v>
      </c>
      <c r="E203" t="str">
        <v>Positive</v>
      </c>
      <c r="F203">
        <v>15</v>
      </c>
      <c r="G203">
        <v>2024</v>
      </c>
      <c r="H203" t="str">
        <v>https://web.archive.org/web/2024/https://www.nbcuniversal.com/impact/diversity-equity-inclusion</v>
      </c>
      <c r="I203" t="str">
        <v>Archive</v>
      </c>
      <c r="J203" t="str">
        <v>No</v>
      </c>
      <c r="K203" t="str">
        <v/>
      </c>
    </row>
    <row r="204" ht="23.25" customHeight="1">
      <c r="A204" t="str">
        <v>Paramount Global</v>
      </c>
      <c r="B204" t="str">
        <v>p_generic_post</v>
      </c>
      <c r="C204" t="str">
        <v>Pride Month posts and programming across brands</v>
      </c>
      <c r="D204" t="str">
        <v>Cosmetic</v>
      </c>
      <c r="E204" t="str">
        <v>Positive</v>
      </c>
      <c r="F204">
        <v>2</v>
      </c>
      <c r="G204">
        <v>2024</v>
      </c>
      <c r="H204" t="str">
        <v>https://web.archive.org/web/2024/https://www.paramount.com/company/inclusion</v>
      </c>
      <c r="I204" t="str">
        <v>Archive</v>
      </c>
      <c r="J204" t="str">
        <v>No</v>
      </c>
      <c r="K204" t="str">
        <v/>
      </c>
    </row>
    <row r="205" ht="23.25" customHeight="1">
      <c r="A205" t="str">
        <v>Paramount Global</v>
      </c>
      <c r="B205" t="str">
        <v>p_collab</v>
      </c>
      <c r="C205" t="str">
        <v>LGBTQ+ programming legacy: Logo TV, MTV queer content and GLAAD-recognized series</v>
      </c>
      <c r="D205" t="str">
        <v>Commercial</v>
      </c>
      <c r="E205" t="str">
        <v>Positive</v>
      </c>
      <c r="F205">
        <v>8</v>
      </c>
      <c r="G205">
        <v>2024</v>
      </c>
      <c r="H205" t="str">
        <v>https://web.archive.org/web/2024/https://www.paramount.com/company/inclusion</v>
      </c>
      <c r="I205" t="str">
        <v>Archive</v>
      </c>
      <c r="J205" t="str">
        <v>No</v>
      </c>
      <c r="K205" t="str">
        <v/>
      </c>
    </row>
    <row r="206" ht="23.25" customHeight="1">
      <c r="A206" t="str">
        <v>Paramount Global</v>
      </c>
      <c r="B206" t="str">
        <v>p_erg_support</v>
      </c>
      <c r="C206" t="str">
        <v>Funded LGBTQ+ employee resource groups</v>
      </c>
      <c r="D206" t="str">
        <v>Civic</v>
      </c>
      <c r="E206" t="str">
        <v>Positive</v>
      </c>
      <c r="F206">
        <v>15</v>
      </c>
      <c r="G206">
        <v>2024</v>
      </c>
      <c r="H206" t="str">
        <v>https://web.archive.org/web/2024/https://www.paramount.com/company/inclusion</v>
      </c>
      <c r="I206" t="str">
        <v>Archive</v>
      </c>
      <c r="J206" t="str">
        <v>No</v>
      </c>
      <c r="K206" t="str">
        <v/>
      </c>
    </row>
    <row r="207" ht="23.25" customHeight="1">
      <c r="A207" t="str">
        <v>Paramount Global</v>
      </c>
      <c r="B207" t="str">
        <v>n_dei_removal</v>
      </c>
      <c r="C207" t="str">
        <v>Ended numerical DEI goals and applicant demographic collection citing Trump executive orders, amid FCC merger pressure</v>
      </c>
      <c r="D207" t="str">
        <v>—</v>
      </c>
      <c r="E207" t="str">
        <v>Negative</v>
      </c>
      <c r="F207">
        <v>-32</v>
      </c>
      <c r="G207">
        <v>2025</v>
      </c>
      <c r="H207" t="str">
        <v>https://www.lgbtqnation.com/2025/02/paramounts-gay-ceos-rollback-companys-dei-initiatives-to-appease-trump/</v>
      </c>
      <c r="I207" t="str">
        <v>News</v>
      </c>
      <c r="J207" t="str">
        <v>Yes</v>
      </c>
      <c r="K207" t="str">
        <v>FCC chair threatened to block deals over DEI: https://thedesk.net/2025/03/fcc-brendan-carr-skydance-paramount-dei-initiatives/</v>
      </c>
    </row>
    <row r="208" ht="23.25" customHeight="1">
      <c r="A208" t="str">
        <v>Spotify</v>
      </c>
      <c r="B208" t="str">
        <v>p_logo_rainbow</v>
      </c>
      <c r="C208" t="str">
        <v>Annual Pride hub branding and playlists</v>
      </c>
      <c r="D208" t="str">
        <v>Cosmetic</v>
      </c>
      <c r="E208" t="str">
        <v>Positive</v>
      </c>
      <c r="F208">
        <v>3</v>
      </c>
      <c r="G208">
        <v>2025</v>
      </c>
      <c r="H208" t="str">
        <v>https://web.archive.org/web/2025/https://open.spotify.com/genre/pride-page</v>
      </c>
      <c r="I208" t="str">
        <v>Archive</v>
      </c>
      <c r="J208" t="str">
        <v>Yes</v>
      </c>
      <c r="K208" t="str">
        <v/>
      </c>
    </row>
    <row r="209" ht="23.25" customHeight="1">
      <c r="A209" t="str">
        <v>Spotify</v>
      </c>
      <c r="B209" t="str">
        <v>p_collab</v>
      </c>
      <c r="C209" t="str">
        <v>Queer-artist editorial campaigns (GLOW spotlight program for LGBTQIA+ artists)</v>
      </c>
      <c r="D209" t="str">
        <v>Commercial</v>
      </c>
      <c r="E209" t="str">
        <v>Positive</v>
      </c>
      <c r="F209">
        <v>8</v>
      </c>
      <c r="G209">
        <v>2024</v>
      </c>
      <c r="H209" t="str">
        <v>https://newsroom.spotify.com/2023-02-01/spotify-celebrates-lgbtqia-artists-with-new-music-program-glow/</v>
      </c>
      <c r="I209" t="str">
        <v>Company</v>
      </c>
      <c r="J209" t="str">
        <v>No</v>
      </c>
      <c r="K209" t="str">
        <v/>
      </c>
    </row>
    <row r="210" ht="23.25" customHeight="1">
      <c r="A210" t="str">
        <v>Spotify</v>
      </c>
      <c r="B210" t="str">
        <v>n_greenwashing</v>
      </c>
      <c r="C210" t="str">
        <v>Pride-month branding paired with bankrolling content repeatedly flagged by GLAAD for anti-trans rhetoric (Rogan exclusive)</v>
      </c>
      <c r="D210" t="str">
        <v>—</v>
      </c>
      <c r="E210" t="str">
        <v>Negative</v>
      </c>
      <c r="F210">
        <v>-8</v>
      </c>
      <c r="G210">
        <v>2024</v>
      </c>
      <c r="H210" t="str">
        <v>https://glaad.org/smsi/2024/</v>
      </c>
      <c r="I210" t="str">
        <v>GLAAD</v>
      </c>
      <c r="J210" t="str">
        <v>No</v>
      </c>
      <c r="K210" t="str">
        <v/>
      </c>
    </row>
    <row r="211" ht="23.25" customHeight="1">
      <c r="A211" t="str">
        <v>Live Nation</v>
      </c>
      <c r="B211" t="str">
        <v>p_generic_post</v>
      </c>
      <c r="C211" t="str">
        <v>Pride Month posts and event promotion</v>
      </c>
      <c r="D211" t="str">
        <v>Cosmetic</v>
      </c>
      <c r="E211" t="str">
        <v>Positive</v>
      </c>
      <c r="F211">
        <v>2</v>
      </c>
      <c r="G211">
        <v>2025</v>
      </c>
      <c r="H211" t="str">
        <v>https://web.archive.org/web/2025/https://www.livenationentertainment.com/</v>
      </c>
      <c r="I211" t="str">
        <v>Archive</v>
      </c>
      <c r="J211" t="str">
        <v>Yes</v>
      </c>
      <c r="K211" t="str">
        <v/>
      </c>
    </row>
    <row r="212" ht="23.25" customHeight="1">
      <c r="A212" t="str">
        <v>Live Nation</v>
      </c>
      <c r="B212" t="str">
        <v>p_parade_sponsor</v>
      </c>
      <c r="C212" t="str">
        <v>Sponsorship/production of Pride-season concerts and festival events</v>
      </c>
      <c r="D212" t="str">
        <v>Civic</v>
      </c>
      <c r="E212" t="str">
        <v>Positive</v>
      </c>
      <c r="F212">
        <v>12</v>
      </c>
      <c r="G212">
        <v>2024</v>
      </c>
      <c r="H212" t="str">
        <v>https://web.archive.org/web/2024/https://www.livenationentertainment.com/diversity-equity-inclusion/</v>
      </c>
      <c r="I212" t="str">
        <v>Archive</v>
      </c>
      <c r="J212" t="str">
        <v>No</v>
      </c>
      <c r="K212" t="str">
        <v/>
      </c>
    </row>
    <row r="213" ht="23.25" customHeight="1">
      <c r="A213" t="str">
        <v>General Motors</v>
      </c>
      <c r="B213" t="str">
        <v>p_generic_post</v>
      </c>
      <c r="C213" t="str">
        <v>Pride Month posts and engagement</v>
      </c>
      <c r="D213" t="str">
        <v>Cosmetic</v>
      </c>
      <c r="E213" t="str">
        <v>Positive</v>
      </c>
      <c r="F213">
        <v>2</v>
      </c>
      <c r="G213">
        <v>2024</v>
      </c>
      <c r="H213" t="str">
        <v>https://web.archive.org/web/2024/https://www.gm.com/company/culture</v>
      </c>
      <c r="I213" t="str">
        <v>Archive</v>
      </c>
      <c r="J213" t="str">
        <v>No</v>
      </c>
      <c r="K213" t="str">
        <v/>
      </c>
    </row>
    <row r="214" ht="23.25" customHeight="1">
      <c r="A214" t="str">
        <v>General Motors</v>
      </c>
      <c r="B214" t="str">
        <v>p_erg_support</v>
      </c>
      <c r="C214" t="str">
        <v>Funded GM PLUS LGBTQ+ employee resource group</v>
      </c>
      <c r="D214" t="str">
        <v>Civic</v>
      </c>
      <c r="E214" t="str">
        <v>Positive</v>
      </c>
      <c r="F214">
        <v>15</v>
      </c>
      <c r="G214">
        <v>2024</v>
      </c>
      <c r="H214" t="str">
        <v>https://web.archive.org/web/2024/https://www.gm.com/company/culture</v>
      </c>
      <c r="I214" t="str">
        <v>Archive</v>
      </c>
      <c r="J214" t="str">
        <v>No</v>
      </c>
      <c r="K214" t="str">
        <v/>
      </c>
    </row>
    <row r="215" ht="23.25" customHeight="1">
      <c r="A215" t="str">
        <v>General Motors</v>
      </c>
      <c r="B215" t="str">
        <v>n_dei_removal</v>
      </c>
      <c r="C215" t="str">
        <v>Dropped DEI references from annual filing in early-2025 retreat wave</v>
      </c>
      <c r="D215" t="str">
        <v>—</v>
      </c>
      <c r="E215" t="str">
        <v>Negative</v>
      </c>
      <c r="F215">
        <v>-32</v>
      </c>
      <c r="G215">
        <v>2025</v>
      </c>
      <c r="H215" t="str">
        <v>https://www.techtarget.com/whatis/feature/What-companies-are-rolling-back-DEI-policies</v>
      </c>
      <c r="I215" t="str">
        <v>News</v>
      </c>
      <c r="J215" t="str">
        <v>Yes</v>
      </c>
      <c r="K215" t="str">
        <v/>
      </c>
    </row>
    <row r="216" ht="23.25" customHeight="1">
      <c r="A216" t="str">
        <v>Ford</v>
      </c>
      <c r="B216" t="str">
        <v>p_logo_rainbow</v>
      </c>
      <c r="C216" t="str">
        <v>Pride branding history ('Very Gay Raptor' campaign, Pride visuals)</v>
      </c>
      <c r="D216" t="str">
        <v>Cosmetic</v>
      </c>
      <c r="E216" t="str">
        <v>Positive</v>
      </c>
      <c r="F216">
        <v>3</v>
      </c>
      <c r="G216">
        <v>2023</v>
      </c>
      <c r="H216" t="str">
        <v>https://web.archive.org/web/2023/https://www.ford.com/</v>
      </c>
      <c r="I216" t="str">
        <v>Archive</v>
      </c>
      <c r="J216" t="str">
        <v>No</v>
      </c>
      <c r="K216" t="str">
        <v/>
      </c>
    </row>
    <row r="217" ht="23.25" customHeight="1">
      <c r="A217" t="str">
        <v>Ford</v>
      </c>
      <c r="B217" t="str">
        <v>p_generic_post</v>
      </c>
      <c r="C217" t="str">
        <v>Annual Pride posts (through 2024)</v>
      </c>
      <c r="D217" t="str">
        <v>Cosmetic</v>
      </c>
      <c r="E217" t="str">
        <v>Positive</v>
      </c>
      <c r="F217">
        <v>2</v>
      </c>
      <c r="G217">
        <v>2024</v>
      </c>
      <c r="H217" t="str">
        <v>https://web.archive.org/web/2024/https://corporate.ford.com/social-impact/diversity-equity-inclusion.html</v>
      </c>
      <c r="I217" t="str">
        <v>Archive</v>
      </c>
      <c r="J217" t="str">
        <v>No</v>
      </c>
      <c r="K217" t="str">
        <v/>
      </c>
    </row>
    <row r="218" ht="23.25" customHeight="1">
      <c r="A218" t="str">
        <v>Ford</v>
      </c>
      <c r="B218" t="str">
        <v>p_parade_sponsor</v>
      </c>
      <c r="C218" t="str">
        <v>Motor City Pride sponsorship history</v>
      </c>
      <c r="D218" t="str">
        <v>Civic</v>
      </c>
      <c r="E218" t="str">
        <v>Positive</v>
      </c>
      <c r="F218">
        <v>12</v>
      </c>
      <c r="G218">
        <v>2023</v>
      </c>
      <c r="H218" t="str">
        <v>https://web.archive.org/web/2023/https://corporate.ford.com/social-impact/diversity-equity-inclusion.html</v>
      </c>
      <c r="I218" t="str">
        <v>Archive</v>
      </c>
      <c r="J218" t="str">
        <v>No</v>
      </c>
      <c r="K218" t="str">
        <v/>
      </c>
    </row>
    <row r="219" ht="23.25" customHeight="1">
      <c r="A219" t="str">
        <v>Ford</v>
      </c>
      <c r="B219" t="str">
        <v>p_erg_support</v>
      </c>
      <c r="C219" t="str">
        <v>Funded Ford GLOBE LGBTQ+ ERG (continues)</v>
      </c>
      <c r="D219" t="str">
        <v>Civic</v>
      </c>
      <c r="E219" t="str">
        <v>Positive</v>
      </c>
      <c r="F219">
        <v>15</v>
      </c>
      <c r="G219">
        <v>2024</v>
      </c>
      <c r="H219" t="str">
        <v>https://web.archive.org/web/2024/https://corporate.ford.com/social-impact/diversity-equity-inclusion.html</v>
      </c>
      <c r="I219" t="str">
        <v>Archive</v>
      </c>
      <c r="J219" t="str">
        <v>No</v>
      </c>
      <c r="K219" t="str">
        <v/>
      </c>
    </row>
    <row r="220" ht="23.25" customHeight="1">
      <c r="A220" t="str">
        <v>Ford</v>
      </c>
      <c r="B220" t="str">
        <v>n_dei_removal</v>
      </c>
      <c r="C220" t="str">
        <v>Quit HRC CEI after 20+ years and ended external culture-survey participation (CEO memo, Aug 2024)</v>
      </c>
      <c r="D220" t="str">
        <v>—</v>
      </c>
      <c r="E220" t="str">
        <v>Negative</v>
      </c>
      <c r="F220">
        <v>-32</v>
      </c>
      <c r="G220">
        <v>2024</v>
      </c>
      <c r="H220" t="str">
        <v>https://www.hrc.org/press-releases/hrc-foundation-announces-record-participation-in-upcoming-2025-corporate-equality-index-docks-scores-of-seven-companies-in-current-ranking-following-their-pullback-from-workplace-inclusion</v>
      </c>
      <c r="I220" t="str">
        <v>HRC</v>
      </c>
      <c r="J220" t="str">
        <v>No</v>
      </c>
      <c r="K220" t="str">
        <v>One of 7 companies HRC docked -25</v>
      </c>
    </row>
    <row r="221" ht="23.25" customHeight="1">
      <c r="A221" t="str">
        <v>Ford</v>
      </c>
      <c r="B221" t="str">
        <v>n_pride_retreat</v>
      </c>
      <c r="C221" t="str">
        <v>Publicly retreated from stated inclusion commitments under activist pressure (HRC-documented pullback)</v>
      </c>
      <c r="D221" t="str">
        <v>—</v>
      </c>
      <c r="E221" t="str">
        <v>Negative</v>
      </c>
      <c r="F221">
        <v>-22</v>
      </c>
      <c r="G221">
        <v>2024</v>
      </c>
      <c r="H221" t="str">
        <v>https://www.hrc.org/press-releases/hrc-foundation-announces-record-participation-in-upcoming-2025-corporate-equality-index-docks-scores-of-seven-companies-in-current-ranking-following-their-pullback-from-workplace-inclusion</v>
      </c>
      <c r="I221" t="str">
        <v>HRC</v>
      </c>
      <c r="J221" t="str">
        <v>No</v>
      </c>
      <c r="K221" t="str">
        <v/>
      </c>
    </row>
    <row r="222" ht="23.25" customHeight="1">
      <c r="A222" t="str">
        <v>Tesla</v>
      </c>
      <c r="B222" t="str">
        <v>n_dei_removal</v>
      </c>
      <c r="C222" t="str">
        <v>Scrubbed DEI from 10-K — the first major filer to do so; only ever published one diversity report (2020)</v>
      </c>
      <c r="D222" t="str">
        <v>—</v>
      </c>
      <c r="E222" t="str">
        <v>Negative</v>
      </c>
      <c r="F222">
        <v>-32</v>
      </c>
      <c r="G222">
        <v>2024</v>
      </c>
      <c r="H222" t="str">
        <v>https://www.cnn.com/2024/02/01/business/tesla-dei-elon-musk/index.html</v>
      </c>
      <c r="I222" t="str">
        <v>News</v>
      </c>
      <c r="J222" t="str">
        <v>No</v>
      </c>
      <c r="K222" t="str">
        <v/>
      </c>
    </row>
    <row r="223" ht="23.25" customHeight="1">
      <c r="A223" t="str">
        <v>Toyota USA</v>
      </c>
      <c r="B223" t="str">
        <v>p_logo_rainbow</v>
      </c>
      <c r="C223" t="str">
        <v>Pride branding (through 2024)</v>
      </c>
      <c r="D223" t="str">
        <v>Cosmetic</v>
      </c>
      <c r="E223" t="str">
        <v>Positive</v>
      </c>
      <c r="F223">
        <v>3</v>
      </c>
      <c r="G223">
        <v>2024</v>
      </c>
      <c r="H223" t="str">
        <v>https://web.archive.org/web/2024/https://www.toyota.com/usa/diversity/</v>
      </c>
      <c r="I223" t="str">
        <v>Archive</v>
      </c>
      <c r="J223" t="str">
        <v>No</v>
      </c>
      <c r="K223" t="str">
        <v/>
      </c>
    </row>
    <row r="224" ht="23.25" customHeight="1">
      <c r="A224" t="str">
        <v>Toyota USA</v>
      </c>
      <c r="B224" t="str">
        <v>p_generic_post</v>
      </c>
      <c r="C224" t="str">
        <v>Annual Pride posts (through 2024)</v>
      </c>
      <c r="D224" t="str">
        <v>Cosmetic</v>
      </c>
      <c r="E224" t="str">
        <v>Positive</v>
      </c>
      <c r="F224">
        <v>2</v>
      </c>
      <c r="G224">
        <v>2024</v>
      </c>
      <c r="H224" t="str">
        <v>https://web.archive.org/web/2024/https://www.toyota.com/usa/diversity/</v>
      </c>
      <c r="I224" t="str">
        <v>Archive</v>
      </c>
      <c r="J224" t="str">
        <v>No</v>
      </c>
      <c r="K224" t="str">
        <v/>
      </c>
    </row>
    <row r="225" ht="23.25" customHeight="1">
      <c r="A225" t="str">
        <v>Toyota USA</v>
      </c>
      <c r="B225" t="str">
        <v>p_parade_sponsor</v>
      </c>
      <c r="C225" t="str">
        <v>Pride event sponsorships in multiple US markets (ended Oct 2024)</v>
      </c>
      <c r="D225" t="str">
        <v>Civic</v>
      </c>
      <c r="E225" t="str">
        <v>Positive</v>
      </c>
      <c r="F225">
        <v>12</v>
      </c>
      <c r="G225">
        <v>2024</v>
      </c>
      <c r="H225" t="str">
        <v>https://www.techtarget.com/whatis/feature/What-companies-are-rolling-back-DEI-policies</v>
      </c>
      <c r="I225" t="str">
        <v>News</v>
      </c>
      <c r="J225" t="str">
        <v>No</v>
      </c>
      <c r="K225" t="str">
        <v/>
      </c>
    </row>
    <row r="226" ht="23.25" customHeight="1">
      <c r="A226" t="str">
        <v>Toyota USA</v>
      </c>
      <c r="B226" t="str">
        <v>p_erg_support</v>
      </c>
      <c r="C226" t="str">
        <v>Funded LGBTQ+ ERG (refocused to 'professional development' in 2024 rollback)</v>
      </c>
      <c r="D226" t="str">
        <v>Civic</v>
      </c>
      <c r="E226" t="str">
        <v>Positive</v>
      </c>
      <c r="F226">
        <v>15</v>
      </c>
      <c r="G226">
        <v>2024</v>
      </c>
      <c r="H226" t="str">
        <v>https://web.archive.org/web/2024/https://www.toyota.com/usa/diversity/</v>
      </c>
      <c r="I226" t="str">
        <v>Archive</v>
      </c>
      <c r="J226" t="str">
        <v>No</v>
      </c>
      <c r="K226" t="str">
        <v/>
      </c>
    </row>
    <row r="227" ht="23.25" customHeight="1">
      <c r="A227" t="str">
        <v>Toyota USA</v>
      </c>
      <c r="B227" t="str">
        <v>n_dei_removal</v>
      </c>
      <c r="C227" t="str">
        <v>Quit HRC CEI; narrowed DEI programs and ERG scope (Oct 2024 memo)</v>
      </c>
      <c r="D227" t="str">
        <v>—</v>
      </c>
      <c r="E227" t="str">
        <v>Negative</v>
      </c>
      <c r="F227">
        <v>-32</v>
      </c>
      <c r="G227">
        <v>2024</v>
      </c>
      <c r="H227" t="str">
        <v>https://www.techtarget.com/whatis/feature/What-companies-are-rolling-back-DEI-policies</v>
      </c>
      <c r="I227" t="str">
        <v>News</v>
      </c>
      <c r="J227" t="str">
        <v>No</v>
      </c>
      <c r="K227" t="str">
        <v>Robby Starbuck campaign; archived before-state: https://web.archive.org/web/2024/https://www.toyota.com/usa/diversity/</v>
      </c>
    </row>
    <row r="228" ht="23.25" customHeight="1">
      <c r="A228" t="str">
        <v>Toyota USA</v>
      </c>
      <c r="B228" t="str">
        <v>n_pride_retreat</v>
      </c>
      <c r="C228" t="str">
        <v>Ended sponsorship of LGBTQ+ community events including Pride</v>
      </c>
      <c r="D228" t="str">
        <v>—</v>
      </c>
      <c r="E228" t="str">
        <v>Negative</v>
      </c>
      <c r="F228">
        <v>-22</v>
      </c>
      <c r="G228">
        <v>2024</v>
      </c>
      <c r="H228" t="str">
        <v>https://www.techtarget.com/whatis/feature/What-companies-are-rolling-back-DEI-policies</v>
      </c>
      <c r="I228" t="str">
        <v>News</v>
      </c>
      <c r="J228" t="str">
        <v>No</v>
      </c>
      <c r="K228" t="str">
        <v/>
      </c>
    </row>
    <row r="229" ht="23.25" customHeight="1">
      <c r="A229" t="str">
        <v>Honda USA</v>
      </c>
      <c r="B229" t="str">
        <v>p_generic_post</v>
      </c>
      <c r="C229" t="str">
        <v>Pride Month posts and engagement</v>
      </c>
      <c r="D229" t="str">
        <v>Cosmetic</v>
      </c>
      <c r="E229" t="str">
        <v>Positive</v>
      </c>
      <c r="F229">
        <v>2</v>
      </c>
      <c r="G229">
        <v>2024</v>
      </c>
      <c r="H229" t="str">
        <v>https://web.archive.org/web/2024/https://www.honda.com/diversity</v>
      </c>
      <c r="I229" t="str">
        <v>Archive</v>
      </c>
      <c r="J229" t="str">
        <v>No</v>
      </c>
      <c r="K229" t="str">
        <v/>
      </c>
    </row>
    <row r="230" ht="23.25" customHeight="1">
      <c r="A230" t="str">
        <v>Honda USA</v>
      </c>
      <c r="B230" t="str">
        <v>p_erg_support</v>
      </c>
      <c r="C230" t="str">
        <v>Funded LGBTQ+ employee resource group</v>
      </c>
      <c r="D230" t="str">
        <v>Civic</v>
      </c>
      <c r="E230" t="str">
        <v>Positive</v>
      </c>
      <c r="F230">
        <v>15</v>
      </c>
      <c r="G230">
        <v>2024</v>
      </c>
      <c r="H230" t="str">
        <v>https://web.archive.org/web/2024/https://www.honda.com/diversity</v>
      </c>
      <c r="I230" t="str">
        <v>Archive</v>
      </c>
      <c r="J230" t="str">
        <v>No</v>
      </c>
      <c r="K230" t="str">
        <v/>
      </c>
    </row>
    <row r="231" ht="23.25" customHeight="1">
      <c r="A231" t="str">
        <v>Stellantis</v>
      </c>
      <c r="B231" t="str">
        <v>p_generic_post</v>
      </c>
      <c r="C231" t="str">
        <v>Occasional brand Pride posts (Jeep et al.)</v>
      </c>
      <c r="D231" t="str">
        <v>Cosmetic</v>
      </c>
      <c r="E231" t="str">
        <v>Positive</v>
      </c>
      <c r="F231">
        <v>2</v>
      </c>
      <c r="G231">
        <v>2024</v>
      </c>
      <c r="H231" t="str">
        <v>https://web.archive.org/web/2024/https://www.stellantis.com/en/company/diversity-and-inclusion</v>
      </c>
      <c r="I231" t="str">
        <v>Archive</v>
      </c>
      <c r="J231" t="str">
        <v>No</v>
      </c>
      <c r="K231" t="str">
        <v/>
      </c>
    </row>
    <row r="232" ht="23.25" customHeight="1">
      <c r="A232" t="str">
        <v>CVS Health</v>
      </c>
      <c r="B232" t="str">
        <v>p_generic_post</v>
      </c>
      <c r="C232" t="str">
        <v>Annual Pride Month posts and engagement</v>
      </c>
      <c r="D232" t="str">
        <v>Cosmetic</v>
      </c>
      <c r="E232" t="str">
        <v>Positive</v>
      </c>
      <c r="F232">
        <v>2</v>
      </c>
      <c r="G232">
        <v>2024</v>
      </c>
      <c r="H232" t="str">
        <v>https://web.archive.org/web/2024/https://www.cvshealth.com/about/diversity.html</v>
      </c>
      <c r="I232" t="str">
        <v>Archive</v>
      </c>
      <c r="J232" t="str">
        <v>No</v>
      </c>
      <c r="K232" t="str">
        <v/>
      </c>
    </row>
    <row r="233" ht="23.25" customHeight="1">
      <c r="A233" t="str">
        <v>CVS Health</v>
      </c>
      <c r="B233" t="str">
        <v>p_benefits</v>
      </c>
      <c r="C233" t="str">
        <v>Inclusive partner and gender-affirming benefits (CEI-verified)</v>
      </c>
      <c r="D233" t="str">
        <v>Structural</v>
      </c>
      <c r="E233" t="str">
        <v>Positive</v>
      </c>
      <c r="F233">
        <v>22</v>
      </c>
      <c r="G233">
        <v>2024</v>
      </c>
      <c r="H233" t="str">
        <v>https://reports.hrc.org/corporate-equality-index-2025</v>
      </c>
      <c r="I233" t="str">
        <v>HRC</v>
      </c>
      <c r="J233" t="str">
        <v>No</v>
      </c>
      <c r="K233" t="str">
        <v/>
      </c>
    </row>
    <row r="234" ht="23.25" customHeight="1">
      <c r="A234" t="str">
        <v>Walgreens</v>
      </c>
      <c r="B234" t="str">
        <v>p_generic_post</v>
      </c>
      <c r="C234" t="str">
        <v>Pride Month posts and engagement (prior years)</v>
      </c>
      <c r="D234" t="str">
        <v>Cosmetic</v>
      </c>
      <c r="E234" t="str">
        <v>Positive</v>
      </c>
      <c r="F234">
        <v>2</v>
      </c>
      <c r="G234">
        <v>2024</v>
      </c>
      <c r="H234" t="str">
        <v>https://web.archive.org/web/2024/https://www.walgreensbootsalliance.com/people-perspectives/diversity-equity-inclusion</v>
      </c>
      <c r="I234" t="str">
        <v>Archive</v>
      </c>
      <c r="J234" t="str">
        <v>No</v>
      </c>
      <c r="K234" t="str">
        <v/>
      </c>
    </row>
    <row r="235" ht="23.25" customHeight="1">
      <c r="A235" t="str">
        <v>Walgreens</v>
      </c>
      <c r="B235" t="str">
        <v>p_benefits</v>
      </c>
      <c r="C235" t="str">
        <v>Inclusive partner and gender-affirming benefits (CEI-verified)</v>
      </c>
      <c r="D235" t="str">
        <v>Structural</v>
      </c>
      <c r="E235" t="str">
        <v>Positive</v>
      </c>
      <c r="F235">
        <v>22</v>
      </c>
      <c r="G235">
        <v>2024</v>
      </c>
      <c r="H235" t="str">
        <v>https://reports.hrc.org/corporate-equality-index-2025</v>
      </c>
      <c r="I235" t="str">
        <v>HRC</v>
      </c>
      <c r="J235" t="str">
        <v>No</v>
      </c>
      <c r="K235" t="str">
        <v/>
      </c>
    </row>
    <row r="236" ht="23.25" customHeight="1">
      <c r="A236" t="str">
        <v>Johnson &amp; Johnson</v>
      </c>
      <c r="B236" t="str">
        <v>p_generic_post</v>
      </c>
      <c r="C236" t="str">
        <v>Annual Pride Month posts and engagement</v>
      </c>
      <c r="D236" t="str">
        <v>Cosmetic</v>
      </c>
      <c r="E236" t="str">
        <v>Positive</v>
      </c>
      <c r="F236">
        <v>2</v>
      </c>
      <c r="G236">
        <v>2024</v>
      </c>
      <c r="H236" t="str">
        <v>https://web.archive.org/web/2024/https://www.jnj.com/about-jnj/diversity-equity-and-inclusion</v>
      </c>
      <c r="I236" t="str">
        <v>Archive</v>
      </c>
      <c r="J236" t="str">
        <v>No</v>
      </c>
      <c r="K236" t="str">
        <v/>
      </c>
    </row>
    <row r="237" ht="23.25" customHeight="1">
      <c r="A237" t="str">
        <v>Johnson &amp; Johnson</v>
      </c>
      <c r="B237" t="str">
        <v>p_benefits</v>
      </c>
      <c r="C237" t="str">
        <v>Inclusive partner and gender-affirming benefits (CEI-verified)</v>
      </c>
      <c r="D237" t="str">
        <v>Structural</v>
      </c>
      <c r="E237" t="str">
        <v>Positive</v>
      </c>
      <c r="F237">
        <v>22</v>
      </c>
      <c r="G237">
        <v>2024</v>
      </c>
      <c r="H237" t="str">
        <v>https://reports.hrc.org/corporate-equality-index-2025</v>
      </c>
      <c r="I237" t="str">
        <v>HRC</v>
      </c>
      <c r="J237" t="str">
        <v>No</v>
      </c>
      <c r="K237" t="str">
        <v/>
      </c>
    </row>
    <row r="238" ht="23.25" customHeight="1">
      <c r="A238" t="str">
        <v>Pfizer</v>
      </c>
      <c r="B238" t="str">
        <v>p_generic_post</v>
      </c>
      <c r="C238" t="str">
        <v>Annual Pride Month posts and engagement</v>
      </c>
      <c r="D238" t="str">
        <v>Cosmetic</v>
      </c>
      <c r="E238" t="str">
        <v>Positive</v>
      </c>
      <c r="F238">
        <v>2</v>
      </c>
      <c r="G238">
        <v>2024</v>
      </c>
      <c r="H238" t="str">
        <v>https://web.archive.org/web/2024/https://www.pfizer.com/about/responsibility/diversity-equity-inclusion</v>
      </c>
      <c r="I238" t="str">
        <v>Archive</v>
      </c>
      <c r="J238" t="str">
        <v>No</v>
      </c>
      <c r="K238" t="str">
        <v/>
      </c>
    </row>
    <row r="239" ht="23.25" customHeight="1">
      <c r="A239" t="str">
        <v>Pfizer</v>
      </c>
      <c r="B239" t="str">
        <v>p_erg_support</v>
      </c>
      <c r="C239" t="str">
        <v>Funded OPEN LGBTQ+ employee resource network</v>
      </c>
      <c r="D239" t="str">
        <v>Civic</v>
      </c>
      <c r="E239" t="str">
        <v>Positive</v>
      </c>
      <c r="F239">
        <v>15</v>
      </c>
      <c r="G239">
        <v>2024</v>
      </c>
      <c r="H239" t="str">
        <v>https://web.archive.org/web/2024/https://www.pfizer.com/about/responsibility/diversity-equity-inclusion</v>
      </c>
      <c r="I239" t="str">
        <v>Archive</v>
      </c>
      <c r="J239" t="str">
        <v>No</v>
      </c>
      <c r="K239" t="str">
        <v/>
      </c>
    </row>
    <row r="240" ht="23.25" customHeight="1">
      <c r="A240" t="str">
        <v>Pfizer</v>
      </c>
      <c r="B240" t="str">
        <v>p_benefits</v>
      </c>
      <c r="C240" t="str">
        <v>Inclusive partner and gender-affirming benefits (CEI-verified)</v>
      </c>
      <c r="D240" t="str">
        <v>Structural</v>
      </c>
      <c r="E240" t="str">
        <v>Positive</v>
      </c>
      <c r="F240">
        <v>22</v>
      </c>
      <c r="G240">
        <v>2024</v>
      </c>
      <c r="H240" t="str">
        <v>https://reports.hrc.org/corporate-equality-index-2025</v>
      </c>
      <c r="I240" t="str">
        <v>HRC</v>
      </c>
      <c r="J240" t="str">
        <v>No</v>
      </c>
      <c r="K240" t="str">
        <v/>
      </c>
    </row>
    <row r="241" ht="23.25" customHeight="1">
      <c r="A241" t="str">
        <v>UnitedHealth Group</v>
      </c>
      <c r="B241" t="str">
        <v>p_generic_post</v>
      </c>
      <c r="C241" t="str">
        <v>Prior Pride Month engagement and DEI reporting</v>
      </c>
      <c r="D241" t="str">
        <v>Cosmetic</v>
      </c>
      <c r="E241" t="str">
        <v>Positive</v>
      </c>
      <c r="F241">
        <v>2</v>
      </c>
      <c r="G241">
        <v>2024</v>
      </c>
      <c r="H241" t="str">
        <v>https://web.archive.org/web/2024/https://www.unitedhealthgroup.com/people-and-businesses/people-culture/diversity-equity-inclusion.html</v>
      </c>
      <c r="I241" t="str">
        <v>Archive</v>
      </c>
      <c r="J241" t="str">
        <v>No</v>
      </c>
      <c r="K241" t="str">
        <v/>
      </c>
    </row>
    <row r="242" ht="23.25" customHeight="1">
      <c r="A242" t="str">
        <v>UnitedHealth Group</v>
      </c>
      <c r="B242" t="str">
        <v>p_benefits</v>
      </c>
      <c r="C242" t="str">
        <v>Inclusive partner and gender-affirming benefits (CEI-verified)</v>
      </c>
      <c r="D242" t="str">
        <v>Structural</v>
      </c>
      <c r="E242" t="str">
        <v>Positive</v>
      </c>
      <c r="F242">
        <v>22</v>
      </c>
      <c r="G242">
        <v>2024</v>
      </c>
      <c r="H242" t="str">
        <v>https://reports.hrc.org/corporate-equality-index-2025</v>
      </c>
      <c r="I242" t="str">
        <v>HRC</v>
      </c>
      <c r="J242" t="str">
        <v>No</v>
      </c>
      <c r="K242" t="str">
        <v/>
      </c>
    </row>
    <row r="243" ht="23.25" customHeight="1">
      <c r="A243" t="str">
        <v>UnitedHealth Group</v>
      </c>
      <c r="B243" t="str">
        <v>n_dei_removal</v>
      </c>
      <c r="C243" t="str">
        <v>Removed DEI mentions from much of its website; dedicated pages no longer load; 2022 DEI blog post deleted</v>
      </c>
      <c r="D243" t="str">
        <v>—</v>
      </c>
      <c r="E243" t="str">
        <v>Negative</v>
      </c>
      <c r="F243">
        <v>-32</v>
      </c>
      <c r="G243">
        <v>2025</v>
      </c>
      <c r="H243" t="str">
        <v>https://techcrunch.com/2025/03/26/unitedhealth-removes-mentions-of-dei-from-its-website/</v>
      </c>
      <c r="I243" t="str">
        <v>News</v>
      </c>
      <c r="J243" t="str">
        <v>Yes</v>
      </c>
      <c r="K243" t="str">
        <v>Archived before-state: https://web.archive.org/web/2024/https://www.unitedhealthgroup.com/people-and-businesses/people-culture/diversity-equity-inclusion.html</v>
      </c>
    </row>
    <row r="244" ht="23.25" customHeight="1">
      <c r="A244" t="str">
        <v>Cigna</v>
      </c>
      <c r="B244" t="str">
        <v>p_generic_post</v>
      </c>
      <c r="C244" t="str">
        <v>Pride engagement and inclusion reporting (prior years)</v>
      </c>
      <c r="D244" t="str">
        <v>Cosmetic</v>
      </c>
      <c r="E244" t="str">
        <v>Positive</v>
      </c>
      <c r="F244">
        <v>2</v>
      </c>
      <c r="G244">
        <v>2024</v>
      </c>
      <c r="H244" t="str">
        <v>https://web.archive.org/web/2024/https://www.thecignagroup.com/about-us/diversity-equity-inclusion</v>
      </c>
      <c r="I244" t="str">
        <v>Archive</v>
      </c>
      <c r="J244" t="str">
        <v>No</v>
      </c>
      <c r="K244" t="str">
        <v/>
      </c>
    </row>
    <row r="245" ht="23.25" customHeight="1">
      <c r="A245" t="str">
        <v>Cigna</v>
      </c>
      <c r="B245" t="str">
        <v>p_benefits</v>
      </c>
      <c r="C245" t="str">
        <v>Inclusive benefits; public transgender health and gender-affirmation resources maintained</v>
      </c>
      <c r="D245" t="str">
        <v>Structural</v>
      </c>
      <c r="E245" t="str">
        <v>Positive</v>
      </c>
      <c r="F245">
        <v>22</v>
      </c>
      <c r="G245">
        <v>2025</v>
      </c>
      <c r="H245" t="str">
        <v>https://www.cigna.com/knowledge-center/transgender-health-issues</v>
      </c>
      <c r="I245" t="str">
        <v>Company</v>
      </c>
      <c r="J245" t="str">
        <v>Yes</v>
      </c>
      <c r="K245" t="str">
        <v/>
      </c>
    </row>
    <row r="246" ht="23.25" customHeight="1">
      <c r="A246" t="str">
        <v>Cigna</v>
      </c>
      <c r="B246" t="str">
        <v>n_dei_removal</v>
      </c>
      <c r="C246" t="str">
        <v>Revised/softened DEI strategy language in 2025 annual report (insurer retreat pattern)</v>
      </c>
      <c r="D246" t="str">
        <v>—</v>
      </c>
      <c r="E246" t="str">
        <v>Negative</v>
      </c>
      <c r="F246">
        <v>-32</v>
      </c>
      <c r="G246">
        <v>2025</v>
      </c>
      <c r="H246" t="str">
        <v>https://www.modernhealthcare.com/insurance/unitedhealth-cigna-humana-elevance-dei/</v>
      </c>
      <c r="I246" t="str">
        <v>News</v>
      </c>
      <c r="J246" t="str">
        <v>Yes</v>
      </c>
      <c r="K246" t="str">
        <v/>
      </c>
    </row>
    <row r="247" ht="23.25" customHeight="1">
      <c r="A247" t="str">
        <v>Humana</v>
      </c>
      <c r="B247" t="str">
        <v>p_generic_post</v>
      </c>
      <c r="C247" t="str">
        <v>Pride engagement and inclusion reporting (prior years)</v>
      </c>
      <c r="D247" t="str">
        <v>Cosmetic</v>
      </c>
      <c r="E247" t="str">
        <v>Positive</v>
      </c>
      <c r="F247">
        <v>2</v>
      </c>
      <c r="G247">
        <v>2024</v>
      </c>
      <c r="H247" t="str">
        <v>https://web.archive.org/web/2024/https://www.humana.com/about/impact/diversity-equity-inclusion</v>
      </c>
      <c r="I247" t="str">
        <v>Archive</v>
      </c>
      <c r="J247" t="str">
        <v>No</v>
      </c>
      <c r="K247" t="str">
        <v/>
      </c>
    </row>
    <row r="248" ht="23.25" customHeight="1">
      <c r="A248" t="str">
        <v>Humana</v>
      </c>
      <c r="B248" t="str">
        <v>p_benefits</v>
      </c>
      <c r="C248" t="str">
        <v>Inclusive partner and gender-affirming benefits (CEI-verified)</v>
      </c>
      <c r="D248" t="str">
        <v>Structural</v>
      </c>
      <c r="E248" t="str">
        <v>Positive</v>
      </c>
      <c r="F248">
        <v>22</v>
      </c>
      <c r="G248">
        <v>2024</v>
      </c>
      <c r="H248" t="str">
        <v>https://reports.hrc.org/corporate-equality-index-2025</v>
      </c>
      <c r="I248" t="str">
        <v>HRC</v>
      </c>
      <c r="J248" t="str">
        <v>No</v>
      </c>
      <c r="K248" t="str">
        <v/>
      </c>
    </row>
    <row r="249" ht="23.25" customHeight="1">
      <c r="A249" t="str">
        <v>Humana</v>
      </c>
      <c r="B249" t="str">
        <v>n_dei_removal</v>
      </c>
      <c r="C249" t="str">
        <v>Revised/softened DEI strategy language in 2025 annual report (insurer retreat pattern)</v>
      </c>
      <c r="D249" t="str">
        <v>—</v>
      </c>
      <c r="E249" t="str">
        <v>Negative</v>
      </c>
      <c r="F249">
        <v>-32</v>
      </c>
      <c r="G249">
        <v>2025</v>
      </c>
      <c r="H249" t="str">
        <v>https://www.modernhealthcare.com/insurance/unitedhealth-cigna-humana-elevance-dei/</v>
      </c>
      <c r="I249" t="str">
        <v>News</v>
      </c>
      <c r="J249" t="str">
        <v>Yes</v>
      </c>
      <c r="K249" t="str">
        <v/>
      </c>
    </row>
    <row r="250" ht="23.25" customHeight="1">
      <c r="A250" t="str">
        <v>ExxonMobil</v>
      </c>
      <c r="B250" t="str">
        <v>p_anti_discrim_policy</v>
      </c>
      <c r="C250" t="str">
        <v>Nondiscrimination policy covering orientation and gender identity (adopted 2015 under federal contractor EO mandate)</v>
      </c>
      <c r="D250" t="str">
        <v>Structural</v>
      </c>
      <c r="E250" t="str">
        <v>Positive</v>
      </c>
      <c r="F250">
        <v>25</v>
      </c>
      <c r="G250">
        <v>2015</v>
      </c>
      <c r="H250" t="str">
        <v>https://en.wikipedia.org/wiki/ExxonMobil#LGBT_employment_policies</v>
      </c>
      <c r="I250" t="str">
        <v>News</v>
      </c>
      <c r="J250" t="str">
        <v>No</v>
      </c>
      <c r="K250" t="str">
        <v>Adopted only after Obama-era EO 13672 required it of contractors</v>
      </c>
    </row>
    <row r="251" ht="23.25" customHeight="1">
      <c r="A251" t="str">
        <v>ExxonMobil</v>
      </c>
      <c r="B251" t="str">
        <v>n_benefits_rollback</v>
      </c>
      <c r="C251" t="str">
        <v>Rescinded Mobil's domestic-partner benefits following the 1999 Exxon-Mobil merger</v>
      </c>
      <c r="D251" t="str">
        <v>—</v>
      </c>
      <c r="E251" t="str">
        <v>Negative</v>
      </c>
      <c r="F251">
        <v>-28</v>
      </c>
      <c r="G251">
        <v>1999</v>
      </c>
      <c r="H251" t="str">
        <v>https://en.wikipedia.org/wiki/ExxonMobil#LGBT_employment_policies</v>
      </c>
      <c r="I251" t="str">
        <v>News</v>
      </c>
      <c r="J251" t="str">
        <v>No</v>
      </c>
      <c r="K251" t="str">
        <v>Only major US company to revoke existing DP benefits; HRC's only negative CEI score (-25) followed</v>
      </c>
    </row>
    <row r="252" ht="23.25" customHeight="1">
      <c r="A252" t="str">
        <v>ExxonMobil</v>
      </c>
      <c r="B252" t="str">
        <v>n_pride_retreat</v>
      </c>
      <c r="C252" t="str">
        <v>Banned Pride (and other 'external position') flags from company flagpoles; employee protests and ERG pushback followed</v>
      </c>
      <c r="D252" t="str">
        <v>—</v>
      </c>
      <c r="E252" t="str">
        <v>Negative</v>
      </c>
      <c r="F252">
        <v>-22</v>
      </c>
      <c r="G252">
        <v>2022</v>
      </c>
      <c r="H252" t="str">
        <v>https://www.bloomberg.com/news/articles/2022-04-21/exxon-bans-lgbtq-pride-black-lives-matter-flags-at-offices</v>
      </c>
      <c r="I252" t="str">
        <v>News</v>
      </c>
      <c r="J252" t="str">
        <v>No</v>
      </c>
      <c r="K252" t="str">
        <v/>
      </c>
    </row>
    <row r="253" ht="23.25" customHeight="1">
      <c r="A253" t="str">
        <v>Chevron</v>
      </c>
      <c r="B253" t="str">
        <v>p_generic_post</v>
      </c>
      <c r="C253" t="str">
        <v>Pride Month posts and engagement</v>
      </c>
      <c r="D253" t="str">
        <v>Cosmetic</v>
      </c>
      <c r="E253" t="str">
        <v>Positive</v>
      </c>
      <c r="F253">
        <v>2</v>
      </c>
      <c r="G253">
        <v>2024</v>
      </c>
      <c r="H253" t="str">
        <v>https://web.archive.org/web/2024/https://www.chevron.com/sustainability/social/diversity-inclusion</v>
      </c>
      <c r="I253" t="str">
        <v>Archive</v>
      </c>
      <c r="J253" t="str">
        <v>No</v>
      </c>
      <c r="K253" t="str">
        <v/>
      </c>
    </row>
    <row r="254" ht="23.25" customHeight="1">
      <c r="A254" t="str">
        <v>Chevron</v>
      </c>
      <c r="B254" t="str">
        <v>p_erg_support</v>
      </c>
      <c r="C254" t="str">
        <v>Funded PRIDE Chevron employee network</v>
      </c>
      <c r="D254" t="str">
        <v>Civic</v>
      </c>
      <c r="E254" t="str">
        <v>Positive</v>
      </c>
      <c r="F254">
        <v>15</v>
      </c>
      <c r="G254">
        <v>2024</v>
      </c>
      <c r="H254" t="str">
        <v>https://web.archive.org/web/2024/https://www.chevron.com/sustainability/social/diversity-inclusion</v>
      </c>
      <c r="I254" t="str">
        <v>Archive</v>
      </c>
      <c r="J254" t="str">
        <v>No</v>
      </c>
      <c r="K254" t="str">
        <v/>
      </c>
    </row>
    <row r="255" ht="23.25" customHeight="1">
      <c r="A255" t="str">
        <v>Marriott</v>
      </c>
      <c r="B255" t="str">
        <v>p_logo_rainbow</v>
      </c>
      <c r="C255" t="str">
        <v>Pride campaign branding across brands</v>
      </c>
      <c r="D255" t="str">
        <v>Cosmetic</v>
      </c>
      <c r="E255" t="str">
        <v>Positive</v>
      </c>
      <c r="F255">
        <v>3</v>
      </c>
      <c r="G255">
        <v>2025</v>
      </c>
      <c r="H255" t="str">
        <v>https://web.archive.org/web/2025/https://www.marriott.com/diversity/corporate-diversity.mi</v>
      </c>
      <c r="I255" t="str">
        <v>Archive</v>
      </c>
      <c r="J255" t="str">
        <v>Yes</v>
      </c>
      <c r="K255" t="str">
        <v/>
      </c>
    </row>
    <row r="256" ht="23.25" customHeight="1">
      <c r="A256" t="str">
        <v>Marriott</v>
      </c>
      <c r="B256" t="str">
        <v>p_collab</v>
      </c>
      <c r="C256" t="str">
        <v>#LoveTravels platform with LGBTQ+ talent and creators, running since 2014</v>
      </c>
      <c r="D256" t="str">
        <v>Commercial</v>
      </c>
      <c r="E256" t="str">
        <v>Positive</v>
      </c>
      <c r="F256">
        <v>8</v>
      </c>
      <c r="G256">
        <v>2024</v>
      </c>
      <c r="H256" t="str">
        <v>https://web.archive.org/web/2024/https://www.marriott.com/loveTravels/</v>
      </c>
      <c r="I256" t="str">
        <v>Archive</v>
      </c>
      <c r="J256" t="str">
        <v>No</v>
      </c>
      <c r="K256" t="str">
        <v/>
      </c>
    </row>
    <row r="257" ht="23.25" customHeight="1">
      <c r="A257" t="str">
        <v>Marriott</v>
      </c>
      <c r="B257" t="str">
        <v>p_erg_support</v>
      </c>
      <c r="C257" t="str">
        <v>Funded LGBTQ+ employee resource group</v>
      </c>
      <c r="D257" t="str">
        <v>Civic</v>
      </c>
      <c r="E257" t="str">
        <v>Positive</v>
      </c>
      <c r="F257">
        <v>15</v>
      </c>
      <c r="G257">
        <v>2024</v>
      </c>
      <c r="H257" t="str">
        <v>https://web.archive.org/web/2024/https://www.marriott.com/diversity/corporate-diversity.mi</v>
      </c>
      <c r="I257" t="str">
        <v>Archive</v>
      </c>
      <c r="J257" t="str">
        <v>No</v>
      </c>
      <c r="K257" t="str">
        <v/>
      </c>
    </row>
    <row r="258" ht="23.25" customHeight="1">
      <c r="A258" t="str">
        <v>Marriott</v>
      </c>
      <c r="B258" t="str">
        <v>p_benefits</v>
      </c>
      <c r="C258" t="str">
        <v>Inclusive partner and gender-affirming benefits (CEI-verified)</v>
      </c>
      <c r="D258" t="str">
        <v>Structural</v>
      </c>
      <c r="E258" t="str">
        <v>Positive</v>
      </c>
      <c r="F258">
        <v>22</v>
      </c>
      <c r="G258">
        <v>2025</v>
      </c>
      <c r="H258" t="str">
        <v>https://reports.hrc.org/corporate-equality-index-2025</v>
      </c>
      <c r="I258" t="str">
        <v>HRC</v>
      </c>
      <c r="J258" t="str">
        <v>No</v>
      </c>
      <c r="K258" t="str">
        <v/>
      </c>
    </row>
    <row r="259" ht="23.25" customHeight="1">
      <c r="A259" t="str">
        <v>Marriott</v>
      </c>
      <c r="B259" t="str">
        <v>p_consistent_history</v>
      </c>
      <c r="C259" t="str">
        <v>10+ years of sustained programming (#LoveTravels since 2014) and CEI 100 streak with no retreat</v>
      </c>
      <c r="D259" t="str">
        <v>Structural</v>
      </c>
      <c r="E259" t="str">
        <v>Positive</v>
      </c>
      <c r="F259">
        <v>28</v>
      </c>
      <c r="G259">
        <v>2025</v>
      </c>
      <c r="H259" t="str">
        <v>https://reports.hrc.org/corporate-equality-index-2025</v>
      </c>
      <c r="I259" t="str">
        <v>HRC</v>
      </c>
      <c r="J259" t="str">
        <v>No</v>
      </c>
      <c r="K259" t="str">
        <v/>
      </c>
    </row>
    <row r="260" ht="23.25" customHeight="1">
      <c r="A260" t="str">
        <v>Hilton</v>
      </c>
      <c r="B260" t="str">
        <v>p_generic_post</v>
      </c>
      <c r="C260" t="str">
        <v>Annual Pride posts and campaigns</v>
      </c>
      <c r="D260" t="str">
        <v>Cosmetic</v>
      </c>
      <c r="E260" t="str">
        <v>Positive</v>
      </c>
      <c r="F260">
        <v>2</v>
      </c>
      <c r="G260">
        <v>2025</v>
      </c>
      <c r="H260" t="str">
        <v>https://web.archive.org/web/2025/https://www.hilton.com/en/corporate/</v>
      </c>
      <c r="I260" t="str">
        <v>Archive</v>
      </c>
      <c r="J260" t="str">
        <v>Yes</v>
      </c>
      <c r="K260" t="str">
        <v/>
      </c>
    </row>
    <row r="261" ht="23.25" customHeight="1">
      <c r="A261" t="str">
        <v>Hilton</v>
      </c>
      <c r="B261" t="str">
        <v>p_parade_sponsor</v>
      </c>
      <c r="C261" t="str">
        <v>WorldPride 2025 (Washington DC) supporter while many corporates withdrew</v>
      </c>
      <c r="D261" t="str">
        <v>Civic</v>
      </c>
      <c r="E261" t="str">
        <v>Positive</v>
      </c>
      <c r="F261">
        <v>12</v>
      </c>
      <c r="G261">
        <v>2025</v>
      </c>
      <c r="H261" t="str">
        <v>https://www.hrdive.com/news/employer-pride-2025/751092/</v>
      </c>
      <c r="I261" t="str">
        <v>News</v>
      </c>
      <c r="J261" t="str">
        <v>Yes</v>
      </c>
      <c r="K261" t="str">
        <v/>
      </c>
    </row>
    <row r="262" ht="23.25" customHeight="1">
      <c r="A262" t="str">
        <v>Hilton</v>
      </c>
      <c r="B262" t="str">
        <v>p_erg_support</v>
      </c>
      <c r="C262" t="str">
        <v>Funded LGBTQ+ ERG (Pride at Hilton)</v>
      </c>
      <c r="D262" t="str">
        <v>Civic</v>
      </c>
      <c r="E262" t="str">
        <v>Positive</v>
      </c>
      <c r="F262">
        <v>15</v>
      </c>
      <c r="G262">
        <v>2024</v>
      </c>
      <c r="H262" t="str">
        <v>https://web.archive.org/web/2024/https://jobs.hilton.com/us/en/diversity</v>
      </c>
      <c r="I262" t="str">
        <v>Archive</v>
      </c>
      <c r="J262" t="str">
        <v>No</v>
      </c>
      <c r="K262" t="str">
        <v/>
      </c>
    </row>
    <row r="263" ht="23.25" customHeight="1">
      <c r="A263" t="str">
        <v>Delta Air Lines</v>
      </c>
      <c r="B263" t="str">
        <v>p_logo_rainbow</v>
      </c>
      <c r="C263" t="str">
        <v>Annual Pride branding and campaign visuals</v>
      </c>
      <c r="D263" t="str">
        <v>Cosmetic</v>
      </c>
      <c r="E263" t="str">
        <v>Positive</v>
      </c>
      <c r="F263">
        <v>3</v>
      </c>
      <c r="G263">
        <v>2025</v>
      </c>
      <c r="H263" t="str">
        <v>https://news.delta.com/tags/pride</v>
      </c>
      <c r="I263" t="str">
        <v>Company</v>
      </c>
      <c r="J263" t="str">
        <v>Yes</v>
      </c>
      <c r="K263" t="str">
        <v/>
      </c>
    </row>
    <row r="264" ht="23.25" customHeight="1">
      <c r="A264" t="str">
        <v>Delta Air Lines</v>
      </c>
      <c r="B264" t="str">
        <v>p_generic_post</v>
      </c>
      <c r="C264" t="str">
        <v>Continuing Pride Month coverage and statements on its own newsroom</v>
      </c>
      <c r="D264" t="str">
        <v>Cosmetic</v>
      </c>
      <c r="E264" t="str">
        <v>Positive</v>
      </c>
      <c r="F264">
        <v>2</v>
      </c>
      <c r="G264">
        <v>2026</v>
      </c>
      <c r="H264" t="str">
        <v>https://news.delta.com/tags/pride</v>
      </c>
      <c r="I264" t="str">
        <v>Company</v>
      </c>
      <c r="J264" t="str">
        <v>Yes</v>
      </c>
      <c r="K264" t="str">
        <v/>
      </c>
    </row>
    <row r="265" ht="23.25" customHeight="1">
      <c r="A265" t="str">
        <v>Delta Air Lines</v>
      </c>
      <c r="B265" t="str">
        <v>p_parade_march</v>
      </c>
      <c r="C265" t="str">
        <v>Employee contingents marching at Pride events incl. Amsterdam and Brighton (2025-26) and US prides</v>
      </c>
      <c r="D265" t="str">
        <v>Civic</v>
      </c>
      <c r="E265" t="str">
        <v>Positive</v>
      </c>
      <c r="F265">
        <v>10</v>
      </c>
      <c r="G265">
        <v>2026</v>
      </c>
      <c r="H265" t="str">
        <v>https://news.delta.com/delta-celebrates-spirit-togetherness-resilience-and-joy-pride-events-amsterdam-and-brighton</v>
      </c>
      <c r="I265" t="str">
        <v>Company</v>
      </c>
      <c r="J265" t="str">
        <v>Yes</v>
      </c>
      <c r="K265" t="str">
        <v/>
      </c>
    </row>
    <row r="266" ht="23.25" customHeight="1">
      <c r="A266" t="str">
        <v>Delta Air Lines</v>
      </c>
      <c r="B266" t="str">
        <v>p_erg_support</v>
      </c>
      <c r="C266" t="str">
        <v>Funded EQUAL LGBTQ+ employee resource group</v>
      </c>
      <c r="D266" t="str">
        <v>Civic</v>
      </c>
      <c r="E266" t="str">
        <v>Positive</v>
      </c>
      <c r="F266">
        <v>15</v>
      </c>
      <c r="G266">
        <v>2025</v>
      </c>
      <c r="H266" t="str">
        <v>https://www.delta.com/us/en/about-delta/diversity</v>
      </c>
      <c r="I266" t="str">
        <v>Company</v>
      </c>
      <c r="J266" t="str">
        <v>Yes</v>
      </c>
      <c r="K266" t="str">
        <v/>
      </c>
    </row>
    <row r="267" ht="23.25" customHeight="1">
      <c r="A267" t="str">
        <v>Delta Air Lines</v>
      </c>
      <c r="B267" t="str">
        <v>p_benefits</v>
      </c>
      <c r="C267" t="str">
        <v>Inclusive partner and gender-affirming benefits (CEI-verified)</v>
      </c>
      <c r="D267" t="str">
        <v>Structural</v>
      </c>
      <c r="E267" t="str">
        <v>Positive</v>
      </c>
      <c r="F267">
        <v>22</v>
      </c>
      <c r="G267">
        <v>2025</v>
      </c>
      <c r="H267" t="str">
        <v>https://reports.hrc.org/corporate-equality-index-2025</v>
      </c>
      <c r="I267" t="str">
        <v>HRC</v>
      </c>
      <c r="J267" t="str">
        <v>No</v>
      </c>
      <c r="K267" t="str">
        <v/>
      </c>
    </row>
    <row r="268" ht="23.25" customHeight="1">
      <c r="A268" t="str">
        <v>Delta Air Lines</v>
      </c>
      <c r="B268" t="str">
        <v>p_dei_explicit</v>
      </c>
      <c r="C268" t="str">
        <v>Publicly affirmed continuing DEI commitments in Jan 2025 amid the corporate retreat</v>
      </c>
      <c r="D268" t="str">
        <v>Structural</v>
      </c>
      <c r="E268" t="str">
        <v>Positive</v>
      </c>
      <c r="F268">
        <v>20</v>
      </c>
      <c r="G268">
        <v>2025</v>
      </c>
      <c r="H268" t="str">
        <v>https://www.nbcnews.com/news/nbcblk/delta-air-lines-costco-companies-say-ll-stick-dei-rcna189669</v>
      </c>
      <c r="I268" t="str">
        <v>News</v>
      </c>
      <c r="J268" t="str">
        <v>Yes</v>
      </c>
      <c r="K268" t="str">
        <v/>
      </c>
    </row>
    <row r="269" ht="23.25" customHeight="1">
      <c r="A269" t="str">
        <v>American Airlines</v>
      </c>
      <c r="B269" t="str">
        <v>p_generic_post</v>
      </c>
      <c r="C269" t="str">
        <v>Annual Pride posts and campaigns</v>
      </c>
      <c r="D269" t="str">
        <v>Cosmetic</v>
      </c>
      <c r="E269" t="str">
        <v>Positive</v>
      </c>
      <c r="F269">
        <v>2</v>
      </c>
      <c r="G269">
        <v>2024</v>
      </c>
      <c r="H269" t="str">
        <v>https://web.archive.org/web/2024/https://www.aa.com/i18n/customer-service/about-us/diversity-equity-and-inclusion.jsp</v>
      </c>
      <c r="I269" t="str">
        <v>Archive</v>
      </c>
      <c r="J269" t="str">
        <v>No</v>
      </c>
      <c r="K269" t="str">
        <v/>
      </c>
    </row>
    <row r="270" ht="23.25" customHeight="1">
      <c r="A270" t="str">
        <v>American Airlines</v>
      </c>
      <c r="B270" t="str">
        <v>p_erg_support</v>
      </c>
      <c r="C270" t="str">
        <v>Funded PRIDE ERG, established 1994 — among the oldest in aviation</v>
      </c>
      <c r="D270" t="str">
        <v>Civic</v>
      </c>
      <c r="E270" t="str">
        <v>Positive</v>
      </c>
      <c r="F270">
        <v>15</v>
      </c>
      <c r="G270">
        <v>2024</v>
      </c>
      <c r="H270" t="str">
        <v>https://web.archive.org/web/2024/https://www.aa.com/i18n/customer-service/about-us/diversity-equity-and-inclusion.jsp</v>
      </c>
      <c r="I270" t="str">
        <v>Archive</v>
      </c>
      <c r="J270" t="str">
        <v>No</v>
      </c>
      <c r="K270" t="str">
        <v/>
      </c>
    </row>
    <row r="271" ht="23.25" customHeight="1">
      <c r="A271" t="str">
        <v>American Airlines</v>
      </c>
      <c r="B271" t="str">
        <v>p_benefits</v>
      </c>
      <c r="C271" t="str">
        <v>Inclusive partner and gender-affirming benefits (CEI-verified)</v>
      </c>
      <c r="D271" t="str">
        <v>Structural</v>
      </c>
      <c r="E271" t="str">
        <v>Positive</v>
      </c>
      <c r="F271">
        <v>22</v>
      </c>
      <c r="G271">
        <v>2024</v>
      </c>
      <c r="H271" t="str">
        <v>https://reports.hrc.org/corporate-equality-index-2025</v>
      </c>
      <c r="I271" t="str">
        <v>HRC</v>
      </c>
      <c r="J271" t="str">
        <v>No</v>
      </c>
      <c r="K271" t="str">
        <v/>
      </c>
    </row>
    <row r="272" ht="23.25" customHeight="1">
      <c r="A272" t="str">
        <v>United Airlines</v>
      </c>
      <c r="B272" t="str">
        <v>p_generic_post</v>
      </c>
      <c r="C272" t="str">
        <v>Annual Pride posts and campaigns</v>
      </c>
      <c r="D272" t="str">
        <v>Cosmetic</v>
      </c>
      <c r="E272" t="str">
        <v>Positive</v>
      </c>
      <c r="F272">
        <v>2</v>
      </c>
      <c r="G272">
        <v>2025</v>
      </c>
      <c r="H272" t="str">
        <v>https://web.archive.org/web/2025/https://www.united.com/en/us/fly/company/global-citizenship/diversity-equity-and-inclusion.html</v>
      </c>
      <c r="I272" t="str">
        <v>Archive</v>
      </c>
      <c r="J272" t="str">
        <v>Yes</v>
      </c>
      <c r="K272" t="str">
        <v/>
      </c>
    </row>
    <row r="273" ht="23.25" customHeight="1">
      <c r="A273" t="str">
        <v>United Airlines</v>
      </c>
      <c r="B273" t="str">
        <v>p_parade_sponsor</v>
      </c>
      <c r="C273" t="str">
        <v>WorldPride 2025 (Washington DC) supporter</v>
      </c>
      <c r="D273" t="str">
        <v>Civic</v>
      </c>
      <c r="E273" t="str">
        <v>Positive</v>
      </c>
      <c r="F273">
        <v>12</v>
      </c>
      <c r="G273">
        <v>2025</v>
      </c>
      <c r="H273" t="str">
        <v>https://www.hrdive.com/news/employer-pride-2025/751092/</v>
      </c>
      <c r="I273" t="str">
        <v>News</v>
      </c>
      <c r="J273" t="str">
        <v>Yes</v>
      </c>
      <c r="K273" t="str">
        <v/>
      </c>
    </row>
    <row r="274" ht="23.25" customHeight="1">
      <c r="A274" t="str">
        <v>United Airlines</v>
      </c>
      <c r="B274" t="str">
        <v>p_erg_support</v>
      </c>
      <c r="C274" t="str">
        <v>Funded LGBTQ+ employee resource group</v>
      </c>
      <c r="D274" t="str">
        <v>Civic</v>
      </c>
      <c r="E274" t="str">
        <v>Positive</v>
      </c>
      <c r="F274">
        <v>15</v>
      </c>
      <c r="G274">
        <v>2024</v>
      </c>
      <c r="H274" t="str">
        <v>https://web.archive.org/web/2024/https://www.united.com/en/us/fly/company/global-citizenship/diversity-equity-and-inclusion.html</v>
      </c>
      <c r="I274" t="str">
        <v>Archive</v>
      </c>
      <c r="J274" t="str">
        <v>No</v>
      </c>
      <c r="K274" t="str">
        <v/>
      </c>
    </row>
    <row r="275" ht="23.25" customHeight="1">
      <c r="A275" t="str">
        <v>Airbnb</v>
      </c>
      <c r="B275" t="str">
        <v>p_generic_post</v>
      </c>
      <c r="C275" t="str">
        <v>Pride Month posts and campaigns</v>
      </c>
      <c r="D275" t="str">
        <v>Cosmetic</v>
      </c>
      <c r="E275" t="str">
        <v>Positive</v>
      </c>
      <c r="F275">
        <v>2</v>
      </c>
      <c r="G275">
        <v>2025</v>
      </c>
      <c r="H275" t="str">
        <v>https://web.archive.org/web/2025/https://news.airbnb.com/</v>
      </c>
      <c r="I275" t="str">
        <v>Archive</v>
      </c>
      <c r="J275" t="str">
        <v>Yes</v>
      </c>
      <c r="K275" t="str">
        <v/>
      </c>
    </row>
    <row r="276" ht="23.25" customHeight="1">
      <c r="A276" t="str">
        <v>Airbnb</v>
      </c>
      <c r="B276" t="str">
        <v>p_community_events</v>
      </c>
      <c r="C276" t="str">
        <v>LGBTQ+ travel-safety features and community programs for hosts/guests incl. protections in hostile regions</v>
      </c>
      <c r="D276" t="str">
        <v>Civic</v>
      </c>
      <c r="E276" t="str">
        <v>Positive</v>
      </c>
      <c r="F276">
        <v>12</v>
      </c>
      <c r="G276">
        <v>2024</v>
      </c>
      <c r="H276" t="str">
        <v>https://web.archive.org/web/2024/https://www.airbnb.com/against-discrimination</v>
      </c>
      <c r="I276" t="str">
        <v>Archive</v>
      </c>
      <c r="J276" t="str">
        <v>No</v>
      </c>
      <c r="K276" t="str">
        <v/>
      </c>
    </row>
    <row r="277" ht="23.25" customHeight="1">
      <c r="A277" t="str">
        <v>Airbnb</v>
      </c>
      <c r="B277" t="str">
        <v>p_anti_discrim_policy</v>
      </c>
      <c r="C277" t="str">
        <v>Community Commitment: platform-wide nondiscrimination covering sexual orientation and gender identity, binding on all users since 2016</v>
      </c>
      <c r="D277" t="str">
        <v>Structural</v>
      </c>
      <c r="E277" t="str">
        <v>Positive</v>
      </c>
      <c r="F277">
        <v>25</v>
      </c>
      <c r="G277">
        <v>2016</v>
      </c>
      <c r="H277" t="str">
        <v>https://www.airbnb.com/against-discrimination</v>
      </c>
      <c r="I277" t="str">
        <v>Company</v>
      </c>
      <c r="J277" t="str">
        <v>No</v>
      </c>
      <c r="K277" t="str">
        <v/>
      </c>
    </row>
    <row r="278" ht="23.25" customHeight="1">
      <c r="A278" t="str">
        <v>Expedia</v>
      </c>
      <c r="B278" t="str">
        <v>p_generic_post</v>
      </c>
      <c r="C278" t="str">
        <v>Pride posts and LGBTQ+ travel content (Orbitz/Expedia brands)</v>
      </c>
      <c r="D278" t="str">
        <v>Cosmetic</v>
      </c>
      <c r="E278" t="str">
        <v>Positive</v>
      </c>
      <c r="F278">
        <v>2</v>
      </c>
      <c r="G278">
        <v>2024</v>
      </c>
      <c r="H278" t="str">
        <v>https://web.archive.org/web/2024/https://www.expediagroup.com/who-we-are/our-commitments/inclusion-diversity</v>
      </c>
      <c r="I278" t="str">
        <v>Archive</v>
      </c>
      <c r="J278" t="str">
        <v>No</v>
      </c>
      <c r="K278" t="str">
        <v/>
      </c>
    </row>
    <row r="279" ht="23.25" customHeight="1">
      <c r="A279" t="str">
        <v>Expedia</v>
      </c>
      <c r="B279" t="str">
        <v>p_collab</v>
      </c>
      <c r="C279" t="str">
        <v>Orbitz legacy of dedicated LGBTQ+ travel marketing and partnerships</v>
      </c>
      <c r="D279" t="str">
        <v>Commercial</v>
      </c>
      <c r="E279" t="str">
        <v>Positive</v>
      </c>
      <c r="F279">
        <v>8</v>
      </c>
      <c r="G279">
        <v>2023</v>
      </c>
      <c r="H279" t="str">
        <v>https://web.archive.org/web/2023/https://www.orbitz.com/lgbt-travel/</v>
      </c>
      <c r="I279" t="str">
        <v>Archive</v>
      </c>
      <c r="J279" t="str">
        <v>No</v>
      </c>
      <c r="K279" t="str">
        <v/>
      </c>
    </row>
    <row r="280" ht="23.25" customHeight="1">
      <c r="A280" t="str">
        <v>Procter &amp; Gamble</v>
      </c>
      <c r="B280" t="str">
        <v>p_generic_post</v>
      </c>
      <c r="C280" t="str">
        <v>Annual Pride Month posts and brand campaigns</v>
      </c>
      <c r="D280" t="str">
        <v>Cosmetic</v>
      </c>
      <c r="E280" t="str">
        <v>Positive</v>
      </c>
      <c r="F280">
        <v>2</v>
      </c>
      <c r="G280">
        <v>2025</v>
      </c>
      <c r="H280" t="str">
        <v>https://us.pg.com/blogs/dei-matters-a-sons-perspective/</v>
      </c>
      <c r="I280" t="str">
        <v>Company</v>
      </c>
      <c r="J280" t="str">
        <v>Yes</v>
      </c>
      <c r="K280" t="str">
        <v/>
      </c>
    </row>
    <row r="281" ht="23.25" customHeight="1">
      <c r="A281" t="str">
        <v>Procter &amp; Gamble</v>
      </c>
      <c r="B281" t="str">
        <v>p_collab</v>
      </c>
      <c r="C281" t="str">
        <v>Queer-inclusive brand campaigns (Pantene, Gillette's first trans shaving ad) and GLAAD advertising-visibility research partnership</v>
      </c>
      <c r="D281" t="str">
        <v>Commercial</v>
      </c>
      <c r="E281" t="str">
        <v>Positive</v>
      </c>
      <c r="F281">
        <v>8</v>
      </c>
      <c r="G281">
        <v>2024</v>
      </c>
      <c r="H281" t="str">
        <v>https://adage.com/article/marketing-news-strategy/pg-and-unilever-extend-lgbtq-efforts-well-beyond-pride-month/2417571/</v>
      </c>
      <c r="I281" t="str">
        <v>News</v>
      </c>
      <c r="J281" t="str">
        <v>No</v>
      </c>
      <c r="K281" t="str">
        <v/>
      </c>
    </row>
    <row r="282" ht="23.25" customHeight="1">
      <c r="A282" t="str">
        <v>Procter &amp; Gamble</v>
      </c>
      <c r="B282" t="str">
        <v>p_dei_explicit</v>
      </c>
      <c r="C282" t="str">
        <v>Reaffirmed workforce inclusion commitments in annual report and public statements ('This cannot change')</v>
      </c>
      <c r="D282" t="str">
        <v>Structural</v>
      </c>
      <c r="E282" t="str">
        <v>Positive</v>
      </c>
      <c r="F282">
        <v>20</v>
      </c>
      <c r="G282">
        <v>2025</v>
      </c>
      <c r="H282" t="str">
        <v>https://buildremote.co/dei/procter-and-gamble/</v>
      </c>
      <c r="I282" t="str">
        <v>News</v>
      </c>
      <c r="J282" t="str">
        <v>Yes</v>
      </c>
      <c r="K282" t="str">
        <v/>
      </c>
    </row>
    <row r="283" ht="23.25" customHeight="1">
      <c r="A283" t="str">
        <v>Procter &amp; Gamble</v>
      </c>
      <c r="B283" t="str">
        <v>p_benefits</v>
      </c>
      <c r="C283" t="str">
        <v>Inclusive partner and gender-affirming benefits; CEI 100 in 2025</v>
      </c>
      <c r="D283" t="str">
        <v>Structural</v>
      </c>
      <c r="E283" t="str">
        <v>Positive</v>
      </c>
      <c r="F283">
        <v>22</v>
      </c>
      <c r="G283">
        <v>2025</v>
      </c>
      <c r="H283" t="str">
        <v>https://www.hrc.org/resources/corporations/procter-gamble-co.</v>
      </c>
      <c r="I283" t="str">
        <v>HRC</v>
      </c>
      <c r="J283" t="str">
        <v>No</v>
      </c>
      <c r="K283" t="str">
        <v/>
      </c>
    </row>
    <row r="284" ht="23.25" customHeight="1">
      <c r="A284" t="str">
        <v>Unilever</v>
      </c>
      <c r="B284" t="str">
        <v>p_generic_post</v>
      </c>
      <c r="C284" t="str">
        <v>Pride campaigns across brands (Dove, Ben &amp; Jerry's, Closeup)</v>
      </c>
      <c r="D284" t="str">
        <v>Cosmetic</v>
      </c>
      <c r="E284" t="str">
        <v>Positive</v>
      </c>
      <c r="F284">
        <v>2</v>
      </c>
      <c r="G284">
        <v>2024</v>
      </c>
      <c r="H284" t="str">
        <v>https://adage.com/article/marketing-news-strategy/pg-and-unilever-extend-lgbtq-efforts-well-beyond-pride-month/2417571/</v>
      </c>
      <c r="I284" t="str">
        <v>News</v>
      </c>
      <c r="J284" t="str">
        <v>No</v>
      </c>
      <c r="K284" t="str">
        <v/>
      </c>
    </row>
    <row r="285" ht="23.25" customHeight="1">
      <c r="A285" t="str">
        <v>Unilever</v>
      </c>
      <c r="B285" t="str">
        <v>p_collab</v>
      </c>
      <c r="C285" t="str">
        <v>Ben &amp; Jerry's sustained LGBTQ+ activism and campaign partnerships; Dove inclusive campaigns</v>
      </c>
      <c r="D285" t="str">
        <v>Commercial</v>
      </c>
      <c r="E285" t="str">
        <v>Positive</v>
      </c>
      <c r="F285">
        <v>8</v>
      </c>
      <c r="G285">
        <v>2024</v>
      </c>
      <c r="H285" t="str">
        <v>https://adage.com/article/marketing-news-strategy/pg-and-unilever-extend-lgbtq-efforts-well-beyond-pride-month/2417571/</v>
      </c>
      <c r="I285" t="str">
        <v>News</v>
      </c>
      <c r="J285" t="str">
        <v>No</v>
      </c>
      <c r="K285" t="str">
        <v/>
      </c>
    </row>
    <row r="286" ht="23.25" customHeight="1">
      <c r="A286" t="str">
        <v>Unilever</v>
      </c>
      <c r="B286" t="str">
        <v>p_benefits</v>
      </c>
      <c r="C286" t="str">
        <v>Inclusive partner and gender-affirming benefits (CEI-verified)</v>
      </c>
      <c r="D286" t="str">
        <v>Structural</v>
      </c>
      <c r="E286" t="str">
        <v>Positive</v>
      </c>
      <c r="F286">
        <v>22</v>
      </c>
      <c r="G286">
        <v>2024</v>
      </c>
      <c r="H286" t="str">
        <v>https://reports.hrc.org/corporate-equality-index-2025</v>
      </c>
      <c r="I286" t="str">
        <v>HRC</v>
      </c>
      <c r="J286" t="str">
        <v>No</v>
      </c>
      <c r="K286" t="str">
        <v/>
      </c>
    </row>
    <row r="287" ht="23.25" customHeight="1">
      <c r="A287" t="str">
        <v>Kellanova</v>
      </c>
      <c r="B287" t="str">
        <v>p_generic_post</v>
      </c>
      <c r="C287" t="str">
        <v>Pride Month posts and engagement</v>
      </c>
      <c r="D287" t="str">
        <v>Cosmetic</v>
      </c>
      <c r="E287" t="str">
        <v>Positive</v>
      </c>
      <c r="F287">
        <v>2</v>
      </c>
      <c r="G287">
        <v>2024</v>
      </c>
      <c r="H287" t="str">
        <v>https://web.archive.org/web/2024/https://www.kellanova.com/us/en/our-difference/diversity-equity-inclusion.html</v>
      </c>
      <c r="I287" t="str">
        <v>Archive</v>
      </c>
      <c r="J287" t="str">
        <v>No</v>
      </c>
      <c r="K287" t="str">
        <v/>
      </c>
    </row>
    <row r="288" ht="23.25" customHeight="1">
      <c r="A288" t="str">
        <v>Kellanova</v>
      </c>
      <c r="B288" t="str">
        <v>p_merch_proceeds</v>
      </c>
      <c r="C288" t="str">
        <v>'Together With Pride' cereal benefiting GLAAD ($3 donation per box upload), as Kellogg's</v>
      </c>
      <c r="D288" t="str">
        <v>Commercial</v>
      </c>
      <c r="E288" t="str">
        <v>Positive</v>
      </c>
      <c r="F288">
        <v>10</v>
      </c>
      <c r="G288">
        <v>2021</v>
      </c>
      <c r="H288" t="str">
        <v>https://web.archive.org/web/2021/https://newsroom.kelloggcompany.com/2021-05-17-Kelloggs-R-and-GLAAD-Together-With-Pride</v>
      </c>
      <c r="I288" t="str">
        <v>Archive</v>
      </c>
      <c r="J288" t="str">
        <v>No</v>
      </c>
      <c r="K288" t="str">
        <v/>
      </c>
    </row>
    <row r="289" ht="23.25" customHeight="1">
      <c r="A289" t="str">
        <v>General Mills</v>
      </c>
      <c r="B289" t="str">
        <v>p_generic_post</v>
      </c>
      <c r="C289" t="str">
        <v>Pride Month posts and inclusive brand campaigns (Lucky Charms, Cheerios)</v>
      </c>
      <c r="D289" t="str">
        <v>Cosmetic</v>
      </c>
      <c r="E289" t="str">
        <v>Positive</v>
      </c>
      <c r="F289">
        <v>2</v>
      </c>
      <c r="G289">
        <v>2024</v>
      </c>
      <c r="H289" t="str">
        <v>https://web.archive.org/web/2024/https://www.generalmills.com/how-we-make-it/healthier-planet/global-impact/diversity-equity-inclusion</v>
      </c>
      <c r="I289" t="str">
        <v>Archive</v>
      </c>
      <c r="J289" t="str">
        <v>No</v>
      </c>
      <c r="K289" t="str">
        <v/>
      </c>
    </row>
    <row r="290" ht="23.25" customHeight="1">
      <c r="A290" t="str">
        <v>General Mills</v>
      </c>
      <c r="B290" t="str">
        <v>p_benefits</v>
      </c>
      <c r="C290" t="str">
        <v>Inclusive partner and gender-affirming benefits (CEI-verified)</v>
      </c>
      <c r="D290" t="str">
        <v>Structural</v>
      </c>
      <c r="E290" t="str">
        <v>Positive</v>
      </c>
      <c r="F290">
        <v>22</v>
      </c>
      <c r="G290">
        <v>2024</v>
      </c>
      <c r="H290" t="str">
        <v>https://reports.hrc.org/corporate-equality-index-2025</v>
      </c>
      <c r="I290" t="str">
        <v>HRC</v>
      </c>
      <c r="J290" t="str">
        <v>No</v>
      </c>
      <c r="K290" t="str">
        <v/>
      </c>
    </row>
    <row r="291" ht="23.25" customHeight="1">
      <c r="A291" t="str">
        <v>Colgate-Palmolive</v>
      </c>
      <c r="B291" t="str">
        <v>p_generic_post</v>
      </c>
      <c r="C291" t="str">
        <v>Pride Month posts and engagement</v>
      </c>
      <c r="D291" t="str">
        <v>Cosmetic</v>
      </c>
      <c r="E291" t="str">
        <v>Positive</v>
      </c>
      <c r="F291">
        <v>2</v>
      </c>
      <c r="G291">
        <v>2024</v>
      </c>
      <c r="H291" t="str">
        <v>https://web.archive.org/web/2024/https://www.colgatepalmolive.com/en-us/who-we-are/diversity-equity-inclusion</v>
      </c>
      <c r="I291" t="str">
        <v>Archive</v>
      </c>
      <c r="J291" t="str">
        <v>No</v>
      </c>
      <c r="K291" t="str">
        <v/>
      </c>
    </row>
    <row r="292" ht="23.25" customHeight="1">
      <c r="A292" t="str">
        <v>Colgate-Palmolive</v>
      </c>
      <c r="B292" t="str">
        <v>p_benefits</v>
      </c>
      <c r="C292" t="str">
        <v>Inclusive partner and gender-affirming benefits (CEI-verified)</v>
      </c>
      <c r="D292" t="str">
        <v>Structural</v>
      </c>
      <c r="E292" t="str">
        <v>Positive</v>
      </c>
      <c r="F292">
        <v>22</v>
      </c>
      <c r="G292">
        <v>2024</v>
      </c>
      <c r="H292" t="str">
        <v>https://reports.hrc.org/corporate-equality-index-2025</v>
      </c>
      <c r="I292" t="str">
        <v>HRC</v>
      </c>
      <c r="J292" t="str">
        <v>No</v>
      </c>
      <c r="K292" t="str">
        <v/>
      </c>
    </row>
    <row r="293" ht="23.25" customHeight="1">
      <c r="A293" t="str">
        <v>Lockheed Martin</v>
      </c>
      <c r="B293" t="str">
        <v>p_generic_post</v>
      </c>
      <c r="C293" t="str">
        <v>Pride Month posts and engagement (through 2024)</v>
      </c>
      <c r="D293" t="str">
        <v>Cosmetic</v>
      </c>
      <c r="E293" t="str">
        <v>Positive</v>
      </c>
      <c r="F293">
        <v>2</v>
      </c>
      <c r="G293">
        <v>2024</v>
      </c>
      <c r="H293" t="str">
        <v>https://web.archive.org/web/2024/https://www.lockheedmartin.com/en-us/who-we-are/global-diversity-inclusion.html</v>
      </c>
      <c r="I293" t="str">
        <v>Archive</v>
      </c>
      <c r="J293" t="str">
        <v>No</v>
      </c>
      <c r="K293" t="str">
        <v/>
      </c>
    </row>
    <row r="294" ht="23.25" customHeight="1">
      <c r="A294" t="str">
        <v>Lockheed Martin</v>
      </c>
      <c r="B294" t="str">
        <v>p_erg_support</v>
      </c>
      <c r="C294" t="str">
        <v>Funded LGBTQ+ employee resource group (PRIDE)</v>
      </c>
      <c r="D294" t="str">
        <v>Civic</v>
      </c>
      <c r="E294" t="str">
        <v>Positive</v>
      </c>
      <c r="F294">
        <v>15</v>
      </c>
      <c r="G294">
        <v>2024</v>
      </c>
      <c r="H294" t="str">
        <v>https://web.archive.org/web/2024/https://www.lockheedmartin.com/en-us/who-we-are/global-diversity-inclusion.html</v>
      </c>
      <c r="I294" t="str">
        <v>Archive</v>
      </c>
      <c r="J294" t="str">
        <v>No</v>
      </c>
      <c r="K294" t="str">
        <v/>
      </c>
    </row>
    <row r="295" ht="23.25" customHeight="1">
      <c r="A295" t="str">
        <v>Lockheed Martin</v>
      </c>
      <c r="B295" t="str">
        <v>n_dei_removal</v>
      </c>
      <c r="C295" t="str">
        <v>Publicly announced compliance with anti-DEI executive order; DEI webpages removed (dead links)</v>
      </c>
      <c r="D295" t="str">
        <v>—</v>
      </c>
      <c r="E295" t="str">
        <v>Negative</v>
      </c>
      <c r="F295">
        <v>-32</v>
      </c>
      <c r="G295">
        <v>2025</v>
      </c>
      <c r="H295" t="str">
        <v>https://www.defensedaily.com/as-some-top-defense-companies-stay-mum-lockheed-martin-says-it-will-abide-by-trump-executive-order-on-dei/pentagon/</v>
      </c>
      <c r="I295" t="str">
        <v>News</v>
      </c>
      <c r="J295" t="str">
        <v>Yes</v>
      </c>
      <c r="K295" t="str">
        <v>Sector page-removal pattern: https://breakingdefense.com/2025/02/dei-doa-how-the-defense-industry-is-racing-to-bury-its-diversity-efforts/ ; archived before-state: https://web.archive.org/web/2024/https://www.lockheedmartin.com/en-us/who-we-are/global-diversity-inclusion.html</v>
      </c>
    </row>
    <row r="296" ht="23.25" customHeight="1">
      <c r="A296" t="str">
        <v>RTX (Raytheon)</v>
      </c>
      <c r="B296" t="str">
        <v>p_generic_post</v>
      </c>
      <c r="C296" t="str">
        <v>Pride Month posts and engagement (through 2024)</v>
      </c>
      <c r="D296" t="str">
        <v>Cosmetic</v>
      </c>
      <c r="E296" t="str">
        <v>Positive</v>
      </c>
      <c r="F296">
        <v>2</v>
      </c>
      <c r="G296">
        <v>2024</v>
      </c>
      <c r="H296" t="str">
        <v>https://web.archive.org/web/2024/https://www.rtx.com/who-we-are/we-are-rtx/diversity-equity-and-inclusion</v>
      </c>
      <c r="I296" t="str">
        <v>Archive</v>
      </c>
      <c r="J296" t="str">
        <v>No</v>
      </c>
      <c r="K296" t="str">
        <v/>
      </c>
    </row>
    <row r="297" ht="23.25" customHeight="1">
      <c r="A297" t="str">
        <v>RTX (Raytheon)</v>
      </c>
      <c r="B297" t="str">
        <v>p_erg_support</v>
      </c>
      <c r="C297" t="str">
        <v>Funded LGBTQ+ employee resource group</v>
      </c>
      <c r="D297" t="str">
        <v>Civic</v>
      </c>
      <c r="E297" t="str">
        <v>Positive</v>
      </c>
      <c r="F297">
        <v>15</v>
      </c>
      <c r="G297">
        <v>2024</v>
      </c>
      <c r="H297" t="str">
        <v>https://web.archive.org/web/2024/https://www.rtx.com/who-we-are/we-are-rtx/diversity-equity-and-inclusion</v>
      </c>
      <c r="I297" t="str">
        <v>Archive</v>
      </c>
      <c r="J297" t="str">
        <v>No</v>
      </c>
      <c r="K297" t="str">
        <v/>
      </c>
    </row>
    <row r="298" ht="23.25" customHeight="1">
      <c r="A298" t="str">
        <v>RTX (Raytheon)</v>
      </c>
      <c r="B298" t="str">
        <v>n_dei_removal</v>
      </c>
      <c r="C298" t="str">
        <v>Removed DEI webpages (now dead links) without announcement in early-2025 defense retreat</v>
      </c>
      <c r="D298" t="str">
        <v>—</v>
      </c>
      <c r="E298" t="str">
        <v>Negative</v>
      </c>
      <c r="F298">
        <v>-32</v>
      </c>
      <c r="G298">
        <v>2025</v>
      </c>
      <c r="H298" t="str">
        <v>https://breakingdefense.com/2025/02/dei-doa-how-the-defense-industry-is-racing-to-bury-its-diversity-efforts/</v>
      </c>
      <c r="I298" t="str">
        <v>News</v>
      </c>
      <c r="J298" t="str">
        <v>Yes</v>
      </c>
      <c r="K298" t="str">
        <v>Archived before-state: https://web.archive.org/web/2024/https://www.rtx.com/who-we-are/we-are-rtx/diversity-equity-and-inclusion</v>
      </c>
    </row>
    <row r="299" ht="23.25" customHeight="1">
      <c r="A299" t="str">
        <v>Boeing</v>
      </c>
      <c r="B299" t="str">
        <v>p_generic_post</v>
      </c>
      <c r="C299" t="str">
        <v>Pride Month posts and engagement (through 2024)</v>
      </c>
      <c r="D299" t="str">
        <v>Cosmetic</v>
      </c>
      <c r="E299" t="str">
        <v>Positive</v>
      </c>
      <c r="F299">
        <v>2</v>
      </c>
      <c r="G299">
        <v>2024</v>
      </c>
      <c r="H299" t="str">
        <v>https://web.archive.org/web/2024/https://www.boeing.com/principles/diversity-and-inclusion</v>
      </c>
      <c r="I299" t="str">
        <v>Archive</v>
      </c>
      <c r="J299" t="str">
        <v>No</v>
      </c>
      <c r="K299" t="str">
        <v/>
      </c>
    </row>
    <row r="300" ht="23.25" customHeight="1">
      <c r="A300" t="str">
        <v>Boeing</v>
      </c>
      <c r="B300" t="str">
        <v>p_erg_support</v>
      </c>
      <c r="C300" t="str">
        <v>Funded Boeing Pride employee resource group</v>
      </c>
      <c r="D300" t="str">
        <v>Civic</v>
      </c>
      <c r="E300" t="str">
        <v>Positive</v>
      </c>
      <c r="F300">
        <v>15</v>
      </c>
      <c r="G300">
        <v>2024</v>
      </c>
      <c r="H300" t="str">
        <v>https://web.archive.org/web/2024/https://www.boeing.com/principles/diversity-and-inclusion</v>
      </c>
      <c r="I300" t="str">
        <v>Archive</v>
      </c>
      <c r="J300" t="str">
        <v>No</v>
      </c>
      <c r="K300" t="str">
        <v/>
      </c>
    </row>
    <row r="301" ht="23.25" customHeight="1">
      <c r="A301" t="str">
        <v>Boeing</v>
      </c>
      <c r="B301" t="str">
        <v>n_dei_removal</v>
      </c>
      <c r="C301" t="str">
        <v>Dismantled global DEI department (Nov 2024); DEI web presence later reduced in sector-wide scrub</v>
      </c>
      <c r="D301" t="str">
        <v>—</v>
      </c>
      <c r="E301" t="str">
        <v>Negative</v>
      </c>
      <c r="F301">
        <v>-32</v>
      </c>
      <c r="G301">
        <v>2024</v>
      </c>
      <c r="H301" t="str">
        <v>https://www.techtarget.com/whatis/feature/What-companies-are-rolling-back-DEI-policies</v>
      </c>
      <c r="I301" t="str">
        <v>News</v>
      </c>
      <c r="J301" t="str">
        <v>No</v>
      </c>
      <c r="K301" t="str">
        <v>Archived before-state: https://web.archive.org/web/2024/https://www.boeing.com/principles/diversity-and-inclusion</v>
      </c>
    </row>
    <row r="302" ht="23.25" customHeight="1">
      <c r="A302" t="str">
        <v>Adobe</v>
      </c>
      <c r="B302" t="str">
        <v>p_generic_post</v>
      </c>
      <c r="C302" t="str">
        <v>Annual Pride Month posts and engagement</v>
      </c>
      <c r="D302" t="str">
        <v>Cosmetic</v>
      </c>
      <c r="E302" t="str">
        <v>Positive</v>
      </c>
      <c r="F302">
        <v>2</v>
      </c>
      <c r="G302">
        <v>2024</v>
      </c>
      <c r="H302" t="str">
        <v>https://web.archive.org/web/2024/https://www.adobe.com/diversity.html</v>
      </c>
      <c r="I302" t="str">
        <v>Archive</v>
      </c>
      <c r="J302" t="str">
        <v>No</v>
      </c>
      <c r="K302" t="str">
        <v/>
      </c>
    </row>
    <row r="303" ht="23.25" customHeight="1">
      <c r="A303" t="str">
        <v>Adobe</v>
      </c>
      <c r="B303" t="str">
        <v>p_benefits</v>
      </c>
      <c r="C303" t="str">
        <v>Inclusive partner and gender-affirming benefits (CEI-verified)</v>
      </c>
      <c r="D303" t="str">
        <v>Structural</v>
      </c>
      <c r="E303" t="str">
        <v>Positive</v>
      </c>
      <c r="F303">
        <v>22</v>
      </c>
      <c r="G303">
        <v>2024</v>
      </c>
      <c r="H303" t="str">
        <v>https://reports.hrc.org/corporate-equality-index-2025</v>
      </c>
      <c r="I303" t="str">
        <v>HRC</v>
      </c>
      <c r="J303" t="str">
        <v>No</v>
      </c>
      <c r="K303" t="str">
        <v/>
      </c>
    </row>
    <row r="304" ht="23.25" customHeight="1">
      <c r="A304" t="str">
        <v>Intel</v>
      </c>
      <c r="B304" t="str">
        <v>p_generic_post</v>
      </c>
      <c r="C304" t="str">
        <v>Annual Pride posts and engagement</v>
      </c>
      <c r="D304" t="str">
        <v>Cosmetic</v>
      </c>
      <c r="E304" t="str">
        <v>Positive</v>
      </c>
      <c r="F304">
        <v>2</v>
      </c>
      <c r="G304">
        <v>2024</v>
      </c>
      <c r="H304" t="str">
        <v>https://web.archive.org/web/2024/https://www.intel.com/content/www/us/en/diversity/diversity-at-intel.html</v>
      </c>
      <c r="I304" t="str">
        <v>Archive</v>
      </c>
      <c r="J304" t="str">
        <v>No</v>
      </c>
      <c r="K304" t="str">
        <v/>
      </c>
    </row>
    <row r="305" ht="23.25" customHeight="1">
      <c r="A305" t="str">
        <v>Intel</v>
      </c>
      <c r="B305" t="str">
        <v>p_erg_support</v>
      </c>
      <c r="C305" t="str">
        <v>Funded IGLOBE LGBTQ+ employee resource group</v>
      </c>
      <c r="D305" t="str">
        <v>Civic</v>
      </c>
      <c r="E305" t="str">
        <v>Positive</v>
      </c>
      <c r="F305">
        <v>15</v>
      </c>
      <c r="G305">
        <v>2024</v>
      </c>
      <c r="H305" t="str">
        <v>https://web.archive.org/web/2024/https://www.intel.com/content/www/us/en/diversity/diversity-at-intel.html</v>
      </c>
      <c r="I305" t="str">
        <v>Archive</v>
      </c>
      <c r="J305" t="str">
        <v>No</v>
      </c>
      <c r="K305" t="str">
        <v/>
      </c>
    </row>
    <row r="306" ht="23.25" customHeight="1">
      <c r="A306" t="str">
        <v>Intel</v>
      </c>
      <c r="B306" t="str">
        <v>p_benefits</v>
      </c>
      <c r="C306" t="str">
        <v>Inclusive partner and gender-affirming benefits (CEI-verified)</v>
      </c>
      <c r="D306" t="str">
        <v>Structural</v>
      </c>
      <c r="E306" t="str">
        <v>Positive</v>
      </c>
      <c r="F306">
        <v>22</v>
      </c>
      <c r="G306">
        <v>2024</v>
      </c>
      <c r="H306" t="str">
        <v>https://reports.hrc.org/corporate-equality-index-2025</v>
      </c>
      <c r="I306" t="str">
        <v>HRC</v>
      </c>
      <c r="J306" t="str">
        <v>No</v>
      </c>
      <c r="K306" t="str">
        <v/>
      </c>
    </row>
    <row r="307" ht="23.25" customHeight="1">
      <c r="A307" t="str">
        <v>Intel</v>
      </c>
      <c r="B307" t="str">
        <v>n_dei_removal</v>
      </c>
      <c r="C307" t="str">
        <v>Cut DEI language and removed some diversity targets from 2025 10-K</v>
      </c>
      <c r="D307" t="str">
        <v>—</v>
      </c>
      <c r="E307" t="str">
        <v>Negative</v>
      </c>
      <c r="F307">
        <v>-32</v>
      </c>
      <c r="G307">
        <v>2025</v>
      </c>
      <c r="H307" t="str">
        <v>https://techcrunch.com/2025/04/17/here-are-all-the-tech-companies-rolling-back-dei-or-still-committed-to-it-so-far/</v>
      </c>
      <c r="I307" t="str">
        <v>News</v>
      </c>
      <c r="J307" t="str">
        <v>Yes</v>
      </c>
      <c r="K307" t="str">
        <v/>
      </c>
    </row>
    <row r="308" ht="23.25" customHeight="1">
      <c r="A308" t="str">
        <v>Cisco Systems</v>
      </c>
      <c r="B308" t="str">
        <v>p_generic_post</v>
      </c>
      <c r="C308" t="str">
        <v>Annual Pride posts and campaigns</v>
      </c>
      <c r="D308" t="str">
        <v>Cosmetic</v>
      </c>
      <c r="E308" t="str">
        <v>Positive</v>
      </c>
      <c r="F308">
        <v>2</v>
      </c>
      <c r="G308">
        <v>2025</v>
      </c>
      <c r="H308" t="str">
        <v>https://web.archive.org/web/2025/https://www.cisco.com/c/en/us/about/inclusive-future.html</v>
      </c>
      <c r="I308" t="str">
        <v>Archive</v>
      </c>
      <c r="J308" t="str">
        <v>Yes</v>
      </c>
      <c r="K308" t="str">
        <v/>
      </c>
    </row>
    <row r="309" ht="23.25" customHeight="1">
      <c r="A309" t="str">
        <v>Cisco Systems</v>
      </c>
      <c r="B309" t="str">
        <v>p_benefits</v>
      </c>
      <c r="C309" t="str">
        <v>Inclusive partner and gender-affirming benefits (CEI-verified)</v>
      </c>
      <c r="D309" t="str">
        <v>Structural</v>
      </c>
      <c r="E309" t="str">
        <v>Positive</v>
      </c>
      <c r="F309">
        <v>22</v>
      </c>
      <c r="G309">
        <v>2025</v>
      </c>
      <c r="H309" t="str">
        <v>https://reports.hrc.org/corporate-equality-index-2025</v>
      </c>
      <c r="I309" t="str">
        <v>HRC</v>
      </c>
      <c r="J309" t="str">
        <v>No</v>
      </c>
      <c r="K309" t="str">
        <v/>
      </c>
    </row>
    <row r="310" ht="23.25" customHeight="1">
      <c r="A310" t="str">
        <v>Cisco Systems</v>
      </c>
      <c r="B310" t="str">
        <v>p_leadership_vocal</v>
      </c>
      <c r="C310" t="str">
        <v>CEO Chuck Robbins publicly defended DEI commitments post-EO: 'too much business value'</v>
      </c>
      <c r="D310" t="str">
        <v>Structural</v>
      </c>
      <c r="E310" t="str">
        <v>Positive</v>
      </c>
      <c r="F310">
        <v>18</v>
      </c>
      <c r="G310">
        <v>2025</v>
      </c>
      <c r="H310" t="str">
        <v>https://fortune.com/2025/04/04/how-companies-like-delta-and-cisco-are-sticking-up-for-their-dei-policies/</v>
      </c>
      <c r="I310" t="str">
        <v>News</v>
      </c>
      <c r="J310" t="str">
        <v>Yes</v>
      </c>
      <c r="K310" t="str">
        <v/>
      </c>
    </row>
    <row r="311" ht="23.25" customHeight="1">
      <c r="A311" t="str">
        <v>NVIDIA</v>
      </c>
      <c r="B311" t="str">
        <v>p_generic_post</v>
      </c>
      <c r="C311" t="str">
        <v>Pride posts; diversity &amp; belonging page maintained</v>
      </c>
      <c r="D311" t="str">
        <v>Cosmetic</v>
      </c>
      <c r="E311" t="str">
        <v>Positive</v>
      </c>
      <c r="F311">
        <v>2</v>
      </c>
      <c r="G311">
        <v>2025</v>
      </c>
      <c r="H311" t="str">
        <v>https://www.nvidia.com/en-us/about-nvidia/careers/diversity-and-inclusion/</v>
      </c>
      <c r="I311" t="str">
        <v>Company</v>
      </c>
      <c r="J311" t="str">
        <v>Yes</v>
      </c>
      <c r="K311" t="str">
        <v/>
      </c>
    </row>
    <row r="312" ht="23.25" customHeight="1">
      <c r="A312" t="str">
        <v>NVIDIA</v>
      </c>
      <c r="B312" t="str">
        <v>p_benefits</v>
      </c>
      <c r="C312" t="str">
        <v>Inclusive partner and gender-affirming benefits (CEI-verified)</v>
      </c>
      <c r="D312" t="str">
        <v>Structural</v>
      </c>
      <c r="E312" t="str">
        <v>Positive</v>
      </c>
      <c r="F312">
        <v>22</v>
      </c>
      <c r="G312">
        <v>2024</v>
      </c>
      <c r="H312" t="str">
        <v>https://reports.hrc.org/corporate-equality-index-2025</v>
      </c>
      <c r="I312" t="str">
        <v>HRC</v>
      </c>
      <c r="J312" t="str">
        <v>No</v>
      </c>
      <c r="K312" t="str">
        <v/>
      </c>
    </row>
    <row r="313" ht="23.25" customHeight="1">
      <c r="A313" t="str">
        <v>Qualcomm</v>
      </c>
      <c r="B313" t="str">
        <v>p_generic_post</v>
      </c>
      <c r="C313" t="str">
        <v>Pride posts and engagement</v>
      </c>
      <c r="D313" t="str">
        <v>Cosmetic</v>
      </c>
      <c r="E313" t="str">
        <v>Positive</v>
      </c>
      <c r="F313">
        <v>2</v>
      </c>
      <c r="G313">
        <v>2024</v>
      </c>
      <c r="H313" t="str">
        <v>https://web.archive.org/web/2024/https://www.qualcomm.com/company/corporate-responsibility/diversity-and-inclusion</v>
      </c>
      <c r="I313" t="str">
        <v>Archive</v>
      </c>
      <c r="J313" t="str">
        <v>No</v>
      </c>
      <c r="K313" t="str">
        <v/>
      </c>
    </row>
    <row r="314" ht="23.25" customHeight="1">
      <c r="A314" t="str">
        <v>Qualcomm</v>
      </c>
      <c r="B314" t="str">
        <v>p_erg_support</v>
      </c>
      <c r="C314" t="str">
        <v>Funded eQuality LGBTQ+ employee network</v>
      </c>
      <c r="D314" t="str">
        <v>Civic</v>
      </c>
      <c r="E314" t="str">
        <v>Positive</v>
      </c>
      <c r="F314">
        <v>15</v>
      </c>
      <c r="G314">
        <v>2024</v>
      </c>
      <c r="H314" t="str">
        <v>https://web.archive.org/web/2024/https://www.qualcomm.com/company/corporate-responsibility/diversity-and-inclusion</v>
      </c>
      <c r="I314" t="str">
        <v>Archive</v>
      </c>
      <c r="J314" t="str">
        <v>No</v>
      </c>
      <c r="K314" t="str">
        <v/>
      </c>
    </row>
    <row r="315" ht="23.25" customHeight="1">
      <c r="A315" t="str">
        <v>Texas Instruments</v>
      </c>
      <c r="B315" t="str">
        <v>p_generic_post</v>
      </c>
      <c r="C315" t="str">
        <v>Occasional Pride posts and engagement</v>
      </c>
      <c r="D315" t="str">
        <v>Cosmetic</v>
      </c>
      <c r="E315" t="str">
        <v>Positive</v>
      </c>
      <c r="F315">
        <v>2</v>
      </c>
      <c r="G315">
        <v>2024</v>
      </c>
      <c r="H315" t="str">
        <v>https://web.archive.org/web/2024/https://careers.ti.com/diversity-inclusion/</v>
      </c>
      <c r="I315" t="str">
        <v>Archive</v>
      </c>
      <c r="J315" t="str">
        <v>No</v>
      </c>
      <c r="K315" t="str">
        <v/>
      </c>
    </row>
    <row r="316" ht="23.25" customHeight="1">
      <c r="A316" t="str">
        <v>PayPal</v>
      </c>
      <c r="B316" t="str">
        <v>p_generic_post</v>
      </c>
      <c r="C316" t="str">
        <v>Annual Pride posts and engagement</v>
      </c>
      <c r="D316" t="str">
        <v>Cosmetic</v>
      </c>
      <c r="E316" t="str">
        <v>Positive</v>
      </c>
      <c r="F316">
        <v>2</v>
      </c>
      <c r="G316">
        <v>2024</v>
      </c>
      <c r="H316" t="str">
        <v>https://web.archive.org/web/2024/https://about.pypl.com/who-we-are/diversity-inclusion-equity-and-belonging</v>
      </c>
      <c r="I316" t="str">
        <v>Archive</v>
      </c>
      <c r="J316" t="str">
        <v>No</v>
      </c>
      <c r="K316" t="str">
        <v/>
      </c>
    </row>
    <row r="317" ht="23.25" customHeight="1">
      <c r="A317" t="str">
        <v>PayPal</v>
      </c>
      <c r="B317" t="str">
        <v>p_erg_support</v>
      </c>
      <c r="C317" t="str">
        <v>Funded Pride LGBTQ+ employee resource group</v>
      </c>
      <c r="D317" t="str">
        <v>Civic</v>
      </c>
      <c r="E317" t="str">
        <v>Positive</v>
      </c>
      <c r="F317">
        <v>15</v>
      </c>
      <c r="G317">
        <v>2024</v>
      </c>
      <c r="H317" t="str">
        <v>https://web.archive.org/web/2024/https://about.pypl.com/who-we-are/diversity-inclusion-equity-and-belonging</v>
      </c>
      <c r="I317" t="str">
        <v>Archive</v>
      </c>
      <c r="J317" t="str">
        <v>No</v>
      </c>
      <c r="K317" t="str">
        <v/>
      </c>
    </row>
    <row r="318" ht="23.25" customHeight="1">
      <c r="A318" t="str">
        <v>PayPal</v>
      </c>
      <c r="B318" t="str">
        <v>p_leadership_vocal</v>
      </c>
      <c r="C318" t="str">
        <v>CEO Dan Schulman canceled PayPal's 400-job Charlotte expansion over NC's anti-trans HB2 law</v>
      </c>
      <c r="D318" t="str">
        <v>Structural</v>
      </c>
      <c r="E318" t="str">
        <v>Positive</v>
      </c>
      <c r="F318">
        <v>18</v>
      </c>
      <c r="G318">
        <v>2016</v>
      </c>
      <c r="H318" t="str">
        <v>https://en.wikipedia.org/wiki/Public_Facilities_Privacy_%26_Security_Act</v>
      </c>
      <c r="I318" t="str">
        <v>News</v>
      </c>
      <c r="J318" t="str">
        <v>No</v>
      </c>
      <c r="K318" t="str">
        <v/>
      </c>
    </row>
    <row r="319" ht="23.25" customHeight="1">
      <c r="A319" t="str">
        <v>Uber</v>
      </c>
      <c r="B319" t="str">
        <v>p_logo_rainbow</v>
      </c>
      <c r="C319" t="str">
        <v>Pride branding and in-app Pride features (through 2024)</v>
      </c>
      <c r="D319" t="str">
        <v>Cosmetic</v>
      </c>
      <c r="E319" t="str">
        <v>Positive</v>
      </c>
      <c r="F319">
        <v>3</v>
      </c>
      <c r="G319">
        <v>2024</v>
      </c>
      <c r="H319" t="str">
        <v>https://web.archive.org/web/2024/https://www.uber.com/us/en/about/diversity/</v>
      </c>
      <c r="I319" t="str">
        <v>Archive</v>
      </c>
      <c r="J319" t="str">
        <v>No</v>
      </c>
      <c r="K319" t="str">
        <v/>
      </c>
    </row>
    <row r="320" ht="23.25" customHeight="1">
      <c r="A320" t="str">
        <v>Uber</v>
      </c>
      <c r="B320" t="str">
        <v>p_generic_post</v>
      </c>
      <c r="C320" t="str">
        <v>Annual Pride posts</v>
      </c>
      <c r="D320" t="str">
        <v>Cosmetic</v>
      </c>
      <c r="E320" t="str">
        <v>Positive</v>
      </c>
      <c r="F320">
        <v>2</v>
      </c>
      <c r="G320">
        <v>2024</v>
      </c>
      <c r="H320" t="str">
        <v>https://web.archive.org/web/2024/https://www.uber.com/us/en/about/diversity/</v>
      </c>
      <c r="I320" t="str">
        <v>Archive</v>
      </c>
      <c r="J320" t="str">
        <v>No</v>
      </c>
      <c r="K320" t="str">
        <v/>
      </c>
    </row>
    <row r="321" ht="23.25" customHeight="1">
      <c r="A321" t="str">
        <v>Uber</v>
      </c>
      <c r="B321" t="str">
        <v>p_erg_support</v>
      </c>
      <c r="C321" t="str">
        <v>Funded Pride at Uber employee resource group</v>
      </c>
      <c r="D321" t="str">
        <v>Civic</v>
      </c>
      <c r="E321" t="str">
        <v>Positive</v>
      </c>
      <c r="F321">
        <v>15</v>
      </c>
      <c r="G321">
        <v>2024</v>
      </c>
      <c r="H321" t="str">
        <v>https://web.archive.org/web/2024/https://www.uber.com/us/en/about/diversity/</v>
      </c>
      <c r="I321" t="str">
        <v>Archive</v>
      </c>
      <c r="J321" t="str">
        <v>No</v>
      </c>
      <c r="K321" t="str">
        <v/>
      </c>
    </row>
    <row r="322" ht="23.25" customHeight="1">
      <c r="A322" t="str">
        <v>Uber</v>
      </c>
      <c r="B322" t="str">
        <v>n_dei_removal</v>
      </c>
      <c r="C322" t="str">
        <v>Removed DEI exec-pay incentive, diverse-board pledge, and entire 10-K diversity section</v>
      </c>
      <c r="D322" t="str">
        <v>—</v>
      </c>
      <c r="E322" t="str">
        <v>Negative</v>
      </c>
      <c r="F322">
        <v>-32</v>
      </c>
      <c r="G322">
        <v>2025</v>
      </c>
      <c r="H322" t="str">
        <v>https://techcrunch.com/2025/04/17/here-are-all-the-tech-companies-rolling-back-dei-or-still-committed-to-it-so-far/</v>
      </c>
      <c r="I322" t="str">
        <v>News</v>
      </c>
      <c r="J322" t="str">
        <v>Yes</v>
      </c>
      <c r="K322" t="str">
        <v>Archived before-state: https://web.archive.org/web/2024/https://www.uber.com/us/en/about/diversity/</v>
      </c>
    </row>
    <row r="323" ht="23.25" customHeight="1">
      <c r="A323" t="str">
        <v>Lyft</v>
      </c>
      <c r="B323" t="str">
        <v>p_generic_post</v>
      </c>
      <c r="C323" t="str">
        <v>Pride posts and campaigns</v>
      </c>
      <c r="D323" t="str">
        <v>Cosmetic</v>
      </c>
      <c r="E323" t="str">
        <v>Positive</v>
      </c>
      <c r="F323">
        <v>2</v>
      </c>
      <c r="G323">
        <v>2024</v>
      </c>
      <c r="H323" t="str">
        <v>https://web.archive.org/web/2024/https://www.lyft.com/blog</v>
      </c>
      <c r="I323" t="str">
        <v>Archive</v>
      </c>
      <c r="J323" t="str">
        <v>No</v>
      </c>
      <c r="K323" t="str">
        <v/>
      </c>
    </row>
    <row r="324" ht="23.25" customHeight="1">
      <c r="A324" t="str">
        <v>Lyft</v>
      </c>
      <c r="B324" t="str">
        <v>p_erg_support</v>
      </c>
      <c r="C324" t="str">
        <v>Funded LGBTQ+ employee resource group</v>
      </c>
      <c r="D324" t="str">
        <v>Civic</v>
      </c>
      <c r="E324" t="str">
        <v>Positive</v>
      </c>
      <c r="F324">
        <v>15</v>
      </c>
      <c r="G324">
        <v>2024</v>
      </c>
      <c r="H324" t="str">
        <v>https://web.archive.org/web/2024/https://www.lyft.com/careers</v>
      </c>
      <c r="I324" t="str">
        <v>Archive</v>
      </c>
      <c r="J324" t="str">
        <v>No</v>
      </c>
      <c r="K324" t="str">
        <v/>
      </c>
    </row>
    <row r="325" ht="23.25" customHeight="1">
      <c r="A325" t="str">
        <v>eBay</v>
      </c>
      <c r="B325" t="str">
        <v>p_generic_post</v>
      </c>
      <c r="C325" t="str">
        <v>Annual Pride posts and engagement</v>
      </c>
      <c r="D325" t="str">
        <v>Cosmetic</v>
      </c>
      <c r="E325" t="str">
        <v>Positive</v>
      </c>
      <c r="F325">
        <v>2</v>
      </c>
      <c r="G325">
        <v>2024</v>
      </c>
      <c r="H325" t="str">
        <v>https://web.archive.org/web/2024/https://www.ebayinc.com/company/diversity-inclusion/</v>
      </c>
      <c r="I325" t="str">
        <v>Archive</v>
      </c>
      <c r="J325" t="str">
        <v>No</v>
      </c>
      <c r="K325" t="str">
        <v/>
      </c>
    </row>
    <row r="326" ht="23.25" customHeight="1">
      <c r="A326" t="str">
        <v>eBay</v>
      </c>
      <c r="B326" t="str">
        <v>p_benefits</v>
      </c>
      <c r="C326" t="str">
        <v>Inclusive partner and gender-affirming benefits (CEI-verified)</v>
      </c>
      <c r="D326" t="str">
        <v>Structural</v>
      </c>
      <c r="E326" t="str">
        <v>Positive</v>
      </c>
      <c r="F326">
        <v>22</v>
      </c>
      <c r="G326">
        <v>2024</v>
      </c>
      <c r="H326" t="str">
        <v>https://reports.hrc.org/corporate-equality-index-2025</v>
      </c>
      <c r="I326" t="str">
        <v>HRC</v>
      </c>
      <c r="J326" t="str">
        <v>No</v>
      </c>
      <c r="K326" t="str">
        <v/>
      </c>
    </row>
    <row r="327" ht="23.25" customHeight="1">
      <c r="A327" t="str">
        <v>Intuit</v>
      </c>
      <c r="B327" t="str">
        <v>p_generic_post</v>
      </c>
      <c r="C327" t="str">
        <v>Annual Pride posts and engagement</v>
      </c>
      <c r="D327" t="str">
        <v>Cosmetic</v>
      </c>
      <c r="E327" t="str">
        <v>Positive</v>
      </c>
      <c r="F327">
        <v>2</v>
      </c>
      <c r="G327">
        <v>2024</v>
      </c>
      <c r="H327" t="str">
        <v>https://web.archive.org/web/2024/https://www.intuit.com/careers/diversity-equity-inclusion/</v>
      </c>
      <c r="I327" t="str">
        <v>Archive</v>
      </c>
      <c r="J327" t="str">
        <v>No</v>
      </c>
      <c r="K327" t="str">
        <v/>
      </c>
    </row>
    <row r="328" ht="23.25" customHeight="1">
      <c r="A328" t="str">
        <v>Intuit</v>
      </c>
      <c r="B328" t="str">
        <v>p_benefits</v>
      </c>
      <c r="C328" t="str">
        <v>Inclusive partner and gender-affirming benefits (CEI-verified)</v>
      </c>
      <c r="D328" t="str">
        <v>Structural</v>
      </c>
      <c r="E328" t="str">
        <v>Positive</v>
      </c>
      <c r="F328">
        <v>22</v>
      </c>
      <c r="G328">
        <v>2024</v>
      </c>
      <c r="H328" t="str">
        <v>https://reports.hrc.org/corporate-equality-index-2025</v>
      </c>
      <c r="I328" t="str">
        <v>HRC</v>
      </c>
      <c r="J328" t="str">
        <v>No</v>
      </c>
      <c r="K328" t="str">
        <v/>
      </c>
    </row>
    <row r="329" ht="23.25" customHeight="1">
      <c r="A329" t="str">
        <v>ServiceNow</v>
      </c>
      <c r="B329" t="str">
        <v>p_generic_post</v>
      </c>
      <c r="C329" t="str">
        <v>Pride posts and engagement</v>
      </c>
      <c r="D329" t="str">
        <v>Cosmetic</v>
      </c>
      <c r="E329" t="str">
        <v>Positive</v>
      </c>
      <c r="F329">
        <v>2</v>
      </c>
      <c r="G329">
        <v>2024</v>
      </c>
      <c r="H329" t="str">
        <v>https://web.archive.org/web/2024/https://www.servicenow.com/company/diversity-inclusion-belonging.html</v>
      </c>
      <c r="I329" t="str">
        <v>Archive</v>
      </c>
      <c r="J329" t="str">
        <v>No</v>
      </c>
      <c r="K329" t="str">
        <v/>
      </c>
    </row>
    <row r="330" ht="23.25" customHeight="1">
      <c r="A330" t="str">
        <v>ServiceNow</v>
      </c>
      <c r="B330" t="str">
        <v>p_erg_support</v>
      </c>
      <c r="C330" t="str">
        <v>Funded Pride at Now employee resource group</v>
      </c>
      <c r="D330" t="str">
        <v>Civic</v>
      </c>
      <c r="E330" t="str">
        <v>Positive</v>
      </c>
      <c r="F330">
        <v>15</v>
      </c>
      <c r="G330">
        <v>2024</v>
      </c>
      <c r="H330" t="str">
        <v>https://web.archive.org/web/2024/https://www.servicenow.com/company/diversity-inclusion-belonging.html</v>
      </c>
      <c r="I330" t="str">
        <v>Archive</v>
      </c>
      <c r="J330" t="str">
        <v>No</v>
      </c>
      <c r="K330" t="str">
        <v/>
      </c>
    </row>
    <row r="331" ht="23.25" customHeight="1">
      <c r="A331" t="str">
        <v>Snap Inc.</v>
      </c>
      <c r="B331" t="str">
        <v>p_logo_rainbow</v>
      </c>
      <c r="C331" t="str">
        <v>Annual Pride AR lenses, filters and stickers across Snapchat</v>
      </c>
      <c r="D331" t="str">
        <v>Cosmetic</v>
      </c>
      <c r="E331" t="str">
        <v>Positive</v>
      </c>
      <c r="F331">
        <v>3</v>
      </c>
      <c r="G331">
        <v>2024</v>
      </c>
      <c r="H331" t="str">
        <v>https://web.archive.org/web/2024/https://newsroom.snap.com/</v>
      </c>
      <c r="I331" t="str">
        <v>Archive</v>
      </c>
      <c r="J331" t="str">
        <v>No</v>
      </c>
      <c r="K331" t="str">
        <v/>
      </c>
    </row>
    <row r="332" ht="23.25" customHeight="1">
      <c r="A332" t="str">
        <v>Pinterest</v>
      </c>
      <c r="B332" t="str">
        <v>p_generic_post</v>
      </c>
      <c r="C332" t="str">
        <v>Pride content hubs and posts</v>
      </c>
      <c r="D332" t="str">
        <v>Cosmetic</v>
      </c>
      <c r="E332" t="str">
        <v>Positive</v>
      </c>
      <c r="F332">
        <v>2</v>
      </c>
      <c r="G332">
        <v>2025</v>
      </c>
      <c r="H332" t="str">
        <v>https://web.archive.org/web/2025/https://newsroom.pinterest.com/</v>
      </c>
      <c r="I332" t="str">
        <v>Archive</v>
      </c>
      <c r="J332" t="str">
        <v>Yes</v>
      </c>
      <c r="K332" t="str">
        <v/>
      </c>
    </row>
    <row r="333" ht="23.25" customHeight="1">
      <c r="A333" t="str">
        <v>Pinterest</v>
      </c>
      <c r="B333" t="str">
        <v>p_dei_explicit</v>
      </c>
      <c r="C333" t="str">
        <v>Maintained DEI commitments; flagged anti-DEI attacks as a business risk in SEC filings</v>
      </c>
      <c r="D333" t="str">
        <v>Structural</v>
      </c>
      <c r="E333" t="str">
        <v>Positive</v>
      </c>
      <c r="F333">
        <v>20</v>
      </c>
      <c r="G333">
        <v>2025</v>
      </c>
      <c r="H333" t="str">
        <v>https://techcrunch.com/2025/02/07/pinterest-lists-dei-attacks-as-possible-business-risk-latest-filing/</v>
      </c>
      <c r="I333" t="str">
        <v>News</v>
      </c>
      <c r="J333" t="str">
        <v>Yes</v>
      </c>
      <c r="K333" t="str">
        <v/>
      </c>
    </row>
    <row r="334" ht="23.25" customHeight="1">
      <c r="A334" t="str">
        <v>Kroger</v>
      </c>
      <c r="B334" t="str">
        <v>p_generic_post</v>
      </c>
      <c r="C334" t="str">
        <v>Pride posts and local Pride participation</v>
      </c>
      <c r="D334" t="str">
        <v>Cosmetic</v>
      </c>
      <c r="E334" t="str">
        <v>Positive</v>
      </c>
      <c r="F334">
        <v>2</v>
      </c>
      <c r="G334">
        <v>2024</v>
      </c>
      <c r="H334" t="str">
        <v>https://web.archive.org/web/2024/https://www.thekrogerco.com/our-promise/diversity/</v>
      </c>
      <c r="I334" t="str">
        <v>Archive</v>
      </c>
      <c r="J334" t="str">
        <v>No</v>
      </c>
      <c r="K334" t="str">
        <v/>
      </c>
    </row>
    <row r="335" ht="23.25" customHeight="1">
      <c r="A335" t="str">
        <v>Kroger</v>
      </c>
      <c r="B335" t="str">
        <v>p_erg_support</v>
      </c>
      <c r="C335" t="str">
        <v>Funded LGBTQ+ associate resource group</v>
      </c>
      <c r="D335" t="str">
        <v>Civic</v>
      </c>
      <c r="E335" t="str">
        <v>Positive</v>
      </c>
      <c r="F335">
        <v>15</v>
      </c>
      <c r="G335">
        <v>2024</v>
      </c>
      <c r="H335" t="str">
        <v>https://web.archive.org/web/2024/https://www.thekrogerco.com/our-promise/diversity/</v>
      </c>
      <c r="I335" t="str">
        <v>Archive</v>
      </c>
      <c r="J335" t="str">
        <v>No</v>
      </c>
      <c r="K335" t="str">
        <v/>
      </c>
    </row>
    <row r="336" ht="23.25" customHeight="1">
      <c r="A336" t="str">
        <v>Albertsons</v>
      </c>
      <c r="B336" t="str">
        <v>p_generic_post</v>
      </c>
      <c r="C336" t="str">
        <v>Occasional Pride posts and local engagement</v>
      </c>
      <c r="D336" t="str">
        <v>Cosmetic</v>
      </c>
      <c r="E336" t="str">
        <v>Positive</v>
      </c>
      <c r="F336">
        <v>2</v>
      </c>
      <c r="G336">
        <v>2024</v>
      </c>
      <c r="H336" t="str">
        <v>https://web.archive.org/web/2024/https://www.albertsonscompanies.com/about-us/diversity-equity-inclusion.html</v>
      </c>
      <c r="I336" t="str">
        <v>Archive</v>
      </c>
      <c r="J336" t="str">
        <v>No</v>
      </c>
      <c r="K336" t="str">
        <v/>
      </c>
    </row>
    <row r="337" ht="23.25" customHeight="1">
      <c r="A337" t="str">
        <v>TJX Companies</v>
      </c>
      <c r="B337" t="str">
        <v>p_generic_post</v>
      </c>
      <c r="C337" t="str">
        <v>Inclusion statements and engagement</v>
      </c>
      <c r="D337" t="str">
        <v>Cosmetic</v>
      </c>
      <c r="E337" t="str">
        <v>Positive</v>
      </c>
      <c r="F337">
        <v>2</v>
      </c>
      <c r="G337">
        <v>2025</v>
      </c>
      <c r="H337" t="str">
        <v>https://web.archive.org/web/2025/https://www.tjx.com/responsibility/workplace/inclusion-and-diversity</v>
      </c>
      <c r="I337" t="str">
        <v>Archive</v>
      </c>
      <c r="J337" t="str">
        <v>Yes</v>
      </c>
      <c r="K337" t="str">
        <v/>
      </c>
    </row>
    <row r="338" ht="23.25" customHeight="1">
      <c r="A338" t="str">
        <v>TJX Companies</v>
      </c>
      <c r="B338" t="str">
        <v>p_dei_explicit</v>
      </c>
      <c r="C338" t="str">
        <v>Publicly reaffirmed inclusion and diversity commitments during the 2025 corporate retreat</v>
      </c>
      <c r="D338" t="str">
        <v>Structural</v>
      </c>
      <c r="E338" t="str">
        <v>Positive</v>
      </c>
      <c r="F338">
        <v>20</v>
      </c>
      <c r="G338">
        <v>2025</v>
      </c>
      <c r="H338" t="str">
        <v>https://www.livenowfox.com/news/companies-roll-back-dei-policies</v>
      </c>
      <c r="I338" t="str">
        <v>News</v>
      </c>
      <c r="J338" t="str">
        <v>Yes</v>
      </c>
      <c r="K338" t="str">
        <v/>
      </c>
    </row>
    <row r="339" ht="23.25" customHeight="1">
      <c r="A339" t="str">
        <v>Macy's</v>
      </c>
      <c r="B339" t="str">
        <v>p_generic_post</v>
      </c>
      <c r="C339" t="str">
        <v>Annual Pride posts and campaigns</v>
      </c>
      <c r="D339" t="str">
        <v>Cosmetic</v>
      </c>
      <c r="E339" t="str">
        <v>Positive</v>
      </c>
      <c r="F339">
        <v>2</v>
      </c>
      <c r="G339">
        <v>2024</v>
      </c>
      <c r="H339" t="str">
        <v>https://web.archive.org/web/2024/https://www.macysinc.com/purpose/diversity-equity-inclusion</v>
      </c>
      <c r="I339" t="str">
        <v>Archive</v>
      </c>
      <c r="J339" t="str">
        <v>No</v>
      </c>
      <c r="K339" t="str">
        <v/>
      </c>
    </row>
    <row r="340" ht="23.25" customHeight="1">
      <c r="A340" t="str">
        <v>Macy's</v>
      </c>
      <c r="B340" t="str">
        <v>p_merch_collection</v>
      </c>
      <c r="C340" t="str">
        <v>Pride merchandise collections in stores and online</v>
      </c>
      <c r="D340" t="str">
        <v>Commercial</v>
      </c>
      <c r="E340" t="str">
        <v>Positive</v>
      </c>
      <c r="F340">
        <v>6</v>
      </c>
      <c r="G340">
        <v>2024</v>
      </c>
      <c r="H340" t="str">
        <v>https://web.archive.org/web/2024/https://www.macys.com/shop/featured/pride</v>
      </c>
      <c r="I340" t="str">
        <v>Archive</v>
      </c>
      <c r="J340" t="str">
        <v>No</v>
      </c>
      <c r="K340" t="str">
        <v/>
      </c>
    </row>
    <row r="341" ht="23.25" customHeight="1">
      <c r="A341" t="str">
        <v>Macy's</v>
      </c>
      <c r="B341" t="str">
        <v>p_parade_sponsor</v>
      </c>
      <c r="C341" t="str">
        <v>NYC Pride participation/sponsorship history</v>
      </c>
      <c r="D341" t="str">
        <v>Civic</v>
      </c>
      <c r="E341" t="str">
        <v>Positive</v>
      </c>
      <c r="F341">
        <v>12</v>
      </c>
      <c r="G341">
        <v>2024</v>
      </c>
      <c r="H341" t="str">
        <v>https://web.archive.org/web/2024/https://www.macysinc.com/purpose/diversity-equity-inclusion</v>
      </c>
      <c r="I341" t="str">
        <v>Archive</v>
      </c>
      <c r="J341" t="str">
        <v>No</v>
      </c>
      <c r="K341" t="str">
        <v/>
      </c>
    </row>
    <row r="342" ht="23.25" customHeight="1">
      <c r="A342" t="str">
        <v>Nordstrom</v>
      </c>
      <c r="B342" t="str">
        <v>p_generic_post</v>
      </c>
      <c r="C342" t="str">
        <v>Annual Pride posts</v>
      </c>
      <c r="D342" t="str">
        <v>Cosmetic</v>
      </c>
      <c r="E342" t="str">
        <v>Positive</v>
      </c>
      <c r="F342">
        <v>2</v>
      </c>
      <c r="G342">
        <v>2024</v>
      </c>
      <c r="H342" t="str">
        <v>https://web.archive.org/web/2024/https://www.nordstrom.com/</v>
      </c>
      <c r="I342" t="str">
        <v>Archive</v>
      </c>
      <c r="J342" t="str">
        <v>No</v>
      </c>
      <c r="K342" t="str">
        <v/>
      </c>
    </row>
    <row r="343" ht="23.25" customHeight="1">
      <c r="A343" t="str">
        <v>Nordstrom</v>
      </c>
      <c r="B343" t="str">
        <v>p_merch_collection</v>
      </c>
      <c r="C343" t="str">
        <v>Annual Pride merchandise assortment</v>
      </c>
      <c r="D343" t="str">
        <v>Commercial</v>
      </c>
      <c r="E343" t="str">
        <v>Positive</v>
      </c>
      <c r="F343">
        <v>6</v>
      </c>
      <c r="G343">
        <v>2024</v>
      </c>
      <c r="H343" t="str">
        <v>https://web.archive.org/web/2024/https://www.nordstrom.com/browse/pride</v>
      </c>
      <c r="I343" t="str">
        <v>Archive</v>
      </c>
      <c r="J343" t="str">
        <v>No</v>
      </c>
      <c r="K343" t="str">
        <v/>
      </c>
    </row>
    <row r="344" ht="23.25" customHeight="1">
      <c r="A344" t="str">
        <v>Kohl's</v>
      </c>
      <c r="B344" t="str">
        <v>p_generic_post</v>
      </c>
      <c r="C344" t="str">
        <v>Annual Pride posts</v>
      </c>
      <c r="D344" t="str">
        <v>Cosmetic</v>
      </c>
      <c r="E344" t="str">
        <v>Positive</v>
      </c>
      <c r="F344">
        <v>2</v>
      </c>
      <c r="G344">
        <v>2024</v>
      </c>
      <c r="H344" t="str">
        <v>https://web.archive.org/web/2024/https://corporate.kohls.com/company/diversity-equity-inclusion</v>
      </c>
      <c r="I344" t="str">
        <v>Archive</v>
      </c>
      <c r="J344" t="str">
        <v>No</v>
      </c>
      <c r="K344" t="str">
        <v/>
      </c>
    </row>
    <row r="345" ht="23.25" customHeight="1">
      <c r="A345" t="str">
        <v>Kohl's</v>
      </c>
      <c r="B345" t="str">
        <v>p_merch_collection</v>
      </c>
      <c r="C345" t="str">
        <v>Pride merchandise incl. family items, maintained through the 2023 boycott attempt</v>
      </c>
      <c r="D345" t="str">
        <v>Commercial</v>
      </c>
      <c r="E345" t="str">
        <v>Positive</v>
      </c>
      <c r="F345">
        <v>6</v>
      </c>
      <c r="G345">
        <v>2023</v>
      </c>
      <c r="H345" t="str">
        <v>https://en.wikipedia.org/wiki/Kohl%27s</v>
      </c>
      <c r="I345" t="str">
        <v>News</v>
      </c>
      <c r="J345" t="str">
        <v>No</v>
      </c>
      <c r="K345" t="str">
        <v/>
      </c>
    </row>
    <row r="346" ht="23.25" customHeight="1">
      <c r="A346" t="str">
        <v>Yum! Brands</v>
      </c>
      <c r="B346" t="str">
        <v>p_generic_post</v>
      </c>
      <c r="C346" t="str">
        <v>Pride posts across brands</v>
      </c>
      <c r="D346" t="str">
        <v>Cosmetic</v>
      </c>
      <c r="E346" t="str">
        <v>Positive</v>
      </c>
      <c r="F346">
        <v>2</v>
      </c>
      <c r="G346">
        <v>2024</v>
      </c>
      <c r="H346" t="str">
        <v>https://web.archive.org/web/2024/https://www.yum.com/wps/portal/yumbrands/Yumbrands/company/diversity-equity-inclusion</v>
      </c>
      <c r="I346" t="str">
        <v>Archive</v>
      </c>
      <c r="J346" t="str">
        <v>No</v>
      </c>
      <c r="K346" t="str">
        <v/>
      </c>
    </row>
    <row r="347" ht="23.25" customHeight="1">
      <c r="A347" t="str">
        <v>Yum! Brands</v>
      </c>
      <c r="B347" t="str">
        <v>p_collab</v>
      </c>
      <c r="C347" t="str">
        <v>Taco Bell Drag Brunch tour with drag performers at locations nationwide</v>
      </c>
      <c r="D347" t="str">
        <v>Commercial</v>
      </c>
      <c r="E347" t="str">
        <v>Positive</v>
      </c>
      <c r="F347">
        <v>8</v>
      </c>
      <c r="G347">
        <v>2022</v>
      </c>
      <c r="H347" t="str">
        <v>https://web.archive.org/web/2022/https://www.tacobell.com/dragbrunch</v>
      </c>
      <c r="I347" t="str">
        <v>Archive</v>
      </c>
      <c r="J347" t="str">
        <v>No</v>
      </c>
      <c r="K347" t="str">
        <v/>
      </c>
    </row>
    <row r="348" ht="23.25" customHeight="1">
      <c r="A348" t="str">
        <v>Chipotle</v>
      </c>
      <c r="B348" t="str">
        <v>p_generic_post</v>
      </c>
      <c r="C348" t="str">
        <v>Occasional Pride posts and engagement</v>
      </c>
      <c r="D348" t="str">
        <v>Cosmetic</v>
      </c>
      <c r="E348" t="str">
        <v>Positive</v>
      </c>
      <c r="F348">
        <v>2</v>
      </c>
      <c r="G348">
        <v>2024</v>
      </c>
      <c r="H348" t="str">
        <v>https://web.archive.org/web/2024/https://www.chipotle.com/</v>
      </c>
      <c r="I348" t="str">
        <v>Archive</v>
      </c>
      <c r="J348" t="str">
        <v>No</v>
      </c>
      <c r="K348" t="str">
        <v/>
      </c>
    </row>
    <row r="349" ht="23.25" customHeight="1">
      <c r="A349" t="str">
        <v>Molson Coors</v>
      </c>
      <c r="B349" t="str">
        <v>p_logo_rainbow</v>
      </c>
      <c r="C349" t="str">
        <v>Pride branding and packaging (through 2024)</v>
      </c>
      <c r="D349" t="str">
        <v>Cosmetic</v>
      </c>
      <c r="E349" t="str">
        <v>Positive</v>
      </c>
      <c r="F349">
        <v>3</v>
      </c>
      <c r="G349">
        <v>2024</v>
      </c>
      <c r="H349" t="str">
        <v>https://web.archive.org/web/2024/https://www.molsoncoors.com/sustainability/diversity-equity-inclusion</v>
      </c>
      <c r="I349" t="str">
        <v>Archive</v>
      </c>
      <c r="J349" t="str">
        <v>No</v>
      </c>
      <c r="K349" t="str">
        <v/>
      </c>
    </row>
    <row r="350" ht="23.25" customHeight="1">
      <c r="A350" t="str">
        <v>Molson Coors</v>
      </c>
      <c r="B350" t="str">
        <v>p_generic_post</v>
      </c>
      <c r="C350" t="str">
        <v>Annual Pride posts (through 2024)</v>
      </c>
      <c r="D350" t="str">
        <v>Cosmetic</v>
      </c>
      <c r="E350" t="str">
        <v>Positive</v>
      </c>
      <c r="F350">
        <v>2</v>
      </c>
      <c r="G350">
        <v>2024</v>
      </c>
      <c r="H350" t="str">
        <v>https://web.archive.org/web/2024/https://www.molsoncoors.com/sustainability/diversity-equity-inclusion</v>
      </c>
      <c r="I350" t="str">
        <v>Archive</v>
      </c>
      <c r="J350" t="str">
        <v>No</v>
      </c>
      <c r="K350" t="str">
        <v/>
      </c>
    </row>
    <row r="351" ht="23.25" customHeight="1">
      <c r="A351" t="str">
        <v>Molson Coors</v>
      </c>
      <c r="B351" t="str">
        <v>p_merch_collection</v>
      </c>
      <c r="C351" t="str">
        <v>Pride-themed packaging/merchandise (Coors Light LGBTQ+ marketing legacy)</v>
      </c>
      <c r="D351" t="str">
        <v>Commercial</v>
      </c>
      <c r="E351" t="str">
        <v>Positive</v>
      </c>
      <c r="F351">
        <v>6</v>
      </c>
      <c r="G351">
        <v>2023</v>
      </c>
      <c r="H351" t="str">
        <v>https://web.archive.org/web/2023/https://www.molsoncoors.com/</v>
      </c>
      <c r="I351" t="str">
        <v>Archive</v>
      </c>
      <c r="J351" t="str">
        <v>No</v>
      </c>
      <c r="K351" t="str">
        <v/>
      </c>
    </row>
    <row r="352" ht="23.25" customHeight="1">
      <c r="A352" t="str">
        <v>Molson Coors</v>
      </c>
      <c r="B352" t="str">
        <v>p_parade_sponsor</v>
      </c>
      <c r="C352" t="str">
        <v>Pride event sponsorships in multiple markets (ended in rollback)</v>
      </c>
      <c r="D352" t="str">
        <v>Civic</v>
      </c>
      <c r="E352" t="str">
        <v>Positive</v>
      </c>
      <c r="F352">
        <v>12</v>
      </c>
      <c r="G352">
        <v>2024</v>
      </c>
      <c r="H352" t="str">
        <v>https://www.hrc.org/press-releases/hrc-foundation-announces-record-participation-in-upcoming-2025-corporate-equality-index-docks-scores-of-seven-companies-in-current-ranking-following-their-pullback-from-workplace-inclusion</v>
      </c>
      <c r="I352" t="str">
        <v>HRC</v>
      </c>
      <c r="J352" t="str">
        <v>No</v>
      </c>
      <c r="K352" t="str">
        <v/>
      </c>
    </row>
    <row r="353" ht="23.25" customHeight="1">
      <c r="A353" t="str">
        <v>Molson Coors</v>
      </c>
      <c r="B353" t="str">
        <v>p_erg_support</v>
      </c>
      <c r="C353" t="str">
        <v>Funded LGBTQ+ employee resource group</v>
      </c>
      <c r="D353" t="str">
        <v>Civic</v>
      </c>
      <c r="E353" t="str">
        <v>Positive</v>
      </c>
      <c r="F353">
        <v>15</v>
      </c>
      <c r="G353">
        <v>2024</v>
      </c>
      <c r="H353" t="str">
        <v>https://web.archive.org/web/2024/https://www.molsoncoors.com/sustainability/diversity-equity-inclusion</v>
      </c>
      <c r="I353" t="str">
        <v>Archive</v>
      </c>
      <c r="J353" t="str">
        <v>No</v>
      </c>
      <c r="K353" t="str">
        <v/>
      </c>
    </row>
    <row r="354" ht="23.25" customHeight="1">
      <c r="A354" t="str">
        <v>Molson Coors</v>
      </c>
      <c r="B354" t="str">
        <v>n_dei_removal</v>
      </c>
      <c r="C354" t="str">
        <v>Ended DEI training, supplier diversity goals and CEI participation; HRC docked score -25</v>
      </c>
      <c r="D354" t="str">
        <v>—</v>
      </c>
      <c r="E354" t="str">
        <v>Negative</v>
      </c>
      <c r="F354">
        <v>-32</v>
      </c>
      <c r="G354">
        <v>2024</v>
      </c>
      <c r="H354" t="str">
        <v>https://www.hrc.org/press-releases/hrc-foundation-announces-record-participation-in-upcoming-2025-corporate-equality-index-docks-scores-of-seven-companies-in-current-ranking-following-their-pullback-from-workplace-inclusion</v>
      </c>
      <c r="I354" t="str">
        <v>HRC</v>
      </c>
      <c r="J354" t="str">
        <v>No</v>
      </c>
      <c r="K354" t="str">
        <v>One of 7 docked companies</v>
      </c>
    </row>
    <row r="355" ht="23.25" customHeight="1">
      <c r="A355" t="str">
        <v>Molson Coors</v>
      </c>
      <c r="B355" t="str">
        <v>n_pride_retreat</v>
      </c>
      <c r="C355" t="str">
        <v>Publicly retreated from inclusion commitments and Pride sponsorship posture under activist pressure</v>
      </c>
      <c r="D355" t="str">
        <v>—</v>
      </c>
      <c r="E355" t="str">
        <v>Negative</v>
      </c>
      <c r="F355">
        <v>-22</v>
      </c>
      <c r="G355">
        <v>2024</v>
      </c>
      <c r="H355" t="str">
        <v>https://www.hrc.org/press-releases/hrc-foundation-announces-record-participation-in-upcoming-2025-corporate-equality-index-docks-scores-of-seven-companies-in-current-ranking-following-their-pullback-from-workplace-inclusion</v>
      </c>
      <c r="I355" t="str">
        <v>HRC</v>
      </c>
      <c r="J355" t="str">
        <v>No</v>
      </c>
      <c r="K355" t="str">
        <v/>
      </c>
    </row>
    <row r="356" ht="23.25" customHeight="1">
      <c r="A356" t="str">
        <v>Mondelez International</v>
      </c>
      <c r="B356" t="str">
        <v>p_generic_post</v>
      </c>
      <c r="C356" t="str">
        <v>Pride posts across brands</v>
      </c>
      <c r="D356" t="str">
        <v>Cosmetic</v>
      </c>
      <c r="E356" t="str">
        <v>Positive</v>
      </c>
      <c r="F356">
        <v>2</v>
      </c>
      <c r="G356">
        <v>2024</v>
      </c>
      <c r="H356" t="str">
        <v>https://web.archive.org/web/2024/https://www.mondelezinternational.com/</v>
      </c>
      <c r="I356" t="str">
        <v>Archive</v>
      </c>
      <c r="J356" t="str">
        <v>No</v>
      </c>
      <c r="K356" t="str">
        <v/>
      </c>
    </row>
    <row r="357" ht="23.25" customHeight="1">
      <c r="A357" t="str">
        <v>Mondelez International</v>
      </c>
      <c r="B357" t="str">
        <v>p_collab</v>
      </c>
      <c r="C357" t="str">
        <v>OREO 'Proud Parent' campaign with PFLAG and rainbow OREO activations</v>
      </c>
      <c r="D357" t="str">
        <v>Commercial</v>
      </c>
      <c r="E357" t="str">
        <v>Positive</v>
      </c>
      <c r="F357">
        <v>8</v>
      </c>
      <c r="G357">
        <v>2021</v>
      </c>
      <c r="H357" t="str">
        <v>https://web.archive.org/web/2021/https://www.oreo.com/proudparent</v>
      </c>
      <c r="I357" t="str">
        <v>Archive</v>
      </c>
      <c r="J357" t="str">
        <v>No</v>
      </c>
      <c r="K357" t="str">
        <v/>
      </c>
    </row>
    <row r="358" ht="23.25" customHeight="1">
      <c r="A358" t="str">
        <v>Mondelez International</v>
      </c>
      <c r="B358" t="str">
        <v>p_merch_collection</v>
      </c>
      <c r="C358" t="str">
        <v>Pride/allyship-themed OREO packs and giveaways</v>
      </c>
      <c r="D358" t="str">
        <v>Commercial</v>
      </c>
      <c r="E358" t="str">
        <v>Positive</v>
      </c>
      <c r="F358">
        <v>6</v>
      </c>
      <c r="G358">
        <v>2021</v>
      </c>
      <c r="H358" t="str">
        <v>https://web.archive.org/web/2021/https://www.oreo.com/proudparent</v>
      </c>
      <c r="I358" t="str">
        <v>Archive</v>
      </c>
      <c r="J358" t="str">
        <v>No</v>
      </c>
      <c r="K358" t="str">
        <v/>
      </c>
    </row>
    <row r="359" ht="23.25" customHeight="1">
      <c r="A359" t="str">
        <v>Hershey</v>
      </c>
      <c r="B359" t="str">
        <v>p_generic_post</v>
      </c>
      <c r="C359" t="str">
        <v>Pride posts and engagement</v>
      </c>
      <c r="D359" t="str">
        <v>Cosmetic</v>
      </c>
      <c r="E359" t="str">
        <v>Positive</v>
      </c>
      <c r="F359">
        <v>2</v>
      </c>
      <c r="G359">
        <v>2024</v>
      </c>
      <c r="H359" t="str">
        <v>https://web.archive.org/web/2024/https://www.thehersheycompany.com/en_us/home/our-story/diversity-equity-inclusion.html</v>
      </c>
      <c r="I359" t="str">
        <v>Archive</v>
      </c>
      <c r="J359" t="str">
        <v>No</v>
      </c>
      <c r="K359" t="str">
        <v/>
      </c>
    </row>
    <row r="360" ht="23.25" customHeight="1">
      <c r="A360" t="str">
        <v>Hershey</v>
      </c>
      <c r="B360" t="str">
        <v>p_collab</v>
      </c>
      <c r="C360" t="str">
        <v>Campaign featuring trans activist Fae Johnstone (Hershey's Canada IWD 2023), maintained through boycott pressure</v>
      </c>
      <c r="D360" t="str">
        <v>Commercial</v>
      </c>
      <c r="E360" t="str">
        <v>Positive</v>
      </c>
      <c r="F360">
        <v>8</v>
      </c>
      <c r="G360">
        <v>2023</v>
      </c>
      <c r="H360" t="str">
        <v>https://en.wikipedia.org/wiki/Fae_Johnstone</v>
      </c>
      <c r="I360" t="str">
        <v>News</v>
      </c>
      <c r="J360" t="str">
        <v>No</v>
      </c>
      <c r="K360" t="str">
        <v/>
      </c>
    </row>
    <row r="361" ht="23.25" customHeight="1">
      <c r="A361" t="str">
        <v>Morgan Stanley</v>
      </c>
      <c r="B361" t="str">
        <v>p_generic_post</v>
      </c>
      <c r="C361" t="str">
        <v>Annual Pride posts and engagement</v>
      </c>
      <c r="D361" t="str">
        <v>Cosmetic</v>
      </c>
      <c r="E361" t="str">
        <v>Positive</v>
      </c>
      <c r="F361">
        <v>2</v>
      </c>
      <c r="G361">
        <v>2024</v>
      </c>
      <c r="H361" t="str">
        <v>https://web.archive.org/web/2024/https://www.morganstanley.com/about-us/diversity</v>
      </c>
      <c r="I361" t="str">
        <v>Archive</v>
      </c>
      <c r="J361" t="str">
        <v>No</v>
      </c>
      <c r="K361" t="str">
        <v/>
      </c>
    </row>
    <row r="362" ht="23.25" customHeight="1">
      <c r="A362" t="str">
        <v>Morgan Stanley</v>
      </c>
      <c r="B362" t="str">
        <v>p_erg_support</v>
      </c>
      <c r="C362" t="str">
        <v>Funded Pride &amp; Allies employee network</v>
      </c>
      <c r="D362" t="str">
        <v>Civic</v>
      </c>
      <c r="E362" t="str">
        <v>Positive</v>
      </c>
      <c r="F362">
        <v>15</v>
      </c>
      <c r="G362">
        <v>2024</v>
      </c>
      <c r="H362" t="str">
        <v>https://web.archive.org/web/2024/https://www.morganstanley.com/about-us/diversity</v>
      </c>
      <c r="I362" t="str">
        <v>Archive</v>
      </c>
      <c r="J362" t="str">
        <v>No</v>
      </c>
      <c r="K362" t="str">
        <v/>
      </c>
    </row>
    <row r="363" ht="23.25" customHeight="1">
      <c r="A363" t="str">
        <v>BlackRock</v>
      </c>
      <c r="B363" t="str">
        <v>p_generic_post</v>
      </c>
      <c r="C363" t="str">
        <v>Annual Pride posts and engagement</v>
      </c>
      <c r="D363" t="str">
        <v>Cosmetic</v>
      </c>
      <c r="E363" t="str">
        <v>Positive</v>
      </c>
      <c r="F363">
        <v>2</v>
      </c>
      <c r="G363">
        <v>2024</v>
      </c>
      <c r="H363" t="str">
        <v>https://web.archive.org/web/2024/https://careers.blackrock.com/life-at-blackrock/inclusion-and-diversity/</v>
      </c>
      <c r="I363" t="str">
        <v>Archive</v>
      </c>
      <c r="J363" t="str">
        <v>No</v>
      </c>
      <c r="K363" t="str">
        <v/>
      </c>
    </row>
    <row r="364" ht="23.25" customHeight="1">
      <c r="A364" t="str">
        <v>BlackRock</v>
      </c>
      <c r="B364" t="str">
        <v>p_erg_support</v>
      </c>
      <c r="C364" t="str">
        <v>Funded LGBTQ+ employee network</v>
      </c>
      <c r="D364" t="str">
        <v>Civic</v>
      </c>
      <c r="E364" t="str">
        <v>Positive</v>
      </c>
      <c r="F364">
        <v>15</v>
      </c>
      <c r="G364">
        <v>2024</v>
      </c>
      <c r="H364" t="str">
        <v>https://web.archive.org/web/2024/https://careers.blackrock.com/life-at-blackrock/inclusion-and-diversity/</v>
      </c>
      <c r="I364" t="str">
        <v>Archive</v>
      </c>
      <c r="J364" t="str">
        <v>No</v>
      </c>
      <c r="K364" t="str">
        <v/>
      </c>
    </row>
    <row r="365" ht="23.25" customHeight="1">
      <c r="A365" t="str">
        <v>BlackRock</v>
      </c>
      <c r="B365" t="str">
        <v>n_dei_removal</v>
      </c>
      <c r="C365" t="str">
        <v>Dropped workforce diversity targets and DEI language from filings/stewardship materials</v>
      </c>
      <c r="D365" t="str">
        <v>—</v>
      </c>
      <c r="E365" t="str">
        <v>Negative</v>
      </c>
      <c r="F365">
        <v>-32</v>
      </c>
      <c r="G365">
        <v>2025</v>
      </c>
      <c r="H365" t="str">
        <v>https://www.techtarget.com/whatis/feature/What-companies-are-rolling-back-DEI-policies</v>
      </c>
      <c r="I365" t="str">
        <v>News</v>
      </c>
      <c r="J365" t="str">
        <v>Yes</v>
      </c>
      <c r="K365" t="str">
        <v>Archived before-state: https://web.archive.org/web/2024/https://careers.blackrock.com/life-at-blackrock/inclusion-and-diversity/</v>
      </c>
    </row>
    <row r="366" ht="23.25" customHeight="1">
      <c r="A366" t="str">
        <v>U.S. Bancorp</v>
      </c>
      <c r="B366" t="str">
        <v>p_generic_post</v>
      </c>
      <c r="C366" t="str">
        <v>Pride posts and local sponsorship history</v>
      </c>
      <c r="D366" t="str">
        <v>Cosmetic</v>
      </c>
      <c r="E366" t="str">
        <v>Positive</v>
      </c>
      <c r="F366">
        <v>2</v>
      </c>
      <c r="G366">
        <v>2024</v>
      </c>
      <c r="H366" t="str">
        <v>https://web.archive.org/web/2024/https://www.usbank.com/about-us-bank/diversity-equity-inclusion.html</v>
      </c>
      <c r="I366" t="str">
        <v>Archive</v>
      </c>
      <c r="J366" t="str">
        <v>No</v>
      </c>
      <c r="K366" t="str">
        <v/>
      </c>
    </row>
    <row r="367" ht="23.25" customHeight="1">
      <c r="A367" t="str">
        <v>U.S. Bancorp</v>
      </c>
      <c r="B367" t="str">
        <v>p_erg_support</v>
      </c>
      <c r="C367" t="str">
        <v>Funded LGBTQ+ business resource group</v>
      </c>
      <c r="D367" t="str">
        <v>Civic</v>
      </c>
      <c r="E367" t="str">
        <v>Positive</v>
      </c>
      <c r="F367">
        <v>15</v>
      </c>
      <c r="G367">
        <v>2024</v>
      </c>
      <c r="H367" t="str">
        <v>https://web.archive.org/web/2024/https://www.usbank.com/about-us-bank/diversity-equity-inclusion.html</v>
      </c>
      <c r="I367" t="str">
        <v>Archive</v>
      </c>
      <c r="J367" t="str">
        <v>No</v>
      </c>
      <c r="K367" t="str">
        <v/>
      </c>
    </row>
    <row r="368" ht="23.25" customHeight="1">
      <c r="A368" t="str">
        <v>PNC Financial Services</v>
      </c>
      <c r="B368" t="str">
        <v>p_generic_post</v>
      </c>
      <c r="C368" t="str">
        <v>Occasional Pride posts</v>
      </c>
      <c r="D368" t="str">
        <v>Cosmetic</v>
      </c>
      <c r="E368" t="str">
        <v>Positive</v>
      </c>
      <c r="F368">
        <v>2</v>
      </c>
      <c r="G368">
        <v>2024</v>
      </c>
      <c r="H368" t="str">
        <v>https://web.archive.org/web/2024/https://www.pnc.com/en/about-pnc/company-profile/diversity-and-inclusion.html</v>
      </c>
      <c r="I368" t="str">
        <v>Archive</v>
      </c>
      <c r="J368" t="str">
        <v>No</v>
      </c>
      <c r="K368" t="str">
        <v/>
      </c>
    </row>
    <row r="369" ht="23.25" customHeight="1">
      <c r="A369" t="str">
        <v>Capital One</v>
      </c>
      <c r="B369" t="str">
        <v>p_generic_post</v>
      </c>
      <c r="C369" t="str">
        <v>Pride posts and engagement</v>
      </c>
      <c r="D369" t="str">
        <v>Cosmetic</v>
      </c>
      <c r="E369" t="str">
        <v>Positive</v>
      </c>
      <c r="F369">
        <v>2</v>
      </c>
      <c r="G369">
        <v>2024</v>
      </c>
      <c r="H369" t="str">
        <v>https://web.archive.org/web/2024/https://www.capitalonecareers.com/diversity-inclusion-belonging</v>
      </c>
      <c r="I369" t="str">
        <v>Archive</v>
      </c>
      <c r="J369" t="str">
        <v>No</v>
      </c>
      <c r="K369" t="str">
        <v/>
      </c>
    </row>
    <row r="370" ht="23.25" customHeight="1">
      <c r="A370" t="str">
        <v>Capital One</v>
      </c>
      <c r="B370" t="str">
        <v>p_erg_support</v>
      </c>
      <c r="C370" t="str">
        <v>Funded Out Front LGBTQ+ employee resource group</v>
      </c>
      <c r="D370" t="str">
        <v>Civic</v>
      </c>
      <c r="E370" t="str">
        <v>Positive</v>
      </c>
      <c r="F370">
        <v>15</v>
      </c>
      <c r="G370">
        <v>2024</v>
      </c>
      <c r="H370" t="str">
        <v>https://web.archive.org/web/2024/https://www.capitalonecareers.com/diversity-inclusion-belonging</v>
      </c>
      <c r="I370" t="str">
        <v>Archive</v>
      </c>
      <c r="J370" t="str">
        <v>No</v>
      </c>
      <c r="K370" t="str">
        <v/>
      </c>
    </row>
    <row r="371" ht="23.25" customHeight="1">
      <c r="A371" t="str">
        <v>Discover Financial Services</v>
      </c>
      <c r="B371" t="str">
        <v>p_generic_post</v>
      </c>
      <c r="C371" t="str">
        <v>Occasional Pride posts</v>
      </c>
      <c r="D371" t="str">
        <v>Cosmetic</v>
      </c>
      <c r="E371" t="str">
        <v>Positive</v>
      </c>
      <c r="F371">
        <v>2</v>
      </c>
      <c r="G371">
        <v>2024</v>
      </c>
      <c r="H371" t="str">
        <v>https://web.archive.org/web/2024/https://www.discover.com/company/diversity/</v>
      </c>
      <c r="I371" t="str">
        <v>Archive</v>
      </c>
      <c r="J371" t="str">
        <v>No</v>
      </c>
      <c r="K371" t="str">
        <v/>
      </c>
    </row>
    <row r="372" ht="23.25" customHeight="1">
      <c r="A372" t="str">
        <v>Progressive Corporation</v>
      </c>
      <c r="B372" t="str">
        <v>p_generic_post</v>
      </c>
      <c r="C372" t="str">
        <v>Pride posts and campaigns</v>
      </c>
      <c r="D372" t="str">
        <v>Cosmetic</v>
      </c>
      <c r="E372" t="str">
        <v>Positive</v>
      </c>
      <c r="F372">
        <v>2</v>
      </c>
      <c r="G372">
        <v>2024</v>
      </c>
      <c r="H372" t="str">
        <v>https://web.archive.org/web/2024/https://www.progressive.com/about/diversity-and-inclusion/</v>
      </c>
      <c r="I372" t="str">
        <v>Archive</v>
      </c>
      <c r="J372" t="str">
        <v>No</v>
      </c>
      <c r="K372" t="str">
        <v/>
      </c>
    </row>
    <row r="373" ht="23.25" customHeight="1">
      <c r="A373" t="str">
        <v>Progressive Corporation</v>
      </c>
      <c r="B373" t="str">
        <v>p_collab</v>
      </c>
      <c r="C373" t="str">
        <v>Mainstream ad campaigns featuring LGBTQ+ couples/families, sustained through boycott calls</v>
      </c>
      <c r="D373" t="str">
        <v>Commercial</v>
      </c>
      <c r="E373" t="str">
        <v>Positive</v>
      </c>
      <c r="F373">
        <v>8</v>
      </c>
      <c r="G373">
        <v>2024</v>
      </c>
      <c r="H373" t="str">
        <v>https://web.archive.org/web/2024/https://www.progressive.com/about/diversity-and-inclusion/</v>
      </c>
      <c r="I373" t="str">
        <v>Archive</v>
      </c>
      <c r="J373" t="str">
        <v>No</v>
      </c>
      <c r="K373" t="str">
        <v/>
      </c>
    </row>
    <row r="374" ht="23.25" customHeight="1">
      <c r="A374" t="str">
        <v>Progressive Corporation</v>
      </c>
      <c r="B374" t="str">
        <v>p_erg_support</v>
      </c>
      <c r="C374" t="str">
        <v>Funded LGBTQ+ employee resource group (Pride Network)</v>
      </c>
      <c r="D374" t="str">
        <v>Civic</v>
      </c>
      <c r="E374" t="str">
        <v>Positive</v>
      </c>
      <c r="F374">
        <v>15</v>
      </c>
      <c r="G374">
        <v>2024</v>
      </c>
      <c r="H374" t="str">
        <v>https://web.archive.org/web/2024/https://www.progressive.com/about/diversity-and-inclusion/</v>
      </c>
      <c r="I374" t="str">
        <v>Archive</v>
      </c>
      <c r="J374" t="str">
        <v>No</v>
      </c>
      <c r="K374" t="str">
        <v/>
      </c>
    </row>
    <row r="375" ht="23.25" customHeight="1">
      <c r="A375" t="str">
        <v>Allstate</v>
      </c>
      <c r="B375" t="str">
        <v>p_generic_post</v>
      </c>
      <c r="C375" t="str">
        <v>Occasional Pride posts</v>
      </c>
      <c r="D375" t="str">
        <v>Cosmetic</v>
      </c>
      <c r="E375" t="str">
        <v>Positive</v>
      </c>
      <c r="F375">
        <v>2</v>
      </c>
      <c r="G375">
        <v>2024</v>
      </c>
      <c r="H375" t="str">
        <v>https://web.archive.org/web/2024/https://www.allstate.com/about/diversity-equity-inclusion</v>
      </c>
      <c r="I375" t="str">
        <v>Archive</v>
      </c>
      <c r="J375" t="str">
        <v>No</v>
      </c>
      <c r="K375" t="str">
        <v/>
      </c>
    </row>
    <row r="376" ht="23.25" customHeight="1">
      <c r="A376" t="str">
        <v>MetLife</v>
      </c>
      <c r="B376" t="str">
        <v>p_generic_post</v>
      </c>
      <c r="C376" t="str">
        <v>Annual Pride posts</v>
      </c>
      <c r="D376" t="str">
        <v>Cosmetic</v>
      </c>
      <c r="E376" t="str">
        <v>Positive</v>
      </c>
      <c r="F376">
        <v>2</v>
      </c>
      <c r="G376">
        <v>2024</v>
      </c>
      <c r="H376" t="str">
        <v>https://web.archive.org/web/2024/https://www.metlife.com/about-us/corporate-responsibility/diversity-equity-inclusion/</v>
      </c>
      <c r="I376" t="str">
        <v>Archive</v>
      </c>
      <c r="J376" t="str">
        <v>No</v>
      </c>
      <c r="K376" t="str">
        <v/>
      </c>
    </row>
    <row r="377" ht="23.25" customHeight="1">
      <c r="A377" t="str">
        <v>MetLife</v>
      </c>
      <c r="B377" t="str">
        <v>p_benefits</v>
      </c>
      <c r="C377" t="str">
        <v>Inclusive partner and gender-affirming benefits (CEI-verified)</v>
      </c>
      <c r="D377" t="str">
        <v>Structural</v>
      </c>
      <c r="E377" t="str">
        <v>Positive</v>
      </c>
      <c r="F377">
        <v>22</v>
      </c>
      <c r="G377">
        <v>2024</v>
      </c>
      <c r="H377" t="str">
        <v>https://reports.hrc.org/corporate-equality-index-2025</v>
      </c>
      <c r="I377" t="str">
        <v>HRC</v>
      </c>
      <c r="J377" t="str">
        <v>No</v>
      </c>
      <c r="K377" t="str">
        <v/>
      </c>
    </row>
    <row r="378" ht="23.25" customHeight="1">
      <c r="A378" t="str">
        <v>Prudential Financial</v>
      </c>
      <c r="B378" t="str">
        <v>p_generic_post</v>
      </c>
      <c r="C378" t="str">
        <v>Pride posts and engagement</v>
      </c>
      <c r="D378" t="str">
        <v>Cosmetic</v>
      </c>
      <c r="E378" t="str">
        <v>Positive</v>
      </c>
      <c r="F378">
        <v>2</v>
      </c>
      <c r="G378">
        <v>2024</v>
      </c>
      <c r="H378" t="str">
        <v>https://web.archive.org/web/2024/https://www.prudential.com/links/about/diversity-equity-inclusion</v>
      </c>
      <c r="I378" t="str">
        <v>Archive</v>
      </c>
      <c r="J378" t="str">
        <v>No</v>
      </c>
      <c r="K378" t="str">
        <v/>
      </c>
    </row>
    <row r="379" ht="23.25" customHeight="1">
      <c r="A379" t="str">
        <v>Prudential Financial</v>
      </c>
      <c r="B379" t="str">
        <v>p_benefits</v>
      </c>
      <c r="C379" t="str">
        <v>Inclusive partner and gender-affirming benefits (CEI-verified)</v>
      </c>
      <c r="D379" t="str">
        <v>Structural</v>
      </c>
      <c r="E379" t="str">
        <v>Positive</v>
      </c>
      <c r="F379">
        <v>22</v>
      </c>
      <c r="G379">
        <v>2024</v>
      </c>
      <c r="H379" t="str">
        <v>https://reports.hrc.org/corporate-equality-index-2025</v>
      </c>
      <c r="I379" t="str">
        <v>HRC</v>
      </c>
      <c r="J379" t="str">
        <v>No</v>
      </c>
      <c r="K379" t="str">
        <v/>
      </c>
    </row>
    <row r="380" ht="23.25" customHeight="1">
      <c r="A380" t="str">
        <v>AIG</v>
      </c>
      <c r="B380" t="str">
        <v>p_generic_post</v>
      </c>
      <c r="C380" t="str">
        <v>Occasional Pride posts</v>
      </c>
      <c r="D380" t="str">
        <v>Cosmetic</v>
      </c>
      <c r="E380" t="str">
        <v>Positive</v>
      </c>
      <c r="F380">
        <v>2</v>
      </c>
      <c r="G380">
        <v>2024</v>
      </c>
      <c r="H380" t="str">
        <v>https://web.archive.org/web/2024/https://www.aig.com/about-us/diversity-equity-and-inclusion</v>
      </c>
      <c r="I380" t="str">
        <v>Archive</v>
      </c>
      <c r="J380" t="str">
        <v>No</v>
      </c>
      <c r="K380" t="str">
        <v/>
      </c>
    </row>
    <row r="381" ht="23.25" customHeight="1">
      <c r="A381" t="str">
        <v>Travelers Companies</v>
      </c>
      <c r="B381" t="str">
        <v>p_generic_post</v>
      </c>
      <c r="C381" t="str">
        <v>Occasional Pride posts</v>
      </c>
      <c r="D381" t="str">
        <v>Cosmetic</v>
      </c>
      <c r="E381" t="str">
        <v>Positive</v>
      </c>
      <c r="F381">
        <v>2</v>
      </c>
      <c r="G381">
        <v>2024</v>
      </c>
      <c r="H381" t="str">
        <v>https://web.archive.org/web/2024/https://careers.travelers.com/life-at-travelers/diversity/</v>
      </c>
      <c r="I381" t="str">
        <v>Archive</v>
      </c>
      <c r="J381" t="str">
        <v>No</v>
      </c>
      <c r="K381" t="str">
        <v/>
      </c>
    </row>
    <row r="382" ht="23.25" customHeight="1">
      <c r="A382" t="str">
        <v>Eli Lilly</v>
      </c>
      <c r="B382" t="str">
        <v>p_generic_post</v>
      </c>
      <c r="C382" t="str">
        <v>Pride posts and Indy Pride engagement</v>
      </c>
      <c r="D382" t="str">
        <v>Cosmetic</v>
      </c>
      <c r="E382" t="str">
        <v>Positive</v>
      </c>
      <c r="F382">
        <v>2</v>
      </c>
      <c r="G382">
        <v>2024</v>
      </c>
      <c r="H382" t="str">
        <v>https://web.archive.org/web/2024/https://www.lilly.com/about/diversity-equity-inclusion</v>
      </c>
      <c r="I382" t="str">
        <v>Archive</v>
      </c>
      <c r="J382" t="str">
        <v>No</v>
      </c>
      <c r="K382" t="str">
        <v/>
      </c>
    </row>
    <row r="383" ht="23.25" customHeight="1">
      <c r="A383" t="str">
        <v>Eli Lilly</v>
      </c>
      <c r="B383" t="str">
        <v>p_benefits</v>
      </c>
      <c r="C383" t="str">
        <v>Inclusive partner and gender-affirming benefits (CEI-verified)</v>
      </c>
      <c r="D383" t="str">
        <v>Structural</v>
      </c>
      <c r="E383" t="str">
        <v>Positive</v>
      </c>
      <c r="F383">
        <v>22</v>
      </c>
      <c r="G383">
        <v>2024</v>
      </c>
      <c r="H383" t="str">
        <v>https://reports.hrc.org/corporate-equality-index-2025</v>
      </c>
      <c r="I383" t="str">
        <v>HRC</v>
      </c>
      <c r="J383" t="str">
        <v>No</v>
      </c>
      <c r="K383" t="str">
        <v/>
      </c>
    </row>
    <row r="384" ht="23.25" customHeight="1">
      <c r="A384" t="str">
        <v>Merck &amp; Co.</v>
      </c>
      <c r="B384" t="str">
        <v>p_generic_post</v>
      </c>
      <c r="C384" t="str">
        <v>Pride posts and engagement</v>
      </c>
      <c r="D384" t="str">
        <v>Cosmetic</v>
      </c>
      <c r="E384" t="str">
        <v>Positive</v>
      </c>
      <c r="F384">
        <v>2</v>
      </c>
      <c r="G384">
        <v>2024</v>
      </c>
      <c r="H384" t="str">
        <v>https://web.archive.org/web/2024/https://www.merck.com/company-overview/culture-and-values/diversity-and-inclusion/</v>
      </c>
      <c r="I384" t="str">
        <v>Archive</v>
      </c>
      <c r="J384" t="str">
        <v>No</v>
      </c>
      <c r="K384" t="str">
        <v/>
      </c>
    </row>
    <row r="385" ht="23.25" customHeight="1">
      <c r="A385" t="str">
        <v>Merck &amp; Co.</v>
      </c>
      <c r="B385" t="str">
        <v>p_benefits</v>
      </c>
      <c r="C385" t="str">
        <v>Inclusive partner and gender-affirming benefits (CEI-verified)</v>
      </c>
      <c r="D385" t="str">
        <v>Structural</v>
      </c>
      <c r="E385" t="str">
        <v>Positive</v>
      </c>
      <c r="F385">
        <v>22</v>
      </c>
      <c r="G385">
        <v>2024</v>
      </c>
      <c r="H385" t="str">
        <v>https://reports.hrc.org/corporate-equality-index-2025</v>
      </c>
      <c r="I385" t="str">
        <v>HRC</v>
      </c>
      <c r="J385" t="str">
        <v>No</v>
      </c>
      <c r="K385" t="str">
        <v/>
      </c>
    </row>
    <row r="386" ht="23.25" customHeight="1">
      <c r="A386" t="str">
        <v>AbbVie</v>
      </c>
      <c r="B386" t="str">
        <v>p_generic_post</v>
      </c>
      <c r="C386" t="str">
        <v>Pride posts and engagement</v>
      </c>
      <c r="D386" t="str">
        <v>Cosmetic</v>
      </c>
      <c r="E386" t="str">
        <v>Positive</v>
      </c>
      <c r="F386">
        <v>2</v>
      </c>
      <c r="G386">
        <v>2024</v>
      </c>
      <c r="H386" t="str">
        <v>https://web.archive.org/web/2024/https://www.abbvie.com/who-we-are/diversity-equity-inclusion.html</v>
      </c>
      <c r="I386" t="str">
        <v>Archive</v>
      </c>
      <c r="J386" t="str">
        <v>No</v>
      </c>
      <c r="K386" t="str">
        <v/>
      </c>
    </row>
    <row r="387" ht="23.25" customHeight="1">
      <c r="A387" t="str">
        <v>AbbVie</v>
      </c>
      <c r="B387" t="str">
        <v>p_benefits</v>
      </c>
      <c r="C387" t="str">
        <v>Inclusive partner and gender-affirming benefits (CEI-verified)</v>
      </c>
      <c r="D387" t="str">
        <v>Structural</v>
      </c>
      <c r="E387" t="str">
        <v>Positive</v>
      </c>
      <c r="F387">
        <v>22</v>
      </c>
      <c r="G387">
        <v>2024</v>
      </c>
      <c r="H387" t="str">
        <v>https://reports.hrc.org/corporate-equality-index-2025</v>
      </c>
      <c r="I387" t="str">
        <v>HRC</v>
      </c>
      <c r="J387" t="str">
        <v>No</v>
      </c>
      <c r="K387" t="str">
        <v/>
      </c>
    </row>
    <row r="388" ht="23.25" customHeight="1">
      <c r="A388" t="str">
        <v>Bristol Myers Squibb</v>
      </c>
      <c r="B388" t="str">
        <v>p_generic_post</v>
      </c>
      <c r="C388" t="str">
        <v>Pride posts and engagement</v>
      </c>
      <c r="D388" t="str">
        <v>Cosmetic</v>
      </c>
      <c r="E388" t="str">
        <v>Positive</v>
      </c>
      <c r="F388">
        <v>2</v>
      </c>
      <c r="G388">
        <v>2024</v>
      </c>
      <c r="H388" t="str">
        <v>https://web.archive.org/web/2024/https://www.bms.com/about-us/responsibility/diversity-equity-and-inclusion.html</v>
      </c>
      <c r="I388" t="str">
        <v>Archive</v>
      </c>
      <c r="J388" t="str">
        <v>No</v>
      </c>
      <c r="K388" t="str">
        <v/>
      </c>
    </row>
    <row r="389" ht="23.25" customHeight="1">
      <c r="A389" t="str">
        <v>Bristol Myers Squibb</v>
      </c>
      <c r="B389" t="str">
        <v>p_benefits</v>
      </c>
      <c r="C389" t="str">
        <v>Inclusive partner and gender-affirming benefits (CEI-verified)</v>
      </c>
      <c r="D389" t="str">
        <v>Structural</v>
      </c>
      <c r="E389" t="str">
        <v>Positive</v>
      </c>
      <c r="F389">
        <v>22</v>
      </c>
      <c r="G389">
        <v>2024</v>
      </c>
      <c r="H389" t="str">
        <v>https://reports.hrc.org/corporate-equality-index-2025</v>
      </c>
      <c r="I389" t="str">
        <v>HRC</v>
      </c>
      <c r="J389" t="str">
        <v>No</v>
      </c>
      <c r="K389" t="str">
        <v/>
      </c>
    </row>
    <row r="390" ht="23.25" customHeight="1">
      <c r="A390" t="str">
        <v>Gilead Sciences</v>
      </c>
      <c r="B390" t="str">
        <v>p_generic_post</v>
      </c>
      <c r="C390" t="str">
        <v>Pride posts and engagement</v>
      </c>
      <c r="D390" t="str">
        <v>Cosmetic</v>
      </c>
      <c r="E390" t="str">
        <v>Positive</v>
      </c>
      <c r="F390">
        <v>2</v>
      </c>
      <c r="G390">
        <v>2024</v>
      </c>
      <c r="H390" t="str">
        <v>https://web.archive.org/web/2024/https://www.gilead.com/</v>
      </c>
      <c r="I390" t="str">
        <v>Archive</v>
      </c>
      <c r="J390" t="str">
        <v>No</v>
      </c>
      <c r="K390" t="str">
        <v/>
      </c>
    </row>
    <row r="391" ht="23.25" customHeight="1">
      <c r="A391" t="str">
        <v>Gilead Sciences</v>
      </c>
      <c r="B391" t="str">
        <v>p_recurring</v>
      </c>
      <c r="C391" t="str">
        <v>COMPASS Initiative: $100M+/10-year commitment to HIV organizations in the US South (2017-ongoing)</v>
      </c>
      <c r="D391" t="str">
        <v>Financial</v>
      </c>
      <c r="E391" t="str">
        <v>Positive</v>
      </c>
      <c r="F391">
        <v>25</v>
      </c>
      <c r="G391">
        <v>2017</v>
      </c>
      <c r="H391" t="str">
        <v>https://www.gilead.com/purpose/giving/compass-initiative</v>
      </c>
      <c r="I391" t="str">
        <v>Company</v>
      </c>
      <c r="J391" t="str">
        <v>No</v>
      </c>
      <c r="K391" t="str">
        <v/>
      </c>
    </row>
    <row r="392" ht="23.25" customHeight="1">
      <c r="A392" t="str">
        <v>Gilead Sciences</v>
      </c>
      <c r="B392" t="str">
        <v>p_donation_large</v>
      </c>
      <c r="C392" t="str">
        <v>Sustained multi-million-dollar grants to LGBTQ+/HIV organizations (TransAction trans health grants, Zeroing In program)</v>
      </c>
      <c r="D392" t="str">
        <v>Financial</v>
      </c>
      <c r="E392" t="str">
        <v>Positive</v>
      </c>
      <c r="F392">
        <v>22</v>
      </c>
      <c r="G392">
        <v>2024</v>
      </c>
      <c r="H392" t="str">
        <v>https://www.gilead.com/purpose/giving</v>
      </c>
      <c r="I392" t="str">
        <v>Company</v>
      </c>
      <c r="J392" t="str">
        <v>No</v>
      </c>
      <c r="K392" t="str">
        <v/>
      </c>
    </row>
    <row r="393" ht="23.25" customHeight="1">
      <c r="A393" t="str">
        <v>Amgen</v>
      </c>
      <c r="B393" t="str">
        <v>p_generic_post</v>
      </c>
      <c r="C393" t="str">
        <v>Occasional Pride posts</v>
      </c>
      <c r="D393" t="str">
        <v>Cosmetic</v>
      </c>
      <c r="E393" t="str">
        <v>Positive</v>
      </c>
      <c r="F393">
        <v>2</v>
      </c>
      <c r="G393">
        <v>2024</v>
      </c>
      <c r="H393" t="str">
        <v>https://web.archive.org/web/2024/https://www.amgen.com/about/diversity-inclusion-and-belonging</v>
      </c>
      <c r="I393" t="str">
        <v>Archive</v>
      </c>
      <c r="J393" t="str">
        <v>No</v>
      </c>
      <c r="K393" t="str">
        <v/>
      </c>
    </row>
    <row r="394" ht="23.25" customHeight="1">
      <c r="A394" t="str">
        <v>Moderna</v>
      </c>
      <c r="B394" t="str">
        <v>p_generic_post</v>
      </c>
      <c r="C394" t="str">
        <v>Occasional Pride posts</v>
      </c>
      <c r="D394" t="str">
        <v>Cosmetic</v>
      </c>
      <c r="E394" t="str">
        <v>Positive</v>
      </c>
      <c r="F394">
        <v>2</v>
      </c>
      <c r="G394">
        <v>2024</v>
      </c>
      <c r="H394" t="str">
        <v>https://web.archive.org/web/2024/https://www.modernatx.com/</v>
      </c>
      <c r="I394" t="str">
        <v>Archive</v>
      </c>
      <c r="J394" t="str">
        <v>No</v>
      </c>
      <c r="K394" t="str">
        <v/>
      </c>
    </row>
    <row r="395" ht="23.25" customHeight="1">
      <c r="A395" t="str">
        <v>HCA Healthcare</v>
      </c>
      <c r="B395" t="str">
        <v>p_generic_post</v>
      </c>
      <c r="C395" t="str">
        <v>Occasional inclusion posts</v>
      </c>
      <c r="D395" t="str">
        <v>Cosmetic</v>
      </c>
      <c r="E395" t="str">
        <v>Positive</v>
      </c>
      <c r="F395">
        <v>2</v>
      </c>
      <c r="G395">
        <v>2024</v>
      </c>
      <c r="H395" t="str">
        <v>https://web.archive.org/web/2024/https://hcahealthcare.com/about/our-culture/diversity-equity-and-inclusion.dot</v>
      </c>
      <c r="I395" t="str">
        <v>Archive</v>
      </c>
      <c r="J395" t="str">
        <v>No</v>
      </c>
      <c r="K395" t="str">
        <v/>
      </c>
    </row>
    <row r="396" ht="23.25" customHeight="1">
      <c r="A396" t="str">
        <v>Elevance Health</v>
      </c>
      <c r="B396" t="str">
        <v>p_generic_post</v>
      </c>
      <c r="C396" t="str">
        <v>Prior Pride engagement and DEI reporting</v>
      </c>
      <c r="D396" t="str">
        <v>Cosmetic</v>
      </c>
      <c r="E396" t="str">
        <v>Positive</v>
      </c>
      <c r="F396">
        <v>2</v>
      </c>
      <c r="G396">
        <v>2024</v>
      </c>
      <c r="H396" t="str">
        <v>https://web.archive.org/web/2024/https://www.elevancehealth.com/who-we-are/diversity-equity-inclusion</v>
      </c>
      <c r="I396" t="str">
        <v>Archive</v>
      </c>
      <c r="J396" t="str">
        <v>No</v>
      </c>
      <c r="K396" t="str">
        <v/>
      </c>
    </row>
    <row r="397" ht="23.25" customHeight="1">
      <c r="A397" t="str">
        <v>Elevance Health</v>
      </c>
      <c r="B397" t="str">
        <v>p_benefits</v>
      </c>
      <c r="C397" t="str">
        <v>Inclusive partner and gender-affirming benefits (CEI-verified)</v>
      </c>
      <c r="D397" t="str">
        <v>Structural</v>
      </c>
      <c r="E397" t="str">
        <v>Positive</v>
      </c>
      <c r="F397">
        <v>22</v>
      </c>
      <c r="G397">
        <v>2024</v>
      </c>
      <c r="H397" t="str">
        <v>https://reports.hrc.org/corporate-equality-index-2025</v>
      </c>
      <c r="I397" t="str">
        <v>HRC</v>
      </c>
      <c r="J397" t="str">
        <v>No</v>
      </c>
      <c r="K397" t="str">
        <v/>
      </c>
    </row>
    <row r="398" ht="23.25" customHeight="1">
      <c r="A398" t="str">
        <v>Elevance Health</v>
      </c>
      <c r="B398" t="str">
        <v>n_dei_removal</v>
      </c>
      <c r="C398" t="str">
        <v>Revised/softened DEI strategy language in 2025 annual report (insurer retreat pattern)</v>
      </c>
      <c r="D398" t="str">
        <v>—</v>
      </c>
      <c r="E398" t="str">
        <v>Negative</v>
      </c>
      <c r="F398">
        <v>-32</v>
      </c>
      <c r="G398">
        <v>2025</v>
      </c>
      <c r="H398" t="str">
        <v>https://www.modernhealthcare.com/insurance/unitedhealth-cigna-humana-elevance-dei/</v>
      </c>
      <c r="I398" t="str">
        <v>News</v>
      </c>
      <c r="J398" t="str">
        <v>Yes</v>
      </c>
      <c r="K398" t="str">
        <v/>
      </c>
    </row>
    <row r="399" ht="23.25" customHeight="1">
      <c r="A399" t="str">
        <v>Duke Energy</v>
      </c>
      <c r="B399" t="str">
        <v>p_generic_post</v>
      </c>
      <c r="C399" t="str">
        <v>Occasional Pride posts/local engagement</v>
      </c>
      <c r="D399" t="str">
        <v>Cosmetic</v>
      </c>
      <c r="E399" t="str">
        <v>Positive</v>
      </c>
      <c r="F399">
        <v>2</v>
      </c>
      <c r="G399">
        <v>2024</v>
      </c>
      <c r="H399" t="str">
        <v>https://web.archive.org/web/2024/https://www.duke-energy.com/our-company/diversity</v>
      </c>
      <c r="I399" t="str">
        <v>Archive</v>
      </c>
      <c r="J399" t="str">
        <v>No</v>
      </c>
      <c r="K399" t="str">
        <v/>
      </c>
    </row>
    <row r="400" ht="23.25" customHeight="1">
      <c r="A400" t="str">
        <v>Dominion Energy</v>
      </c>
      <c r="B400" t="str">
        <v>p_parade_sponsor</v>
      </c>
      <c r="C400" t="str">
        <v>Virginia Pride event sponsorship (prior years)</v>
      </c>
      <c r="D400" t="str">
        <v>Civic</v>
      </c>
      <c r="E400" t="str">
        <v>Positive</v>
      </c>
      <c r="F400">
        <v>12</v>
      </c>
      <c r="G400">
        <v>2023</v>
      </c>
      <c r="H400" t="str">
        <v>https://web.archive.org/web/2023/https://vapride.org/sponsors/</v>
      </c>
      <c r="I400" t="str">
        <v>Archive</v>
      </c>
      <c r="J400" t="str">
        <v>No</v>
      </c>
      <c r="K400" t="str">
        <v/>
      </c>
    </row>
    <row r="401" ht="23.25" customHeight="1">
      <c r="A401" t="str">
        <v>Wyndham Hotels &amp; Resorts</v>
      </c>
      <c r="B401" t="str">
        <v>p_generic_post</v>
      </c>
      <c r="C401" t="str">
        <v>Occasional Pride posts and LGBTQ+ travel content</v>
      </c>
      <c r="D401" t="str">
        <v>Cosmetic</v>
      </c>
      <c r="E401" t="str">
        <v>Positive</v>
      </c>
      <c r="F401">
        <v>2</v>
      </c>
      <c r="G401">
        <v>2024</v>
      </c>
      <c r="H401" t="str">
        <v>https://web.archive.org/web/2024/https://corporate.wyndhamhotels.com/corporate-responsibility/diversity-equity-inclusion/</v>
      </c>
      <c r="I401" t="str">
        <v>Archive</v>
      </c>
      <c r="J401" t="str">
        <v>No</v>
      </c>
      <c r="K401" t="str">
        <v/>
      </c>
    </row>
    <row r="402" ht="23.25" customHeight="1">
      <c r="A402" t="str">
        <v>Hyatt Hotels</v>
      </c>
      <c r="B402" t="str">
        <v>p_generic_post</v>
      </c>
      <c r="C402" t="str">
        <v>Annual Pride posts and campaigns</v>
      </c>
      <c r="D402" t="str">
        <v>Cosmetic</v>
      </c>
      <c r="E402" t="str">
        <v>Positive</v>
      </c>
      <c r="F402">
        <v>2</v>
      </c>
      <c r="G402">
        <v>2025</v>
      </c>
      <c r="H402" t="str">
        <v>https://web.archive.org/web/2025/https://www.hyatt.com/</v>
      </c>
      <c r="I402" t="str">
        <v>Archive</v>
      </c>
      <c r="J402" t="str">
        <v>Yes</v>
      </c>
      <c r="K402" t="str">
        <v/>
      </c>
    </row>
    <row r="403" ht="23.25" customHeight="1">
      <c r="A403" t="str">
        <v>Hyatt Hotels</v>
      </c>
      <c r="B403" t="str">
        <v>p_parade_sponsor</v>
      </c>
      <c r="C403" t="str">
        <v>WorldPride 2025 (Washington DC) supporter</v>
      </c>
      <c r="D403" t="str">
        <v>Civic</v>
      </c>
      <c r="E403" t="str">
        <v>Positive</v>
      </c>
      <c r="F403">
        <v>12</v>
      </c>
      <c r="G403">
        <v>2025</v>
      </c>
      <c r="H403" t="str">
        <v>https://www.hrdive.com/news/employer-pride-2025/751092/</v>
      </c>
      <c r="I403" t="str">
        <v>News</v>
      </c>
      <c r="J403" t="str">
        <v>Yes</v>
      </c>
      <c r="K403" t="str">
        <v/>
      </c>
    </row>
    <row r="404" ht="23.25" customHeight="1">
      <c r="A404" t="str">
        <v>Hyatt Hotels</v>
      </c>
      <c r="B404" t="str">
        <v>p_erg_support</v>
      </c>
      <c r="C404" t="str">
        <v>Funded LGBTQ+ employee resource group (HyPride)</v>
      </c>
      <c r="D404" t="str">
        <v>Civic</v>
      </c>
      <c r="E404" t="str">
        <v>Positive</v>
      </c>
      <c r="F404">
        <v>15</v>
      </c>
      <c r="G404">
        <v>2024</v>
      </c>
      <c r="H404" t="str">
        <v>https://web.archive.org/web/2024/https://about.hyatt.com/en/hyattdei.html</v>
      </c>
      <c r="I404" t="str">
        <v>Archive</v>
      </c>
      <c r="J404" t="str">
        <v>No</v>
      </c>
      <c r="K404" t="str">
        <v/>
      </c>
    </row>
    <row r="405" ht="23.25" customHeight="1">
      <c r="A405" t="str">
        <v>Southwest Airlines</v>
      </c>
      <c r="B405" t="str">
        <v>p_generic_post</v>
      </c>
      <c r="C405" t="str">
        <v>Pride posts and engagement</v>
      </c>
      <c r="D405" t="str">
        <v>Cosmetic</v>
      </c>
      <c r="E405" t="str">
        <v>Positive</v>
      </c>
      <c r="F405">
        <v>2</v>
      </c>
      <c r="G405">
        <v>2024</v>
      </c>
      <c r="H405" t="str">
        <v>https://web.archive.org/web/2024/https://careers.southwestair.com/diversity-equity-inclusion</v>
      </c>
      <c r="I405" t="str">
        <v>Archive</v>
      </c>
      <c r="J405" t="str">
        <v>No</v>
      </c>
      <c r="K405" t="str">
        <v/>
      </c>
    </row>
    <row r="406" ht="23.25" customHeight="1">
      <c r="A406" t="str">
        <v>Southwest Airlines</v>
      </c>
      <c r="B406" t="str">
        <v>p_erg_support</v>
      </c>
      <c r="C406" t="str">
        <v>Funded LGBTQ+ employee resource group</v>
      </c>
      <c r="D406" t="str">
        <v>Civic</v>
      </c>
      <c r="E406" t="str">
        <v>Positive</v>
      </c>
      <c r="F406">
        <v>15</v>
      </c>
      <c r="G406">
        <v>2024</v>
      </c>
      <c r="H406" t="str">
        <v>https://web.archive.org/web/2024/https://careers.southwestair.com/diversity-equity-inclusion</v>
      </c>
      <c r="I406" t="str">
        <v>Archive</v>
      </c>
      <c r="J406" t="str">
        <v>No</v>
      </c>
      <c r="K406" t="str">
        <v/>
      </c>
    </row>
    <row r="407" ht="23.25" customHeight="1">
      <c r="A407" t="str">
        <v>JetBlue Airways</v>
      </c>
      <c r="B407" t="str">
        <v>p_generic_post</v>
      </c>
      <c r="C407" t="str">
        <v>Annual Pride posts and campaigns</v>
      </c>
      <c r="D407" t="str">
        <v>Cosmetic</v>
      </c>
      <c r="E407" t="str">
        <v>Positive</v>
      </c>
      <c r="F407">
        <v>2</v>
      </c>
      <c r="G407">
        <v>2024</v>
      </c>
      <c r="H407" t="str">
        <v>https://web.archive.org/web/2024/https://www.jetblue.com/our-company/diversity-equity-inclusion</v>
      </c>
      <c r="I407" t="str">
        <v>Archive</v>
      </c>
      <c r="J407" t="str">
        <v>No</v>
      </c>
      <c r="K407" t="str">
        <v/>
      </c>
    </row>
    <row r="408" ht="23.25" customHeight="1">
      <c r="A408" t="str">
        <v>JetBlue Airways</v>
      </c>
      <c r="B408" t="str">
        <v>p_parade_sponsor</v>
      </c>
      <c r="C408" t="str">
        <v>NYC Pride sponsorship/participation history with Pride activations</v>
      </c>
      <c r="D408" t="str">
        <v>Civic</v>
      </c>
      <c r="E408" t="str">
        <v>Positive</v>
      </c>
      <c r="F408">
        <v>12</v>
      </c>
      <c r="G408">
        <v>2024</v>
      </c>
      <c r="H408" t="str">
        <v>https://web.archive.org/web/2024/https://www.jetblue.com/our-company/diversity-equity-inclusion</v>
      </c>
      <c r="I408" t="str">
        <v>Archive</v>
      </c>
      <c r="J408" t="str">
        <v>No</v>
      </c>
      <c r="K408" t="str">
        <v/>
      </c>
    </row>
    <row r="409" ht="23.25" customHeight="1">
      <c r="A409" t="str">
        <v>JetBlue Airways</v>
      </c>
      <c r="B409" t="str">
        <v>p_erg_support</v>
      </c>
      <c r="C409" t="str">
        <v>Funded JetPride crewmember resource group</v>
      </c>
      <c r="D409" t="str">
        <v>Civic</v>
      </c>
      <c r="E409" t="str">
        <v>Positive</v>
      </c>
      <c r="F409">
        <v>15</v>
      </c>
      <c r="G409">
        <v>2024</v>
      </c>
      <c r="H409" t="str">
        <v>https://web.archive.org/web/2024/https://www.jetblue.com/our-company/diversity-equity-inclusion</v>
      </c>
      <c r="I409" t="str">
        <v>Archive</v>
      </c>
      <c r="J409" t="str">
        <v>No</v>
      </c>
      <c r="K409" t="str">
        <v/>
      </c>
    </row>
    <row r="410" ht="23.25" customHeight="1">
      <c r="A410" t="str">
        <v>Royal Caribbean Group</v>
      </c>
      <c r="B410" t="str">
        <v>p_generic_post</v>
      </c>
      <c r="C410" t="str">
        <v>Pride posts and onboard Pride events marketing</v>
      </c>
      <c r="D410" t="str">
        <v>Cosmetic</v>
      </c>
      <c r="E410" t="str">
        <v>Positive</v>
      </c>
      <c r="F410">
        <v>2</v>
      </c>
      <c r="G410">
        <v>2024</v>
      </c>
      <c r="H410" t="str">
        <v>https://web.archive.org/web/2024/https://www.royalcaribbean.com/</v>
      </c>
      <c r="I410" t="str">
        <v>Archive</v>
      </c>
      <c r="J410" t="str">
        <v>No</v>
      </c>
      <c r="K410" t="str">
        <v/>
      </c>
    </row>
    <row r="411" ht="23.25" customHeight="1">
      <c r="A411" t="str">
        <v>Carnival Corporation</v>
      </c>
      <c r="B411" t="str">
        <v>p_generic_post</v>
      </c>
      <c r="C411" t="str">
        <v>Pride posts and onboard Pride events marketing</v>
      </c>
      <c r="D411" t="str">
        <v>Cosmetic</v>
      </c>
      <c r="E411" t="str">
        <v>Positive</v>
      </c>
      <c r="F411">
        <v>2</v>
      </c>
      <c r="G411">
        <v>2024</v>
      </c>
      <c r="H411" t="str">
        <v>https://web.archive.org/web/2024/https://www.carnivalcorp.com/</v>
      </c>
      <c r="I411" t="str">
        <v>Archive</v>
      </c>
      <c r="J411" t="str">
        <v>No</v>
      </c>
      <c r="K411" t="str">
        <v/>
      </c>
    </row>
    <row r="412" ht="23.25" customHeight="1">
      <c r="A412" t="str">
        <v>Kimberly-Clark</v>
      </c>
      <c r="B412" t="str">
        <v>p_generic_post</v>
      </c>
      <c r="C412" t="str">
        <v>Pride posts and engagement</v>
      </c>
      <c r="D412" t="str">
        <v>Cosmetic</v>
      </c>
      <c r="E412" t="str">
        <v>Positive</v>
      </c>
      <c r="F412">
        <v>2</v>
      </c>
      <c r="G412">
        <v>2024</v>
      </c>
      <c r="H412" t="str">
        <v>https://web.archive.org/web/2024/https://www.kimberly-clark.com/en-us/company/diversity-and-inclusion</v>
      </c>
      <c r="I412" t="str">
        <v>Archive</v>
      </c>
      <c r="J412" t="str">
        <v>No</v>
      </c>
      <c r="K412" t="str">
        <v/>
      </c>
    </row>
    <row r="413" ht="23.25" customHeight="1">
      <c r="A413" t="str">
        <v>Kimberly-Clark</v>
      </c>
      <c r="B413" t="str">
        <v>p_benefits</v>
      </c>
      <c r="C413" t="str">
        <v>Inclusive partner and gender-affirming benefits (CEI-verified)</v>
      </c>
      <c r="D413" t="str">
        <v>Structural</v>
      </c>
      <c r="E413" t="str">
        <v>Positive</v>
      </c>
      <c r="F413">
        <v>22</v>
      </c>
      <c r="G413">
        <v>2024</v>
      </c>
      <c r="H413" t="str">
        <v>https://reports.hrc.org/corporate-equality-index-2025</v>
      </c>
      <c r="I413" t="str">
        <v>HRC</v>
      </c>
      <c r="J413" t="str">
        <v>No</v>
      </c>
      <c r="K413" t="str">
        <v/>
      </c>
    </row>
    <row r="414" ht="23.25" customHeight="1">
      <c r="A414" t="str">
        <v>Estée Lauder</v>
      </c>
      <c r="B414" t="str">
        <v>p_logo_rainbow</v>
      </c>
      <c r="C414" t="str">
        <v>Pride campaigns across brands (MAC, Too Faced, etc.)</v>
      </c>
      <c r="D414" t="str">
        <v>Cosmetic</v>
      </c>
      <c r="E414" t="str">
        <v>Positive</v>
      </c>
      <c r="F414">
        <v>3</v>
      </c>
      <c r="G414">
        <v>2024</v>
      </c>
      <c r="H414" t="str">
        <v>https://web.archive.org/web/2024/https://www.maccosmetics.com/viva-glam</v>
      </c>
      <c r="I414" t="str">
        <v>Archive</v>
      </c>
      <c r="J414" t="str">
        <v>No</v>
      </c>
      <c r="K414" t="str">
        <v/>
      </c>
    </row>
    <row r="415" ht="23.25" customHeight="1">
      <c r="A415" t="str">
        <v>Estée Lauder</v>
      </c>
      <c r="B415" t="str">
        <v>p_merch_proceeds</v>
      </c>
      <c r="C415" t="str">
        <v>MAC VIVA GLAM: 100% of selling price donated to HIV/AIDS and LGBTQ+ causes since 1994 ($500M+ raised)</v>
      </c>
      <c r="D415" t="str">
        <v>Commercial</v>
      </c>
      <c r="E415" t="str">
        <v>Positive</v>
      </c>
      <c r="F415">
        <v>10</v>
      </c>
      <c r="G415">
        <v>2024</v>
      </c>
      <c r="H415" t="str">
        <v>https://www.maccosmetics.com/viva-glam</v>
      </c>
      <c r="I415" t="str">
        <v>Company</v>
      </c>
      <c r="J415" t="str">
        <v>No</v>
      </c>
      <c r="K415" t="str">
        <v/>
      </c>
    </row>
    <row r="416" ht="23.25" customHeight="1">
      <c r="A416" t="str">
        <v>Estée Lauder</v>
      </c>
      <c r="B416" t="str">
        <v>p_recurring</v>
      </c>
      <c r="C416" t="str">
        <v>MAC VIVA GLAM Fund — continuous 30+ year giving program with annual LGBTQ+/HIV grantmaking</v>
      </c>
      <c r="D416" t="str">
        <v>Financial</v>
      </c>
      <c r="E416" t="str">
        <v>Positive</v>
      </c>
      <c r="F416">
        <v>25</v>
      </c>
      <c r="G416">
        <v>2024</v>
      </c>
      <c r="H416" t="str">
        <v>https://www.maccosmetics.com/viva-glam</v>
      </c>
      <c r="I416" t="str">
        <v>Company</v>
      </c>
      <c r="J416" t="str">
        <v>No</v>
      </c>
      <c r="K416" t="str">
        <v/>
      </c>
    </row>
    <row r="417" ht="23.25" customHeight="1">
      <c r="A417" t="str">
        <v>Estée Lauder</v>
      </c>
      <c r="B417" t="str">
        <v>p_consistent_history</v>
      </c>
      <c r="C417" t="str">
        <v>30+ years of uninterrupted community investment with queer and drag icons as campaign faces since RuPaul (1994)</v>
      </c>
      <c r="D417" t="str">
        <v>Structural</v>
      </c>
      <c r="E417" t="str">
        <v>Positive</v>
      </c>
      <c r="F417">
        <v>28</v>
      </c>
      <c r="G417">
        <v>2024</v>
      </c>
      <c r="H417" t="str">
        <v>https://en.wikipedia.org/wiki/Viva_Glam</v>
      </c>
      <c r="I417" t="str">
        <v>News</v>
      </c>
      <c r="J417" t="str">
        <v>No</v>
      </c>
      <c r="K417" t="str">
        <v/>
      </c>
    </row>
    <row r="418" ht="23.25" customHeight="1">
      <c r="A418" t="str">
        <v>Clorox</v>
      </c>
      <c r="B418" t="str">
        <v>p_generic_post</v>
      </c>
      <c r="C418" t="str">
        <v>Pride posts and engagement</v>
      </c>
      <c r="D418" t="str">
        <v>Cosmetic</v>
      </c>
      <c r="E418" t="str">
        <v>Positive</v>
      </c>
      <c r="F418">
        <v>2</v>
      </c>
      <c r="G418">
        <v>2024</v>
      </c>
      <c r="H418" t="str">
        <v>https://web.archive.org/web/2024/https://www.thecloroxcompany.com/who-we-are/inclusion-diversity/</v>
      </c>
      <c r="I418" t="str">
        <v>Archive</v>
      </c>
      <c r="J418" t="str">
        <v>No</v>
      </c>
      <c r="K418" t="str">
        <v/>
      </c>
    </row>
    <row r="419" ht="23.25" customHeight="1">
      <c r="A419" t="str">
        <v>Clorox</v>
      </c>
      <c r="B419" t="str">
        <v>p_benefits</v>
      </c>
      <c r="C419" t="str">
        <v>Inclusive partner and gender-affirming benefits (CEI-verified)</v>
      </c>
      <c r="D419" t="str">
        <v>Structural</v>
      </c>
      <c r="E419" t="str">
        <v>Positive</v>
      </c>
      <c r="F419">
        <v>22</v>
      </c>
      <c r="G419">
        <v>2024</v>
      </c>
      <c r="H419" t="str">
        <v>https://reports.hrc.org/corporate-equality-index-2025</v>
      </c>
      <c r="I419" t="str">
        <v>HRC</v>
      </c>
      <c r="J419" t="str">
        <v>No</v>
      </c>
      <c r="K419" t="str">
        <v/>
      </c>
    </row>
    <row r="420" ht="23.25" customHeight="1">
      <c r="A420" t="str">
        <v>Northrop Grumman</v>
      </c>
      <c r="B420" t="str">
        <v>p_generic_post</v>
      </c>
      <c r="C420" t="str">
        <v>Pride posts and engagement (through 2024)</v>
      </c>
      <c r="D420" t="str">
        <v>Cosmetic</v>
      </c>
      <c r="E420" t="str">
        <v>Positive</v>
      </c>
      <c r="F420">
        <v>2</v>
      </c>
      <c r="G420">
        <v>2024</v>
      </c>
      <c r="H420" t="str">
        <v>https://web.archive.org/web/2024/https://www.northropgrumman.com/who-we-are/diversity-equity-and-inclusion</v>
      </c>
      <c r="I420" t="str">
        <v>Archive</v>
      </c>
      <c r="J420" t="str">
        <v>No</v>
      </c>
      <c r="K420" t="str">
        <v/>
      </c>
    </row>
    <row r="421" ht="23.25" customHeight="1">
      <c r="A421" t="str">
        <v>Northrop Grumman</v>
      </c>
      <c r="B421" t="str">
        <v>p_erg_support</v>
      </c>
      <c r="C421" t="str">
        <v>Funded LGBTQ+ employee resource group</v>
      </c>
      <c r="D421" t="str">
        <v>Civic</v>
      </c>
      <c r="E421" t="str">
        <v>Positive</v>
      </c>
      <c r="F421">
        <v>15</v>
      </c>
      <c r="G421">
        <v>2024</v>
      </c>
      <c r="H421" t="str">
        <v>https://web.archive.org/web/2024/https://www.northropgrumman.com/who-we-are/diversity-equity-and-inclusion</v>
      </c>
      <c r="I421" t="str">
        <v>Archive</v>
      </c>
      <c r="J421" t="str">
        <v>No</v>
      </c>
      <c r="K421" t="str">
        <v/>
      </c>
    </row>
    <row r="422" ht="23.25" customHeight="1">
      <c r="A422" t="str">
        <v>Northrop Grumman</v>
      </c>
      <c r="B422" t="str">
        <v>n_dei_removal</v>
      </c>
      <c r="C422" t="str">
        <v>Removed DEI webpages (dead links) in early-2025 defense-sector scrub</v>
      </c>
      <c r="D422" t="str">
        <v>—</v>
      </c>
      <c r="E422" t="str">
        <v>Negative</v>
      </c>
      <c r="F422">
        <v>-32</v>
      </c>
      <c r="G422">
        <v>2025</v>
      </c>
      <c r="H422" t="str">
        <v>https://breakingdefense.com/2025/02/dei-doa-how-the-defense-industry-is-racing-to-bury-its-diversity-efforts/</v>
      </c>
      <c r="I422" t="str">
        <v>News</v>
      </c>
      <c r="J422" t="str">
        <v>Yes</v>
      </c>
      <c r="K422" t="str">
        <v>Archived before-state: https://web.archive.org/web/2024/https://www.northropgrumman.com/who-we-are/diversity-equity-and-inclusion</v>
      </c>
    </row>
    <row r="423" ht="23.25" customHeight="1">
      <c r="A423" t="str">
        <v>General Dynamics</v>
      </c>
      <c r="B423" t="str">
        <v>p_generic_post</v>
      </c>
      <c r="C423" t="str">
        <v>Pride posts and engagement (through 2024)</v>
      </c>
      <c r="D423" t="str">
        <v>Cosmetic</v>
      </c>
      <c r="E423" t="str">
        <v>Positive</v>
      </c>
      <c r="F423">
        <v>2</v>
      </c>
      <c r="G423">
        <v>2024</v>
      </c>
      <c r="H423" t="str">
        <v>https://web.archive.org/web/2024/https://www.gd.com/</v>
      </c>
      <c r="I423" t="str">
        <v>Archive</v>
      </c>
      <c r="J423" t="str">
        <v>No</v>
      </c>
      <c r="K423" t="str">
        <v/>
      </c>
    </row>
    <row r="424" ht="23.25" customHeight="1">
      <c r="A424" t="str">
        <v>General Dynamics</v>
      </c>
      <c r="B424" t="str">
        <v>p_erg_support</v>
      </c>
      <c r="C424" t="str">
        <v>Funded LGBTQ+ employee resource group</v>
      </c>
      <c r="D424" t="str">
        <v>Civic</v>
      </c>
      <c r="E424" t="str">
        <v>Positive</v>
      </c>
      <c r="F424">
        <v>15</v>
      </c>
      <c r="G424">
        <v>2024</v>
      </c>
      <c r="H424" t="str">
        <v>https://web.archive.org/web/2024/https://www.gd.com/careers/culture</v>
      </c>
      <c r="I424" t="str">
        <v>Archive</v>
      </c>
      <c r="J424" t="str">
        <v>No</v>
      </c>
      <c r="K424" t="str">
        <v/>
      </c>
    </row>
    <row r="425" ht="23.25" customHeight="1">
      <c r="A425" t="str">
        <v>General Dynamics</v>
      </c>
      <c r="B425" t="str">
        <v>n_dei_removal</v>
      </c>
      <c r="C425" t="str">
        <v>Removed DEI webpages (dead links) in early-2025 defense-sector scrub</v>
      </c>
      <c r="D425" t="str">
        <v>—</v>
      </c>
      <c r="E425" t="str">
        <v>Negative</v>
      </c>
      <c r="F425">
        <v>-32</v>
      </c>
      <c r="G425">
        <v>2025</v>
      </c>
      <c r="H425" t="str">
        <v>https://breakingdefense.com/2025/02/dei-doa-how-the-defense-industry-is-racing-to-bury-its-diversity-efforts/</v>
      </c>
      <c r="I425" t="str">
        <v>News</v>
      </c>
      <c r="J425" t="str">
        <v>Yes</v>
      </c>
      <c r="K425" t="str">
        <v/>
      </c>
    </row>
    <row r="426" ht="23.25" customHeight="1">
      <c r="A426" t="str">
        <v>L3Harris Technologies</v>
      </c>
      <c r="B426" t="str">
        <v>p_generic_post</v>
      </c>
      <c r="C426" t="str">
        <v>Pride posts and engagement (through 2024)</v>
      </c>
      <c r="D426" t="str">
        <v>Cosmetic</v>
      </c>
      <c r="E426" t="str">
        <v>Positive</v>
      </c>
      <c r="F426">
        <v>2</v>
      </c>
      <c r="G426">
        <v>2024</v>
      </c>
      <c r="H426" t="str">
        <v>https://web.archive.org/web/2024/https://www.l3harris.com/</v>
      </c>
      <c r="I426" t="str">
        <v>Archive</v>
      </c>
      <c r="J426" t="str">
        <v>No</v>
      </c>
      <c r="K426" t="str">
        <v/>
      </c>
    </row>
    <row r="427" ht="23.25" customHeight="1">
      <c r="A427" t="str">
        <v>L3Harris Technologies</v>
      </c>
      <c r="B427" t="str">
        <v>p_erg_support</v>
      </c>
      <c r="C427" t="str">
        <v>Funded LGBTQ+ employee resource group</v>
      </c>
      <c r="D427" t="str">
        <v>Civic</v>
      </c>
      <c r="E427" t="str">
        <v>Positive</v>
      </c>
      <c r="F427">
        <v>15</v>
      </c>
      <c r="G427">
        <v>2024</v>
      </c>
      <c r="H427" t="str">
        <v>https://web.archive.org/web/2024/https://careers.l3harris.com/diversity-equity-inclusion</v>
      </c>
      <c r="I427" t="str">
        <v>Archive</v>
      </c>
      <c r="J427" t="str">
        <v>No</v>
      </c>
      <c r="K427" t="str">
        <v/>
      </c>
    </row>
    <row r="428" ht="23.25" customHeight="1">
      <c r="A428" t="str">
        <v>L3Harris Technologies</v>
      </c>
      <c r="B428" t="str">
        <v>n_dei_removal</v>
      </c>
      <c r="C428" t="str">
        <v>Removed DEI webpages (dead links) in early-2025 defense-sector scrub</v>
      </c>
      <c r="D428" t="str">
        <v>—</v>
      </c>
      <c r="E428" t="str">
        <v>Negative</v>
      </c>
      <c r="F428">
        <v>-32</v>
      </c>
      <c r="G428">
        <v>2025</v>
      </c>
      <c r="H428" t="str">
        <v>https://breakingdefense.com/2025/02/dei-doa-how-the-defense-industry-is-racing-to-bury-its-diversity-efforts/</v>
      </c>
      <c r="I428" t="str">
        <v>News</v>
      </c>
      <c r="J428" t="str">
        <v>Yes</v>
      </c>
      <c r="K428" t="str">
        <v/>
      </c>
    </row>
    <row r="429" ht="23.25" customHeight="1">
      <c r="A429" t="str">
        <v>3M</v>
      </c>
      <c r="B429" t="str">
        <v>p_generic_post</v>
      </c>
      <c r="C429" t="str">
        <v>Pride posts and Twin Cities engagement (prior years)</v>
      </c>
      <c r="D429" t="str">
        <v>Cosmetic</v>
      </c>
      <c r="E429" t="str">
        <v>Positive</v>
      </c>
      <c r="F429">
        <v>2</v>
      </c>
      <c r="G429">
        <v>2024</v>
      </c>
      <c r="H429" t="str">
        <v>https://web.archive.org/web/2024/https://www.3m.com/3M/en_US/careers-us/working-at-3m/diversity-and-inclusion/</v>
      </c>
      <c r="I429" t="str">
        <v>Archive</v>
      </c>
      <c r="J429" t="str">
        <v>No</v>
      </c>
      <c r="K429" t="str">
        <v/>
      </c>
    </row>
    <row r="430" ht="23.25" customHeight="1">
      <c r="A430" t="str">
        <v>3M</v>
      </c>
      <c r="B430" t="str">
        <v>p_erg_support</v>
      </c>
      <c r="C430" t="str">
        <v>Funded 3M Pride employee resource group</v>
      </c>
      <c r="D430" t="str">
        <v>Civic</v>
      </c>
      <c r="E430" t="str">
        <v>Positive</v>
      </c>
      <c r="F430">
        <v>15</v>
      </c>
      <c r="G430">
        <v>2024</v>
      </c>
      <c r="H430" t="str">
        <v>https://web.archive.org/web/2024/https://www.3m.com/3M/en_US/careers-us/working-at-3m/diversity-and-inclusion/</v>
      </c>
      <c r="I430" t="str">
        <v>Archive</v>
      </c>
      <c r="J430" t="str">
        <v>No</v>
      </c>
      <c r="K430" t="str">
        <v/>
      </c>
    </row>
    <row r="431" ht="23.25" customHeight="1">
      <c r="A431" t="str">
        <v>3M</v>
      </c>
      <c r="B431" t="str">
        <v>n_dei_removal</v>
      </c>
      <c r="C431" t="str">
        <v>Retired diversity representation goals; softened DEI language in 2025 materials</v>
      </c>
      <c r="D431" t="str">
        <v>—</v>
      </c>
      <c r="E431" t="str">
        <v>Negative</v>
      </c>
      <c r="F431">
        <v>-32</v>
      </c>
      <c r="G431">
        <v>2025</v>
      </c>
      <c r="H431" t="str">
        <v>https://blog.ongig.com/diversity-and-inclusion/dei-rollbacks/</v>
      </c>
      <c r="I431" t="str">
        <v>News</v>
      </c>
      <c r="J431" t="str">
        <v>Yes</v>
      </c>
      <c r="K431" t="str">
        <v/>
      </c>
    </row>
    <row r="432" ht="23.25" customHeight="1">
      <c r="A432" t="str">
        <v>Honeywell</v>
      </c>
      <c r="B432" t="str">
        <v>p_generic_post</v>
      </c>
      <c r="C432" t="str">
        <v>Occasional Pride posts</v>
      </c>
      <c r="D432" t="str">
        <v>Cosmetic</v>
      </c>
      <c r="E432" t="str">
        <v>Positive</v>
      </c>
      <c r="F432">
        <v>2</v>
      </c>
      <c r="G432">
        <v>2024</v>
      </c>
      <c r="H432" t="str">
        <v>https://web.archive.org/web/2024/https://www.honeywell.com/us/en/company/inclusion-and-diversity</v>
      </c>
      <c r="I432" t="str">
        <v>Archive</v>
      </c>
      <c r="J432" t="str">
        <v>No</v>
      </c>
      <c r="K432" t="str">
        <v/>
      </c>
    </row>
    <row r="433" ht="23.25" customHeight="1">
      <c r="A433" t="str">
        <v>General Electric (GE Aerospace)</v>
      </c>
      <c r="B433" t="str">
        <v>p_generic_post</v>
      </c>
      <c r="C433" t="str">
        <v>Occasional Pride posts; ERG legacy</v>
      </c>
      <c r="D433" t="str">
        <v>Cosmetic</v>
      </c>
      <c r="E433" t="str">
        <v>Positive</v>
      </c>
      <c r="F433">
        <v>2</v>
      </c>
      <c r="G433">
        <v>2024</v>
      </c>
      <c r="H433" t="str">
        <v>https://web.archive.org/web/2024/https://www.geaerospace.com/company/inclusion-diversity</v>
      </c>
      <c r="I433" t="str">
        <v>Archive</v>
      </c>
      <c r="J433" t="str">
        <v>No</v>
      </c>
      <c r="K433" t="str">
        <v/>
      </c>
    </row>
    <row r="434" ht="23.25" customHeight="1">
      <c r="A434" t="str">
        <v>Caterpillar</v>
      </c>
      <c r="B434" t="str">
        <v>p_generic_post</v>
      </c>
      <c r="C434" t="str">
        <v>Pride posts and engagement (through 2024)</v>
      </c>
      <c r="D434" t="str">
        <v>Cosmetic</v>
      </c>
      <c r="E434" t="str">
        <v>Positive</v>
      </c>
      <c r="F434">
        <v>2</v>
      </c>
      <c r="G434">
        <v>2024</v>
      </c>
      <c r="H434" t="str">
        <v>https://web.archive.org/web/2024/https://www.caterpillar.com/en/careers/culture/diversity-inclusion.html</v>
      </c>
      <c r="I434" t="str">
        <v>Archive</v>
      </c>
      <c r="J434" t="str">
        <v>No</v>
      </c>
      <c r="K434" t="str">
        <v/>
      </c>
    </row>
    <row r="435" ht="23.25" customHeight="1">
      <c r="A435" t="str">
        <v>Caterpillar</v>
      </c>
      <c r="B435" t="str">
        <v>p_erg_support</v>
      </c>
      <c r="C435" t="str">
        <v>Funded LGBTQ+ employee resource group</v>
      </c>
      <c r="D435" t="str">
        <v>Civic</v>
      </c>
      <c r="E435" t="str">
        <v>Positive</v>
      </c>
      <c r="F435">
        <v>15</v>
      </c>
      <c r="G435">
        <v>2024</v>
      </c>
      <c r="H435" t="str">
        <v>https://web.archive.org/web/2024/https://www.caterpillar.com/en/careers/culture/diversity-inclusion.html</v>
      </c>
      <c r="I435" t="str">
        <v>Archive</v>
      </c>
      <c r="J435" t="str">
        <v>No</v>
      </c>
      <c r="K435" t="str">
        <v/>
      </c>
    </row>
    <row r="436" ht="23.25" customHeight="1">
      <c r="A436" t="str">
        <v>Caterpillar</v>
      </c>
      <c r="B436" t="str">
        <v>n_dei_removal</v>
      </c>
      <c r="C436" t="str">
        <v>Restricted DEI training and required senior approval for external surveys/awards after activist pressure</v>
      </c>
      <c r="D436" t="str">
        <v>—</v>
      </c>
      <c r="E436" t="str">
        <v>Negative</v>
      </c>
      <c r="F436">
        <v>-32</v>
      </c>
      <c r="G436">
        <v>2024</v>
      </c>
      <c r="H436" t="str">
        <v>https://www.wglt.org/illinois/2024-09-20/caterpillar-pulls-back-on-some-dei-policies-after-conservative-activist-sets-sights-on-company</v>
      </c>
      <c r="I436" t="str">
        <v>News</v>
      </c>
      <c r="J436" t="str">
        <v>No</v>
      </c>
      <c r="K436" t="str">
        <v/>
      </c>
    </row>
    <row r="437" ht="23.25" customHeight="1">
      <c r="A437" t="str">
        <v>Deere &amp; Company</v>
      </c>
      <c r="B437" t="str">
        <v>p_generic_post</v>
      </c>
      <c r="C437" t="str">
        <v>Pride posts and engagement (through 2024)</v>
      </c>
      <c r="D437" t="str">
        <v>Cosmetic</v>
      </c>
      <c r="E437" t="str">
        <v>Positive</v>
      </c>
      <c r="F437">
        <v>2</v>
      </c>
      <c r="G437">
        <v>2024</v>
      </c>
      <c r="H437" t="str">
        <v>https://web.archive.org/web/2024/https://www.deere.com/en/our-company/inclusion/</v>
      </c>
      <c r="I437" t="str">
        <v>Archive</v>
      </c>
      <c r="J437" t="str">
        <v>No</v>
      </c>
      <c r="K437" t="str">
        <v/>
      </c>
    </row>
    <row r="438" ht="23.25" customHeight="1">
      <c r="A438" t="str">
        <v>Deere &amp; Company</v>
      </c>
      <c r="B438" t="str">
        <v>p_erg_support</v>
      </c>
      <c r="C438" t="str">
        <v>Funded LGBTQ+ employee resource group</v>
      </c>
      <c r="D438" t="str">
        <v>Civic</v>
      </c>
      <c r="E438" t="str">
        <v>Positive</v>
      </c>
      <c r="F438">
        <v>15</v>
      </c>
      <c r="G438">
        <v>2024</v>
      </c>
      <c r="H438" t="str">
        <v>https://web.archive.org/web/2024/https://www.deere.com/en/our-company/inclusion/</v>
      </c>
      <c r="I438" t="str">
        <v>Archive</v>
      </c>
      <c r="J438" t="str">
        <v>No</v>
      </c>
      <c r="K438" t="str">
        <v/>
      </c>
    </row>
    <row r="439" ht="23.25" customHeight="1">
      <c r="A439" t="str">
        <v>Deere &amp; Company</v>
      </c>
      <c r="B439" t="str">
        <v>p_parade_sponsor</v>
      </c>
      <c r="C439" t="str">
        <v>Pride/cultural event sponsorships (ended Jul 2024)</v>
      </c>
      <c r="D439" t="str">
        <v>Civic</v>
      </c>
      <c r="E439" t="str">
        <v>Positive</v>
      </c>
      <c r="F439">
        <v>12</v>
      </c>
      <c r="G439">
        <v>2024</v>
      </c>
      <c r="H439" t="str">
        <v>https://www.hrc.org/press-releases/hrc-foundation-announces-record-participation-in-upcoming-2025-corporate-equality-index-docks-scores-of-seven-companies-in-current-ranking-following-their-pullback-from-workplace-inclusion</v>
      </c>
      <c r="I439" t="str">
        <v>HRC</v>
      </c>
      <c r="J439" t="str">
        <v>No</v>
      </c>
      <c r="K439" t="str">
        <v/>
      </c>
    </row>
    <row r="440" ht="23.25" customHeight="1">
      <c r="A440" t="str">
        <v>Deere &amp; Company</v>
      </c>
      <c r="B440" t="str">
        <v>n_dei_removal</v>
      </c>
      <c r="C440" t="str">
        <v>Audited training, ended external survey participation; HRC docked CEI score -25</v>
      </c>
      <c r="D440" t="str">
        <v>—</v>
      </c>
      <c r="E440" t="str">
        <v>Negative</v>
      </c>
      <c r="F440">
        <v>-32</v>
      </c>
      <c r="G440">
        <v>2024</v>
      </c>
      <c r="H440" t="str">
        <v>https://www.hrc.org/press-releases/hrc-foundation-announces-record-participation-in-upcoming-2025-corporate-equality-index-docks-scores-of-seven-companies-in-current-ranking-following-their-pullback-from-workplace-inclusion</v>
      </c>
      <c r="I440" t="str">
        <v>HRC</v>
      </c>
      <c r="J440" t="str">
        <v>No</v>
      </c>
      <c r="K440" t="str">
        <v>One of 7 docked companies</v>
      </c>
    </row>
    <row r="441" ht="23.25" customHeight="1">
      <c r="A441" t="str">
        <v>Deere &amp; Company</v>
      </c>
      <c r="B441" t="str">
        <v>n_pride_retreat</v>
      </c>
      <c r="C441" t="str">
        <v>Ended sponsorship of 'social or cultural awareness' events including Pride</v>
      </c>
      <c r="D441" t="str">
        <v>—</v>
      </c>
      <c r="E441" t="str">
        <v>Negative</v>
      </c>
      <c r="F441">
        <v>-22</v>
      </c>
      <c r="G441">
        <v>2024</v>
      </c>
      <c r="H441" t="str">
        <v>https://fortune.com/2025/02/28/costco-apple-john-deere-anti-dei-shareholder-proposals-voted-down-trend/</v>
      </c>
      <c r="I441" t="str">
        <v>News</v>
      </c>
      <c r="J441" t="str">
        <v>No</v>
      </c>
      <c r="K441" t="str">
        <v>Shareholders later rejected anti-DEI proposal 98.7%</v>
      </c>
    </row>
    <row r="442" ht="23.25" customHeight="1">
      <c r="A442" t="str">
        <v>UPS</v>
      </c>
      <c r="B442" t="str">
        <v>p_generic_post</v>
      </c>
      <c r="C442" t="str">
        <v>Pride posts and engagement (through 2023)</v>
      </c>
      <c r="D442" t="str">
        <v>Cosmetic</v>
      </c>
      <c r="E442" t="str">
        <v>Positive</v>
      </c>
      <c r="F442">
        <v>2</v>
      </c>
      <c r="G442">
        <v>2023</v>
      </c>
      <c r="H442" t="str">
        <v>https://web.archive.org/web/2023/https://about.ups.com/us/en/social-impact/diversity-equity-and-inclusion.html</v>
      </c>
      <c r="I442" t="str">
        <v>Archive</v>
      </c>
      <c r="J442" t="str">
        <v>No</v>
      </c>
      <c r="K442" t="str">
        <v/>
      </c>
    </row>
    <row r="443" ht="23.25" customHeight="1">
      <c r="A443" t="str">
        <v>UPS</v>
      </c>
      <c r="B443" t="str">
        <v>p_erg_support</v>
      </c>
      <c r="C443" t="str">
        <v>Funded LGBTQ+ business resource group</v>
      </c>
      <c r="D443" t="str">
        <v>Civic</v>
      </c>
      <c r="E443" t="str">
        <v>Positive</v>
      </c>
      <c r="F443">
        <v>15</v>
      </c>
      <c r="G443">
        <v>2023</v>
      </c>
      <c r="H443" t="str">
        <v>https://web.archive.org/web/2023/https://about.ups.com/us/en/social-impact/diversity-equity-and-inclusion.html</v>
      </c>
      <c r="I443" t="str">
        <v>Archive</v>
      </c>
      <c r="J443" t="str">
        <v>No</v>
      </c>
      <c r="K443" t="str">
        <v/>
      </c>
    </row>
    <row r="444" ht="23.25" customHeight="1">
      <c r="A444" t="str">
        <v>UPS</v>
      </c>
      <c r="B444" t="str">
        <v>n_dei_removal</v>
      </c>
      <c r="C444" t="str">
        <v>Eliminated its DEI function entirely (April 2024), incl. supplier diversity goals — confirmed by company statement</v>
      </c>
      <c r="D444" t="str">
        <v>—</v>
      </c>
      <c r="E444" t="str">
        <v>Negative</v>
      </c>
      <c r="F444">
        <v>-32</v>
      </c>
      <c r="G444">
        <v>2024</v>
      </c>
      <c r="H444" t="str">
        <v>https://www.livenowfox.com/news/companies-roll-back-dei-policies</v>
      </c>
      <c r="I444" t="str">
        <v>News</v>
      </c>
      <c r="J444" t="str">
        <v>No</v>
      </c>
      <c r="K444" t="str">
        <v>Archived before-state: https://web.archive.org/web/2023/https://about.ups.com/us/en/social-impact/diversity-equity-and-inclusion.html</v>
      </c>
    </row>
    <row r="445" ht="23.25" customHeight="1">
      <c r="A445" t="str">
        <v>FedEx</v>
      </c>
      <c r="B445" t="str">
        <v>p_generic_post</v>
      </c>
      <c r="C445" t="str">
        <v>Pride posts and engagement</v>
      </c>
      <c r="D445" t="str">
        <v>Cosmetic</v>
      </c>
      <c r="E445" t="str">
        <v>Positive</v>
      </c>
      <c r="F445">
        <v>2</v>
      </c>
      <c r="G445">
        <v>2024</v>
      </c>
      <c r="H445" t="str">
        <v>https://web.archive.org/web/2024/https://careers.fedex.com/fedex/diversity</v>
      </c>
      <c r="I445" t="str">
        <v>Archive</v>
      </c>
      <c r="J445" t="str">
        <v>No</v>
      </c>
      <c r="K445" t="str">
        <v/>
      </c>
    </row>
    <row r="446" ht="23.25" customHeight="1">
      <c r="A446" t="str">
        <v>FedEx</v>
      </c>
      <c r="B446" t="str">
        <v>p_erg_support</v>
      </c>
      <c r="C446" t="str">
        <v>Funded LGBTQ+ employee resource group</v>
      </c>
      <c r="D446" t="str">
        <v>Civic</v>
      </c>
      <c r="E446" t="str">
        <v>Positive</v>
      </c>
      <c r="F446">
        <v>15</v>
      </c>
      <c r="G446">
        <v>2024</v>
      </c>
      <c r="H446" t="str">
        <v>https://web.archive.org/web/2024/https://careers.fedex.com/fedex/diversity</v>
      </c>
      <c r="I446" t="str">
        <v>Archive</v>
      </c>
      <c r="J446" t="str">
        <v>No</v>
      </c>
      <c r="K446" t="str">
        <v/>
      </c>
    </row>
    <row r="447" ht="23.25" customHeight="1">
      <c r="A447" t="str">
        <v>Sirius XM</v>
      </c>
      <c r="B447" t="str">
        <v>p_collab</v>
      </c>
      <c r="C447" t="str">
        <v>LGBTQ+ programming and hosts (Radio Andy; OutQ channel legacy)</v>
      </c>
      <c r="D447" t="str">
        <v>Commercial</v>
      </c>
      <c r="E447" t="str">
        <v>Positive</v>
      </c>
      <c r="F447">
        <v>8</v>
      </c>
      <c r="G447">
        <v>2024</v>
      </c>
      <c r="H447" t="str">
        <v>https://web.archive.org/web/2024/https://www.siriusxm.com/channels/radio-andy</v>
      </c>
      <c r="I447" t="str">
        <v>Archive</v>
      </c>
      <c r="J447" t="str">
        <v>No</v>
      </c>
      <c r="K447" t="str">
        <v/>
      </c>
    </row>
    <row r="448" ht="23.25" customHeight="1">
      <c r="A448" t="str">
        <v>Fox Corporation</v>
      </c>
      <c r="B448" t="str">
        <v>p_erg_support</v>
      </c>
      <c r="C448" t="str">
        <v>Funded internal LGBTQ+ employee resource group; high CEI scores historically</v>
      </c>
      <c r="D448" t="str">
        <v>Civic</v>
      </c>
      <c r="E448" t="str">
        <v>Positive</v>
      </c>
      <c r="F448">
        <v>15</v>
      </c>
      <c r="G448">
        <v>2022</v>
      </c>
      <c r="H448" t="str">
        <v>https://web.archive.org/web/2022/https://www.foxcorporation.com/</v>
      </c>
      <c r="I448" t="str">
        <v>Archive</v>
      </c>
      <c r="J448" t="str">
        <v>No</v>
      </c>
      <c r="K448" t="str">
        <v/>
      </c>
    </row>
    <row r="449" ht="23.25" customHeight="1">
      <c r="A449" t="str">
        <v>Fox Corporation</v>
      </c>
      <c r="B449" t="str">
        <v>n_selective</v>
      </c>
      <c r="C449" t="str">
        <v>Fox News programming extensively documented targeting transgender people (hundreds of segments tracked)</v>
      </c>
      <c r="D449" t="str">
        <v>—</v>
      </c>
      <c r="E449" t="str">
        <v>Negative</v>
      </c>
      <c r="F449">
        <v>-10</v>
      </c>
      <c r="G449">
        <v>2024</v>
      </c>
      <c r="H449" t="str">
        <v>https://www.mediamatters.org/fox-news</v>
      </c>
      <c r="I449" t="str">
        <v>News</v>
      </c>
      <c r="J449" t="str">
        <v>No</v>
      </c>
      <c r="K449" t="str">
        <v/>
      </c>
    </row>
    <row r="450" ht="23.25" customHeight="1">
      <c r="A450" t="str">
        <v>Fox Corporation</v>
      </c>
      <c r="B450" t="str">
        <v>n_greenwashing</v>
      </c>
      <c r="C450" t="str">
        <v>Internal inclusion branding/CEI participation while flagship programming attacks the community</v>
      </c>
      <c r="D450" t="str">
        <v>—</v>
      </c>
      <c r="E450" t="str">
        <v>Negative</v>
      </c>
      <c r="F450">
        <v>-8</v>
      </c>
      <c r="G450">
        <v>2024</v>
      </c>
      <c r="H450" t="str">
        <v>https://www.mediamatters.org/fox-news</v>
      </c>
      <c r="I450" t="str">
        <v>News</v>
      </c>
      <c r="J450" t="str">
        <v>No</v>
      </c>
      <c r="K450" t="str">
        <v/>
      </c>
    </row>
    <row r="451" ht="23.25" customHeight="1">
      <c r="A451" t="str">
        <v>Tractor Supply Co.</v>
      </c>
      <c r="B451" t="str">
        <v>p_logo_rainbow</v>
      </c>
      <c r="C451" t="str">
        <v>Pride branding (through 2023)</v>
      </c>
      <c r="D451" t="str">
        <v>Cosmetic</v>
      </c>
      <c r="E451" t="str">
        <v>Positive</v>
      </c>
      <c r="F451">
        <v>3</v>
      </c>
      <c r="G451">
        <v>2023</v>
      </c>
      <c r="H451" t="str">
        <v>https://web.archive.org/web/2023/https://corporate.tractorsupply.com/</v>
      </c>
      <c r="I451" t="str">
        <v>Archive</v>
      </c>
      <c r="J451" t="str">
        <v>No</v>
      </c>
      <c r="K451" t="str">
        <v/>
      </c>
    </row>
    <row r="452" ht="23.25" customHeight="1">
      <c r="A452" t="str">
        <v>Tractor Supply Co.</v>
      </c>
      <c r="B452" t="str">
        <v>p_generic_post</v>
      </c>
      <c r="C452" t="str">
        <v>Pride posts and engagement (through 2023)</v>
      </c>
      <c r="D452" t="str">
        <v>Cosmetic</v>
      </c>
      <c r="E452" t="str">
        <v>Positive</v>
      </c>
      <c r="F452">
        <v>2</v>
      </c>
      <c r="G452">
        <v>2023</v>
      </c>
      <c r="H452" t="str">
        <v>https://web.archive.org/web/2023/https://corporate.tractorsupply.com/</v>
      </c>
      <c r="I452" t="str">
        <v>Archive</v>
      </c>
      <c r="J452" t="str">
        <v>No</v>
      </c>
      <c r="K452" t="str">
        <v/>
      </c>
    </row>
    <row r="453" ht="23.25" customHeight="1">
      <c r="A453" t="str">
        <v>Tractor Supply Co.</v>
      </c>
      <c r="B453" t="str">
        <v>p_parade_sponsor</v>
      </c>
      <c r="C453" t="str">
        <v>Pride festival sponsorships (ended June 2024)</v>
      </c>
      <c r="D453" t="str">
        <v>Civic</v>
      </c>
      <c r="E453" t="str">
        <v>Positive</v>
      </c>
      <c r="F453">
        <v>12</v>
      </c>
      <c r="G453">
        <v>2024</v>
      </c>
      <c r="H453" t="str">
        <v>https://www.cnbc.com/2024/06/28/tractor-supply-ends-dei-pride-support-carbon-goals.html</v>
      </c>
      <c r="I453" t="str">
        <v>News</v>
      </c>
      <c r="J453" t="str">
        <v>No</v>
      </c>
      <c r="K453" t="str">
        <v/>
      </c>
    </row>
    <row r="454" ht="23.25" customHeight="1">
      <c r="A454" t="str">
        <v>Tractor Supply Co.</v>
      </c>
      <c r="B454" t="str">
        <v>p_erg_support</v>
      </c>
      <c r="C454" t="str">
        <v>DEI roles/team supporting employee inclusion groups (eliminated June 2024)</v>
      </c>
      <c r="D454" t="str">
        <v>Civic</v>
      </c>
      <c r="E454" t="str">
        <v>Positive</v>
      </c>
      <c r="F454">
        <v>15</v>
      </c>
      <c r="G454">
        <v>2024</v>
      </c>
      <c r="H454" t="str">
        <v>https://www.hrdive.com/news/tractor-supply-slashes-dei-roles-carbon-emission-goals-pride-support/720210/</v>
      </c>
      <c r="I454" t="str">
        <v>News</v>
      </c>
      <c r="J454" t="str">
        <v>No</v>
      </c>
      <c r="K454" t="str">
        <v/>
      </c>
    </row>
    <row r="455" ht="23.25" customHeight="1">
      <c r="A455" t="str">
        <v>Tractor Supply Co.</v>
      </c>
      <c r="B455" t="str">
        <v>n_dei_removal</v>
      </c>
      <c r="C455" t="str">
        <v>Eliminated all DEI roles and goals after one-week pressure campaign; HRC docked CEI score</v>
      </c>
      <c r="D455" t="str">
        <v>—</v>
      </c>
      <c r="E455" t="str">
        <v>Negative</v>
      </c>
      <c r="F455">
        <v>-32</v>
      </c>
      <c r="G455">
        <v>2024</v>
      </c>
      <c r="H455" t="str">
        <v>https://www.npr.org/2024/06/28/nx-s1-5022816/tractor-supply-dei-climate-backlash</v>
      </c>
      <c r="I455" t="str">
        <v>News</v>
      </c>
      <c r="J455" t="str">
        <v>No</v>
      </c>
      <c r="K455" t="str">
        <v>One of 7 HRC-docked companies</v>
      </c>
    </row>
    <row r="456" ht="23.25" customHeight="1">
      <c r="A456" t="str">
        <v>Tractor Supply Co.</v>
      </c>
      <c r="B456" t="str">
        <v>n_pride_retreat</v>
      </c>
      <c r="C456" t="str">
        <v>Ended Pride festival sponsorships and LGBTQ+ community support</v>
      </c>
      <c r="D456" t="str">
        <v>—</v>
      </c>
      <c r="E456" t="str">
        <v>Negative</v>
      </c>
      <c r="F456">
        <v>-22</v>
      </c>
      <c r="G456">
        <v>2024</v>
      </c>
      <c r="H456" t="str">
        <v>https://www.cnbc.com/2024/06/28/tractor-supply-ends-dei-pride-support-carbon-goals.html</v>
      </c>
      <c r="I456" t="str">
        <v>News</v>
      </c>
      <c r="J456" t="str">
        <v>No</v>
      </c>
      <c r="K456" t="str">
        <v/>
      </c>
    </row>
    <row r="457" ht="23.25" customHeight="1">
      <c r="A457" t="str">
        <v>Dick's Sporting Goods</v>
      </c>
      <c r="B457" t="str">
        <v>p_generic_post</v>
      </c>
      <c r="C457" t="str">
        <v>Occasional Pride posts</v>
      </c>
      <c r="D457" t="str">
        <v>Cosmetic</v>
      </c>
      <c r="E457" t="str">
        <v>Positive</v>
      </c>
      <c r="F457">
        <v>2</v>
      </c>
      <c r="G457">
        <v>2024</v>
      </c>
      <c r="H457" t="str">
        <v>https://web.archive.org/web/2024/https://www.dickssportinggoods.com/</v>
      </c>
      <c r="I457" t="str">
        <v>Archive</v>
      </c>
      <c r="J457" t="str">
        <v>No</v>
      </c>
      <c r="K457" t="str">
        <v/>
      </c>
    </row>
    <row r="458" ht="23.25" customHeight="1">
      <c r="A458" t="str">
        <v>Bath &amp; Body Works</v>
      </c>
      <c r="B458" t="str">
        <v>p_logo_rainbow</v>
      </c>
      <c r="C458" t="str">
        <v>Pride campaign branding</v>
      </c>
      <c r="D458" t="str">
        <v>Cosmetic</v>
      </c>
      <c r="E458" t="str">
        <v>Positive</v>
      </c>
      <c r="F458">
        <v>3</v>
      </c>
      <c r="G458">
        <v>2024</v>
      </c>
      <c r="H458" t="str">
        <v>https://web.archive.org/web/2024/https://www.bathandbodyworks.com/</v>
      </c>
      <c r="I458" t="str">
        <v>Archive</v>
      </c>
      <c r="J458" t="str">
        <v>No</v>
      </c>
      <c r="K458" t="str">
        <v/>
      </c>
    </row>
    <row r="459" ht="23.25" customHeight="1">
      <c r="A459" t="str">
        <v>Bath &amp; Body Works</v>
      </c>
      <c r="B459" t="str">
        <v>p_generic_post</v>
      </c>
      <c r="C459" t="str">
        <v>Annual Pride posts</v>
      </c>
      <c r="D459" t="str">
        <v>Cosmetic</v>
      </c>
      <c r="E459" t="str">
        <v>Positive</v>
      </c>
      <c r="F459">
        <v>2</v>
      </c>
      <c r="G459">
        <v>2024</v>
      </c>
      <c r="H459" t="str">
        <v>https://web.archive.org/web/2024/https://www.bathandbodyworks.com/</v>
      </c>
      <c r="I459" t="str">
        <v>Archive</v>
      </c>
      <c r="J459" t="str">
        <v>No</v>
      </c>
      <c r="K459" t="str">
        <v/>
      </c>
    </row>
    <row r="460" ht="23.25" customHeight="1">
      <c r="A460" t="str">
        <v>Bath &amp; Body Works</v>
      </c>
      <c r="B460" t="str">
        <v>p_merch_collection</v>
      </c>
      <c r="C460" t="str">
        <v>Annual Pride merchandise collections (rainbow candles, body care), maintained through backlash</v>
      </c>
      <c r="D460" t="str">
        <v>Commercial</v>
      </c>
      <c r="E460" t="str">
        <v>Positive</v>
      </c>
      <c r="F460">
        <v>6</v>
      </c>
      <c r="G460">
        <v>2024</v>
      </c>
      <c r="H460" t="str">
        <v>https://web.archive.org/web/2024/https://www.bathandbodyworks.com/c/pride</v>
      </c>
      <c r="I460" t="str">
        <v>Archive</v>
      </c>
      <c r="J460" t="str">
        <v>No</v>
      </c>
      <c r="K460" t="str">
        <v/>
      </c>
    </row>
    <row r="461" ht="23.25" customHeight="1">
      <c r="A461" t="str">
        <v>Publix</v>
      </c>
      <c r="B461" t="str">
        <v>n_selective</v>
      </c>
      <c r="C461" t="str">
        <v>Refused PrEP HIV-prevention coverage in employee health plans until forced reversal by national outcry (Feb 2018)</v>
      </c>
      <c r="D461" t="str">
        <v>—</v>
      </c>
      <c r="E461" t="str">
        <v>Negative</v>
      </c>
      <c r="F461">
        <v>-10</v>
      </c>
      <c r="G461">
        <v>2018</v>
      </c>
      <c r="H461" t="str">
        <v>https://www.advocate.com/hiv/2018/2/06/publix-reverses-will-begin-covering-prep</v>
      </c>
      <c r="I461" t="str">
        <v>News</v>
      </c>
      <c r="J461" t="str">
        <v>No</v>
      </c>
      <c r="K461" t="str">
        <v>Coverage added only after HRC campaign</v>
      </c>
    </row>
    <row r="462" ht="23.25" customHeight="1">
      <c r="A462" t="str">
        <v>Publix</v>
      </c>
      <c r="B462" t="str">
        <v>n_anti_lgbtq_donations</v>
      </c>
      <c r="C462" t="str">
        <v>Political contributions to Florida legislators sponsoring anti-LGBTQ+ legislation incl. 'Don't Say Gay' sponsors</v>
      </c>
      <c r="D462" t="str">
        <v>—</v>
      </c>
      <c r="E462" t="str">
        <v>Negative</v>
      </c>
      <c r="F462">
        <v>-30</v>
      </c>
      <c r="G462">
        <v>2022</v>
      </c>
      <c r="H462" t="str">
        <v>https://en.wikipedia.org/wiki/Publix</v>
      </c>
      <c r="I462" t="str">
        <v>News</v>
      </c>
      <c r="J462" t="str">
        <v>No</v>
      </c>
      <c r="K462" t="str">
        <v/>
      </c>
    </row>
    <row r="463" ht="23.25" customHeight="1">
      <c r="A463" t="str">
        <v>Hobby Lobby</v>
      </c>
      <c r="B463" t="str">
        <v>n_selective</v>
      </c>
      <c r="C463" t="str">
        <v>Litigated against trans employee Meggan Sommerville's restroom access for years; lost on appeal with damages (2021)</v>
      </c>
      <c r="D463" t="str">
        <v>—</v>
      </c>
      <c r="E463" t="str">
        <v>Negative</v>
      </c>
      <c r="F463">
        <v>-10</v>
      </c>
      <c r="G463">
        <v>2021</v>
      </c>
      <c r="H463" t="str">
        <v>https://en.wikipedia.org/wiki/Hobby_Lobby</v>
      </c>
      <c r="I463" t="str">
        <v>News</v>
      </c>
      <c r="J463" t="str">
        <v>No</v>
      </c>
      <c r="K463" t="str">
        <v/>
      </c>
    </row>
    <row r="464" ht="23.25" customHeight="1">
      <c r="A464" t="str">
        <v>Hobby Lobby</v>
      </c>
      <c r="B464" t="str">
        <v>n_anti_lgbtq_orgs</v>
      </c>
      <c r="C464" t="str">
        <v>Owner giving channels substantial Hobby Lobby profits to anti-LGBTQ+ advocacy via the National Christian Foundation</v>
      </c>
      <c r="D464" t="str">
        <v>—</v>
      </c>
      <c r="E464" t="str">
        <v>Negative</v>
      </c>
      <c r="F464">
        <v>-35</v>
      </c>
      <c r="G464">
        <v>2022</v>
      </c>
      <c r="H464" t="str">
        <v>https://en.wikipedia.org/wiki/Hobby_Lobby</v>
      </c>
      <c r="I464" t="str">
        <v>News</v>
      </c>
      <c r="J464" t="str">
        <v>No</v>
      </c>
      <c r="K464" t="str">
        <v>Corporate profits via owning family's structured giving; confidence Med</v>
      </c>
    </row>
    <row r="465" ht="23.25" customHeight="1">
      <c r="A465" t="str">
        <v>Ulta Beauty</v>
      </c>
      <c r="B465" t="str">
        <v>p_generic_post</v>
      </c>
      <c r="C465" t="str">
        <v>Annual Pride posts and campaigns</v>
      </c>
      <c r="D465" t="str">
        <v>Cosmetic</v>
      </c>
      <c r="E465" t="str">
        <v>Positive</v>
      </c>
      <c r="F465">
        <v>2</v>
      </c>
      <c r="G465">
        <v>2024</v>
      </c>
      <c r="H465" t="str">
        <v>https://web.archive.org/web/2024/https://www.ulta.com/</v>
      </c>
      <c r="I465" t="str">
        <v>Archive</v>
      </c>
      <c r="J465" t="str">
        <v>No</v>
      </c>
      <c r="K465" t="str">
        <v/>
      </c>
    </row>
    <row r="466" ht="23.25" customHeight="1">
      <c r="A466" t="str">
        <v>Ulta Beauty</v>
      </c>
      <c r="B466" t="str">
        <v>p_merch_collection</v>
      </c>
      <c r="C466" t="str">
        <v>Annual Pride merchandise assortment</v>
      </c>
      <c r="D466" t="str">
        <v>Commercial</v>
      </c>
      <c r="E466" t="str">
        <v>Positive</v>
      </c>
      <c r="F466">
        <v>6</v>
      </c>
      <c r="G466">
        <v>2024</v>
      </c>
      <c r="H466" t="str">
        <v>https://web.archive.org/web/2024/https://www.ulta.com/discover/pride</v>
      </c>
      <c r="I466" t="str">
        <v>Archive</v>
      </c>
      <c r="J466" t="str">
        <v>No</v>
      </c>
      <c r="K466" t="str">
        <v/>
      </c>
    </row>
    <row r="467" ht="23.25" customHeight="1">
      <c r="A467" t="str">
        <v>Ulta Beauty</v>
      </c>
      <c r="B467" t="str">
        <v>p_collab</v>
      </c>
      <c r="C467" t="str">
        <v>'The Beauty Of' episode with trans creator Dylan Mulvaney, kept live and defended amid boycott calls</v>
      </c>
      <c r="D467" t="str">
        <v>Commercial</v>
      </c>
      <c r="E467" t="str">
        <v>Positive</v>
      </c>
      <c r="F467">
        <v>8</v>
      </c>
      <c r="G467">
        <v>2022</v>
      </c>
      <c r="H467" t="str">
        <v>https://en.wikipedia.org/wiki/Dylan_Mulvaney</v>
      </c>
      <c r="I467" t="str">
        <v>News</v>
      </c>
      <c r="J467" t="str">
        <v>No</v>
      </c>
      <c r="K467" t="str">
        <v/>
      </c>
    </row>
    <row r="468" ht="23.25" customHeight="1">
      <c r="A468" t="str">
        <v>Wayfair</v>
      </c>
      <c r="B468" t="str">
        <v>p_generic_post</v>
      </c>
      <c r="C468" t="str">
        <v>Occasional Pride posts and seasonal assortments</v>
      </c>
      <c r="D468" t="str">
        <v>Cosmetic</v>
      </c>
      <c r="E468" t="str">
        <v>Positive</v>
      </c>
      <c r="F468">
        <v>2</v>
      </c>
      <c r="G468">
        <v>2024</v>
      </c>
      <c r="H468" t="str">
        <v>https://web.archive.org/web/2024/https://www.wayfair.com/</v>
      </c>
      <c r="I468" t="str">
        <v>Archive</v>
      </c>
      <c r="J468" t="str">
        <v>No</v>
      </c>
      <c r="K468" t="str">
        <v/>
      </c>
    </row>
    <row r="469" ht="23.25" customHeight="1">
      <c r="A469" t="str">
        <v>Lululemon</v>
      </c>
      <c r="B469" t="str">
        <v>p_logo_rainbow</v>
      </c>
      <c r="C469" t="str">
        <v>Pride campaign branding</v>
      </c>
      <c r="D469" t="str">
        <v>Cosmetic</v>
      </c>
      <c r="E469" t="str">
        <v>Positive</v>
      </c>
      <c r="F469">
        <v>3</v>
      </c>
      <c r="G469">
        <v>2024</v>
      </c>
      <c r="H469" t="str">
        <v>https://web.archive.org/web/2024/https://shop.lululemon.com/</v>
      </c>
      <c r="I469" t="str">
        <v>Archive</v>
      </c>
      <c r="J469" t="str">
        <v>No</v>
      </c>
      <c r="K469" t="str">
        <v/>
      </c>
    </row>
    <row r="470" ht="23.25" customHeight="1">
      <c r="A470" t="str">
        <v>Lululemon</v>
      </c>
      <c r="B470" t="str">
        <v>p_generic_post</v>
      </c>
      <c r="C470" t="str">
        <v>Annual Pride posts and community events</v>
      </c>
      <c r="D470" t="str">
        <v>Cosmetic</v>
      </c>
      <c r="E470" t="str">
        <v>Positive</v>
      </c>
      <c r="F470">
        <v>2</v>
      </c>
      <c r="G470">
        <v>2024</v>
      </c>
      <c r="H470" t="str">
        <v>https://web.archive.org/web/2024/https://corporate.lululemon.com/our-impact/inclusion-diversity-equity-and-action</v>
      </c>
      <c r="I470" t="str">
        <v>Archive</v>
      </c>
      <c r="J470" t="str">
        <v>No</v>
      </c>
      <c r="K470" t="str">
        <v/>
      </c>
    </row>
    <row r="471" ht="23.25" customHeight="1">
      <c r="A471" t="str">
        <v>Under Armour</v>
      </c>
      <c r="B471" t="str">
        <v>p_generic_post</v>
      </c>
      <c r="C471" t="str">
        <v>Occasional Pride posts</v>
      </c>
      <c r="D471" t="str">
        <v>Cosmetic</v>
      </c>
      <c r="E471" t="str">
        <v>Positive</v>
      </c>
      <c r="F471">
        <v>2</v>
      </c>
      <c r="G471">
        <v>2024</v>
      </c>
      <c r="H471" t="str">
        <v>https://web.archive.org/web/2024/https://about.underarmour.com/</v>
      </c>
      <c r="I471" t="str">
        <v>Archive</v>
      </c>
      <c r="J471" t="str">
        <v>No</v>
      </c>
      <c r="K471" t="str">
        <v/>
      </c>
    </row>
    <row r="472" ht="23.25" customHeight="1">
      <c r="A472" t="str">
        <v>VF Corp.</v>
      </c>
      <c r="B472" t="str">
        <v>p_logo_rainbow</v>
      </c>
      <c r="C472" t="str">
        <v>Pride campaign branding across brands</v>
      </c>
      <c r="D472" t="str">
        <v>Cosmetic</v>
      </c>
      <c r="E472" t="str">
        <v>Positive</v>
      </c>
      <c r="F472">
        <v>3</v>
      </c>
      <c r="G472">
        <v>2024</v>
      </c>
      <c r="H472" t="str">
        <v>https://web.archive.org/web/2024/https://www.vfc.com/</v>
      </c>
      <c r="I472" t="str">
        <v>Archive</v>
      </c>
      <c r="J472" t="str">
        <v>No</v>
      </c>
      <c r="K472" t="str">
        <v/>
      </c>
    </row>
    <row r="473" ht="23.25" customHeight="1">
      <c r="A473" t="str">
        <v>VF Corp.</v>
      </c>
      <c r="B473" t="str">
        <v>p_generic_post</v>
      </c>
      <c r="C473" t="str">
        <v>Annual Pride posts across brands</v>
      </c>
      <c r="D473" t="str">
        <v>Cosmetic</v>
      </c>
      <c r="E473" t="str">
        <v>Positive</v>
      </c>
      <c r="F473">
        <v>2</v>
      </c>
      <c r="G473">
        <v>2024</v>
      </c>
      <c r="H473" t="str">
        <v>https://web.archive.org/web/2024/https://www.vfc.com/</v>
      </c>
      <c r="I473" t="str">
        <v>Archive</v>
      </c>
      <c r="J473" t="str">
        <v>No</v>
      </c>
      <c r="K473" t="str">
        <v/>
      </c>
    </row>
    <row r="474" ht="23.25" customHeight="1">
      <c r="A474" t="str">
        <v>VF Corp.</v>
      </c>
      <c r="B474" t="str">
        <v>p_merch_collection</v>
      </c>
      <c r="C474" t="str">
        <v>Vans and The North Face Pride collections (recurring)</v>
      </c>
      <c r="D474" t="str">
        <v>Commercial</v>
      </c>
      <c r="E474" t="str">
        <v>Positive</v>
      </c>
      <c r="F474">
        <v>6</v>
      </c>
      <c r="G474">
        <v>2024</v>
      </c>
      <c r="H474" t="str">
        <v>https://web.archive.org/web/2024/https://www.vans.com/en-us/featured/pride</v>
      </c>
      <c r="I474" t="str">
        <v>Archive</v>
      </c>
      <c r="J474" t="str">
        <v>No</v>
      </c>
      <c r="K474" t="str">
        <v/>
      </c>
    </row>
    <row r="475" ht="23.25" customHeight="1">
      <c r="A475" t="str">
        <v>VF Corp.</v>
      </c>
      <c r="B475" t="str">
        <v>p_collab</v>
      </c>
      <c r="C475" t="str">
        <v>The North Face 'Summer of Pride' with Pattie Gonia, maintained through 2023 boycott</v>
      </c>
      <c r="D475" t="str">
        <v>Commercial</v>
      </c>
      <c r="E475" t="str">
        <v>Positive</v>
      </c>
      <c r="F475">
        <v>8</v>
      </c>
      <c r="G475">
        <v>2023</v>
      </c>
      <c r="H475" t="str">
        <v>https://en.wikipedia.org/wiki/Pattie_Gonia</v>
      </c>
      <c r="I475" t="str">
        <v>News</v>
      </c>
      <c r="J475" t="str">
        <v>No</v>
      </c>
      <c r="K475" t="str">
        <v/>
      </c>
    </row>
    <row r="476" ht="23.25" customHeight="1">
      <c r="A476" t="str">
        <v>Tapestry</v>
      </c>
      <c r="B476" t="str">
        <v>p_logo_rainbow</v>
      </c>
      <c r="C476" t="str">
        <v>Pride campaign branding (Coach, Kate Spade)</v>
      </c>
      <c r="D476" t="str">
        <v>Cosmetic</v>
      </c>
      <c r="E476" t="str">
        <v>Positive</v>
      </c>
      <c r="F476">
        <v>3</v>
      </c>
      <c r="G476">
        <v>2024</v>
      </c>
      <c r="H476" t="str">
        <v>https://web.archive.org/web/2024/https://www.coach.com/shop/pride</v>
      </c>
      <c r="I476" t="str">
        <v>Archive</v>
      </c>
      <c r="J476" t="str">
        <v>No</v>
      </c>
      <c r="K476" t="str">
        <v/>
      </c>
    </row>
    <row r="477" ht="23.25" customHeight="1">
      <c r="A477" t="str">
        <v>Tapestry</v>
      </c>
      <c r="B477" t="str">
        <v>p_generic_post</v>
      </c>
      <c r="C477" t="str">
        <v>Annual Pride posts</v>
      </c>
      <c r="D477" t="str">
        <v>Cosmetic</v>
      </c>
      <c r="E477" t="str">
        <v>Positive</v>
      </c>
      <c r="F477">
        <v>2</v>
      </c>
      <c r="G477">
        <v>2024</v>
      </c>
      <c r="H477" t="str">
        <v>https://web.archive.org/web/2024/https://www.tapestry.com/</v>
      </c>
      <c r="I477" t="str">
        <v>Archive</v>
      </c>
      <c r="J477" t="str">
        <v>No</v>
      </c>
      <c r="K477" t="str">
        <v/>
      </c>
    </row>
    <row r="478" ht="23.25" customHeight="1">
      <c r="A478" t="str">
        <v>Tapestry</v>
      </c>
      <c r="B478" t="str">
        <v>p_merch_proceeds</v>
      </c>
      <c r="C478" t="str">
        <v>Coach Pride collections with donations to LGBTQ+ youth orgs (Hetrick-Martin Institute, CenterLink)</v>
      </c>
      <c r="D478" t="str">
        <v>Commercial</v>
      </c>
      <c r="E478" t="str">
        <v>Positive</v>
      </c>
      <c r="F478">
        <v>10</v>
      </c>
      <c r="G478">
        <v>2024</v>
      </c>
      <c r="H478" t="str">
        <v>https://web.archive.org/web/2024/https://www.coach.com/shop/pride</v>
      </c>
      <c r="I478" t="str">
        <v>Archive</v>
      </c>
      <c r="J478" t="str">
        <v>No</v>
      </c>
      <c r="K478" t="str">
        <v/>
      </c>
    </row>
    <row r="479" ht="23.25" customHeight="1">
      <c r="A479" t="str">
        <v>Wendy's</v>
      </c>
      <c r="B479" t="str">
        <v>p_generic_post</v>
      </c>
      <c r="C479" t="str">
        <v>Occasional Pride posts</v>
      </c>
      <c r="D479" t="str">
        <v>Cosmetic</v>
      </c>
      <c r="E479" t="str">
        <v>Positive</v>
      </c>
      <c r="F479">
        <v>2</v>
      </c>
      <c r="G479">
        <v>2024</v>
      </c>
      <c r="H479" t="str">
        <v>https://web.archive.org/web/2024/https://www.wendys.com/</v>
      </c>
      <c r="I479" t="str">
        <v>Archive</v>
      </c>
      <c r="J479" t="str">
        <v>No</v>
      </c>
      <c r="K479" t="str">
        <v/>
      </c>
    </row>
    <row r="480" ht="23.25" customHeight="1">
      <c r="A480" t="str">
        <v>DoorDash</v>
      </c>
      <c r="B480" t="str">
        <v>p_generic_post</v>
      </c>
      <c r="C480" t="str">
        <v>Annual Pride posts and LGBTQ+-owned merchant spotlights</v>
      </c>
      <c r="D480" t="str">
        <v>Cosmetic</v>
      </c>
      <c r="E480" t="str">
        <v>Positive</v>
      </c>
      <c r="F480">
        <v>2</v>
      </c>
      <c r="G480">
        <v>2024</v>
      </c>
      <c r="H480" t="str">
        <v>https://web.archive.org/web/2024/https://about.doordash.com/</v>
      </c>
      <c r="I480" t="str">
        <v>Archive</v>
      </c>
      <c r="J480" t="str">
        <v>No</v>
      </c>
      <c r="K480" t="str">
        <v/>
      </c>
    </row>
    <row r="481" ht="23.25" customHeight="1">
      <c r="A481" t="str">
        <v>DoorDash</v>
      </c>
      <c r="B481" t="str">
        <v>p_erg_support</v>
      </c>
      <c r="C481" t="str">
        <v>Funded Pride@DoorDash employee resource group</v>
      </c>
      <c r="D481" t="str">
        <v>Civic</v>
      </c>
      <c r="E481" t="str">
        <v>Positive</v>
      </c>
      <c r="F481">
        <v>15</v>
      </c>
      <c r="G481">
        <v>2024</v>
      </c>
      <c r="H481" t="str">
        <v>https://web.archive.org/web/2024/https://careersatdoordash.com/</v>
      </c>
      <c r="I481" t="str">
        <v>Archive</v>
      </c>
      <c r="J481" t="str">
        <v>No</v>
      </c>
      <c r="K481" t="str">
        <v/>
      </c>
    </row>
    <row r="482" ht="23.25" customHeight="1">
      <c r="A482" t="str">
        <v>Mars, Inc.</v>
      </c>
      <c r="B482" t="str">
        <v>p_generic_post</v>
      </c>
      <c r="C482" t="str">
        <v>Pride posts and inclusive brand campaigns</v>
      </c>
      <c r="D482" t="str">
        <v>Cosmetic</v>
      </c>
      <c r="E482" t="str">
        <v>Positive</v>
      </c>
      <c r="F482">
        <v>2</v>
      </c>
      <c r="G482">
        <v>2024</v>
      </c>
      <c r="H482" t="str">
        <v>https://web.archive.org/web/2024/https://www.mars.com/</v>
      </c>
      <c r="I482" t="str">
        <v>Archive</v>
      </c>
      <c r="J482" t="str">
        <v>No</v>
      </c>
      <c r="K482" t="str">
        <v/>
      </c>
    </row>
    <row r="483" ht="23.25" customHeight="1">
      <c r="A483" t="str">
        <v>Panera Bread</v>
      </c>
      <c r="B483" t="str">
        <v>p_generic_post</v>
      </c>
      <c r="C483" t="str">
        <v>Occasional Pride posts</v>
      </c>
      <c r="D483" t="str">
        <v>Cosmetic</v>
      </c>
      <c r="E483" t="str">
        <v>Positive</v>
      </c>
      <c r="F483">
        <v>2</v>
      </c>
      <c r="G483">
        <v>2024</v>
      </c>
      <c r="H483" t="str">
        <v>https://web.archive.org/web/2024/https://www.panerabread.com/</v>
      </c>
      <c r="I483" t="str">
        <v>Archive</v>
      </c>
      <c r="J483" t="str">
        <v>No</v>
      </c>
      <c r="K483" t="str">
        <v/>
      </c>
    </row>
    <row r="484" ht="23.25" customHeight="1">
      <c r="A484" t="str">
        <v>State Farm</v>
      </c>
      <c r="B484" t="str">
        <v>p_generic_post</v>
      </c>
      <c r="C484" t="str">
        <v>Pride posts and engagement (through 2022)</v>
      </c>
      <c r="D484" t="str">
        <v>Cosmetic</v>
      </c>
      <c r="E484" t="str">
        <v>Positive</v>
      </c>
      <c r="F484">
        <v>2</v>
      </c>
      <c r="G484">
        <v>2022</v>
      </c>
      <c r="H484" t="str">
        <v>https://web.archive.org/web/2022/https://www.statefarm.com/about-us/diversity-inclusion</v>
      </c>
      <c r="I484" t="str">
        <v>Archive</v>
      </c>
      <c r="J484" t="str">
        <v>No</v>
      </c>
      <c r="K484" t="str">
        <v/>
      </c>
    </row>
    <row r="485" ht="23.25" customHeight="1">
      <c r="A485" t="str">
        <v>State Farm</v>
      </c>
      <c r="B485" t="str">
        <v>p_community_events</v>
      </c>
      <c r="C485" t="str">
        <v>GenderCool Project partnership donating LGBTQ+-themed children's books via agents</v>
      </c>
      <c r="D485" t="str">
        <v>Civic</v>
      </c>
      <c r="E485" t="str">
        <v>Positive</v>
      </c>
      <c r="F485">
        <v>12</v>
      </c>
      <c r="G485">
        <v>2022</v>
      </c>
      <c r="H485" t="str">
        <v>https://www.washingtonpost.com/business/2022/05/24/state-farm-lgbtq-childrens-books/</v>
      </c>
      <c r="I485" t="str">
        <v>News</v>
      </c>
      <c r="J485" t="str">
        <v>No</v>
      </c>
      <c r="K485" t="str">
        <v/>
      </c>
    </row>
    <row r="486" ht="23.25" customHeight="1">
      <c r="A486" t="str">
        <v>State Farm</v>
      </c>
      <c r="B486" t="str">
        <v>n_pride_retreat</v>
      </c>
      <c r="C486" t="str">
        <v>Dropped GenderCool partnership within ~48 hours of conservative pressure campaign</v>
      </c>
      <c r="D486" t="str">
        <v>—</v>
      </c>
      <c r="E486" t="str">
        <v>Negative</v>
      </c>
      <c r="F486">
        <v>-22</v>
      </c>
      <c r="G486">
        <v>2022</v>
      </c>
      <c r="H486" t="str">
        <v>https://www.washingtonpost.com/business/2022/05/24/state-farm-lgbtq-childrens-books/</v>
      </c>
      <c r="I486" t="str">
        <v>News</v>
      </c>
      <c r="J486" t="str">
        <v>No</v>
      </c>
      <c r="K486" t="str">
        <v>Archived program before-state: https://web.archive.org/web/2022/https://gendercool.org/</v>
      </c>
    </row>
    <row r="487" ht="23.25" customHeight="1">
      <c r="A487" t="str">
        <v>Geico</v>
      </c>
      <c r="B487" t="str">
        <v>p_generic_post</v>
      </c>
      <c r="C487" t="str">
        <v>Occasional Pride posts/inclusive ads</v>
      </c>
      <c r="D487" t="str">
        <v>Cosmetic</v>
      </c>
      <c r="E487" t="str">
        <v>Positive</v>
      </c>
      <c r="F487">
        <v>2</v>
      </c>
      <c r="G487">
        <v>2024</v>
      </c>
      <c r="H487" t="str">
        <v>https://web.archive.org/web/2024/https://www.geico.com/</v>
      </c>
      <c r="I487" t="str">
        <v>Archive</v>
      </c>
      <c r="J487" t="str">
        <v>No</v>
      </c>
      <c r="K487" t="str">
        <v/>
      </c>
    </row>
    <row r="488" ht="23.25" customHeight="1">
      <c r="A488" t="str">
        <v>Liberty Mutual</v>
      </c>
      <c r="B488" t="str">
        <v>p_generic_post</v>
      </c>
      <c r="C488" t="str">
        <v>Pride posts and engagement</v>
      </c>
      <c r="D488" t="str">
        <v>Cosmetic</v>
      </c>
      <c r="E488" t="str">
        <v>Positive</v>
      </c>
      <c r="F488">
        <v>2</v>
      </c>
      <c r="G488">
        <v>2024</v>
      </c>
      <c r="H488" t="str">
        <v>https://web.archive.org/web/2024/https://www.libertymutualgroup.com/about-lm/corporate-information/diversity-equity-inclusion</v>
      </c>
      <c r="I488" t="str">
        <v>Archive</v>
      </c>
      <c r="J488" t="str">
        <v>No</v>
      </c>
      <c r="K488" t="str">
        <v/>
      </c>
    </row>
    <row r="489" ht="23.25" customHeight="1">
      <c r="A489" t="str">
        <v>Liberty Mutual</v>
      </c>
      <c r="B489" t="str">
        <v>p_benefits</v>
      </c>
      <c r="C489" t="str">
        <v>Inclusive partner and gender-affirming benefits (CEI-verified)</v>
      </c>
      <c r="D489" t="str">
        <v>Structural</v>
      </c>
      <c r="E489" t="str">
        <v>Positive</v>
      </c>
      <c r="F489">
        <v>22</v>
      </c>
      <c r="G489">
        <v>2024</v>
      </c>
      <c r="H489" t="str">
        <v>https://reports.hrc.org/corporate-equality-index-2025</v>
      </c>
      <c r="I489" t="str">
        <v>HRC</v>
      </c>
      <c r="J489" t="str">
        <v>No</v>
      </c>
      <c r="K489" t="str">
        <v/>
      </c>
    </row>
    <row r="490" ht="23.25" customHeight="1">
      <c r="A490" t="str">
        <v>Farmers Insurance</v>
      </c>
      <c r="B490" t="str">
        <v>p_generic_post</v>
      </c>
      <c r="C490" t="str">
        <v>Occasional Pride posts</v>
      </c>
      <c r="D490" t="str">
        <v>Cosmetic</v>
      </c>
      <c r="E490" t="str">
        <v>Positive</v>
      </c>
      <c r="F490">
        <v>2</v>
      </c>
      <c r="G490">
        <v>2024</v>
      </c>
      <c r="H490" t="str">
        <v>https://web.archive.org/web/2024/https://www.farmers.com/</v>
      </c>
      <c r="I490" t="str">
        <v>Archive</v>
      </c>
      <c r="J490" t="str">
        <v>No</v>
      </c>
      <c r="K490" t="str">
        <v/>
      </c>
    </row>
    <row r="491" ht="23.25" customHeight="1">
      <c r="A491" t="str">
        <v>Electronic Arts</v>
      </c>
      <c r="B491" t="str">
        <v>p_generic_post</v>
      </c>
      <c r="C491" t="str">
        <v>Annual Pride campaigns and posts</v>
      </c>
      <c r="D491" t="str">
        <v>Cosmetic</v>
      </c>
      <c r="E491" t="str">
        <v>Positive</v>
      </c>
      <c r="F491">
        <v>2</v>
      </c>
      <c r="G491">
        <v>2024</v>
      </c>
      <c r="H491" t="str">
        <v>https://web.archive.org/web/2024/https://www.ea.com/</v>
      </c>
      <c r="I491" t="str">
        <v>Archive</v>
      </c>
      <c r="J491" t="str">
        <v>No</v>
      </c>
      <c r="K491" t="str">
        <v/>
      </c>
    </row>
    <row r="492" ht="23.25" customHeight="1">
      <c r="A492" t="str">
        <v>Electronic Arts</v>
      </c>
      <c r="B492" t="str">
        <v>p_collab</v>
      </c>
      <c r="C492" t="str">
        <v>Inclusive game content: The Sims same-sex relationships (2000—), customizable pronouns (2022—), queer characters across franchises</v>
      </c>
      <c r="D492" t="str">
        <v>Commercial</v>
      </c>
      <c r="E492" t="str">
        <v>Positive</v>
      </c>
      <c r="F492">
        <v>8</v>
      </c>
      <c r="G492">
        <v>2022</v>
      </c>
      <c r="H492" t="str">
        <v>https://en.wikipedia.org/wiki/LGBT_themes_in_video_games</v>
      </c>
      <c r="I492" t="str">
        <v>News</v>
      </c>
      <c r="J492" t="str">
        <v>No</v>
      </c>
      <c r="K492" t="str">
        <v/>
      </c>
    </row>
    <row r="493" ht="23.25" customHeight="1">
      <c r="A493" t="str">
        <v>Electronic Arts</v>
      </c>
      <c r="B493" t="str">
        <v>p_erg_support</v>
      </c>
      <c r="C493" t="str">
        <v>Funded Pride employee resource group</v>
      </c>
      <c r="D493" t="str">
        <v>Civic</v>
      </c>
      <c r="E493" t="str">
        <v>Positive</v>
      </c>
      <c r="F493">
        <v>15</v>
      </c>
      <c r="G493">
        <v>2024</v>
      </c>
      <c r="H493" t="str">
        <v>https://web.archive.org/web/2024/https://www.ea.com/commitments/inclusion-and-diversity</v>
      </c>
      <c r="I493" t="str">
        <v>Archive</v>
      </c>
      <c r="J493" t="str">
        <v>No</v>
      </c>
      <c r="K493" t="str">
        <v/>
      </c>
    </row>
    <row r="494" ht="23.25" customHeight="1">
      <c r="A494" t="str">
        <v>Take-Two Interactive</v>
      </c>
      <c r="B494" t="str">
        <v>p_generic_post</v>
      </c>
      <c r="C494" t="str">
        <v>Occasional Pride posts</v>
      </c>
      <c r="D494" t="str">
        <v>Cosmetic</v>
      </c>
      <c r="E494" t="str">
        <v>Positive</v>
      </c>
      <c r="F494">
        <v>2</v>
      </c>
      <c r="G494">
        <v>2024</v>
      </c>
      <c r="H494" t="str">
        <v>https://web.archive.org/web/2024/https://www.take2games.com/</v>
      </c>
      <c r="I494" t="str">
        <v>Archive</v>
      </c>
      <c r="J494" t="str">
        <v>No</v>
      </c>
      <c r="K494" t="str">
        <v/>
      </c>
    </row>
    <row r="495" ht="23.25" customHeight="1">
      <c r="A495" t="str">
        <v>The New York Times Company</v>
      </c>
      <c r="B495" t="str">
        <v>p_generic_post</v>
      </c>
      <c r="C495" t="str">
        <v>Pride engagement and inclusive workplace programs</v>
      </c>
      <c r="D495" t="str">
        <v>Cosmetic</v>
      </c>
      <c r="E495" t="str">
        <v>Positive</v>
      </c>
      <c r="F495">
        <v>2</v>
      </c>
      <c r="G495">
        <v>2024</v>
      </c>
      <c r="H495" t="str">
        <v>https://web.archive.org/web/2024/https://www.nytco.com/</v>
      </c>
      <c r="I495" t="str">
        <v>Archive</v>
      </c>
      <c r="J495" t="str">
        <v>No</v>
      </c>
      <c r="K495" t="str">
        <v/>
      </c>
    </row>
    <row r="496" ht="23.25" customHeight="1">
      <c r="A496" t="str">
        <v>The New York Times Company</v>
      </c>
      <c r="B496" t="str">
        <v>p_erg_support</v>
      </c>
      <c r="C496" t="str">
        <v>Funded LGBTQ+ employee resource group</v>
      </c>
      <c r="D496" t="str">
        <v>Civic</v>
      </c>
      <c r="E496" t="str">
        <v>Positive</v>
      </c>
      <c r="F496">
        <v>15</v>
      </c>
      <c r="G496">
        <v>2024</v>
      </c>
      <c r="H496" t="str">
        <v>https://web.archive.org/web/2024/https://www.nytco.com/careers/</v>
      </c>
      <c r="I496" t="str">
        <v>Archive</v>
      </c>
      <c r="J496" t="str">
        <v>No</v>
      </c>
      <c r="K496" t="str">
        <v/>
      </c>
    </row>
    <row r="497" ht="23.25" customHeight="1">
      <c r="A497" t="str">
        <v>The New York Times Company</v>
      </c>
      <c r="B497" t="str">
        <v>n_selective</v>
      </c>
      <c r="C497" t="str">
        <v>Trans coverage criticized in 2023 open letter from GLAAD and 1,000+ contributors; leadership defended the coverage</v>
      </c>
      <c r="D497" t="str">
        <v>—</v>
      </c>
      <c r="E497" t="str">
        <v>Negative</v>
      </c>
      <c r="F497">
        <v>-10</v>
      </c>
      <c r="G497">
        <v>2023</v>
      </c>
      <c r="H497" t="str">
        <v>https://en.wikipedia.org/wiki/New_York_Times_contributor_letter</v>
      </c>
      <c r="I497" t="str">
        <v>News</v>
      </c>
      <c r="J497" t="str">
        <v>No</v>
      </c>
      <c r="K497" t="str">
        <v/>
      </c>
    </row>
    <row r="498" ht="23.25" customHeight="1">
      <c r="A498" t="str">
        <v>iHeartMedia</v>
      </c>
      <c r="B498" t="str">
        <v>p_generic_post</v>
      </c>
      <c r="C498" t="str">
        <v>Pride programming and posts</v>
      </c>
      <c r="D498" t="str">
        <v>Cosmetic</v>
      </c>
      <c r="E498" t="str">
        <v>Positive</v>
      </c>
      <c r="F498">
        <v>2</v>
      </c>
      <c r="G498">
        <v>2024</v>
      </c>
      <c r="H498" t="str">
        <v>https://web.archive.org/web/2024/https://www.iheartmedia.com/</v>
      </c>
      <c r="I498" t="str">
        <v>Archive</v>
      </c>
      <c r="J498" t="str">
        <v>No</v>
      </c>
      <c r="K498" t="str">
        <v/>
      </c>
    </row>
    <row r="499" ht="23.25" customHeight="1">
      <c r="A499" t="str">
        <v>Kaiser Permanente</v>
      </c>
      <c r="B499" t="str">
        <v>p_generic_post</v>
      </c>
      <c r="C499" t="str">
        <v>Pride posts and regional Pride sponsorships</v>
      </c>
      <c r="D499" t="str">
        <v>Cosmetic</v>
      </c>
      <c r="E499" t="str">
        <v>Positive</v>
      </c>
      <c r="F499">
        <v>2</v>
      </c>
      <c r="G499">
        <v>2024</v>
      </c>
      <c r="H499" t="str">
        <v>https://web.archive.org/web/2024/https://about.kaiserpermanente.org/</v>
      </c>
      <c r="I499" t="str">
        <v>Archive</v>
      </c>
      <c r="J499" t="str">
        <v>No</v>
      </c>
      <c r="K499" t="str">
        <v/>
      </c>
    </row>
    <row r="500" ht="23.25" customHeight="1">
      <c r="A500" t="str">
        <v>Kaiser Permanente</v>
      </c>
      <c r="B500" t="str">
        <v>p_erg_support</v>
      </c>
      <c r="C500" t="str">
        <v>Funded LGBTQ+ employee resource group</v>
      </c>
      <c r="D500" t="str">
        <v>Civic</v>
      </c>
      <c r="E500" t="str">
        <v>Positive</v>
      </c>
      <c r="F500">
        <v>15</v>
      </c>
      <c r="G500">
        <v>2024</v>
      </c>
      <c r="H500" t="str">
        <v>https://web.archive.org/web/2024/https://about.kaiserpermanente.org/commitments-and-impact/equity-inclusion-and-diversity</v>
      </c>
      <c r="I500" t="str">
        <v>Archive</v>
      </c>
      <c r="J500" t="str">
        <v>No</v>
      </c>
      <c r="K500" t="str">
        <v/>
      </c>
    </row>
    <row r="501" ht="23.25" customHeight="1">
      <c r="A501" t="str">
        <v>Kaiser Permanente</v>
      </c>
      <c r="B501" t="str">
        <v>p_benefits</v>
      </c>
      <c r="C501" t="str">
        <v>Provider and insurer of gender-affirming care with dedicated transgender health programs; HEI top ratings</v>
      </c>
      <c r="D501" t="str">
        <v>Structural</v>
      </c>
      <c r="E501" t="str">
        <v>Positive</v>
      </c>
      <c r="F501">
        <v>22</v>
      </c>
      <c r="G501">
        <v>2024</v>
      </c>
      <c r="H501" t="str">
        <v>https://about.kaiserpermanente.org/health-and-wellness/health-equity/lgbtq-health</v>
      </c>
      <c r="I501" t="str">
        <v>Company</v>
      </c>
      <c r="J501" t="str">
        <v>No</v>
      </c>
      <c r="K501" t="str">
        <v/>
      </c>
    </row>
    <row r="502" ht="23.25" customHeight="1">
      <c r="A502" t="str">
        <v>Quest Diagnostics</v>
      </c>
      <c r="B502" t="str">
        <v>p_generic_post</v>
      </c>
      <c r="C502" t="str">
        <v>Occasional Pride posts</v>
      </c>
      <c r="D502" t="str">
        <v>Cosmetic</v>
      </c>
      <c r="E502" t="str">
        <v>Positive</v>
      </c>
      <c r="F502">
        <v>2</v>
      </c>
      <c r="G502">
        <v>2024</v>
      </c>
      <c r="H502" t="str">
        <v>https://web.archive.org/web/2024/https://www.questdiagnostics.com/</v>
      </c>
      <c r="I502" t="str">
        <v>Archive</v>
      </c>
      <c r="J502" t="str">
        <v>No</v>
      </c>
      <c r="K502" t="str">
        <v/>
      </c>
    </row>
    <row r="503" ht="23.25" customHeight="1">
      <c r="A503" t="str">
        <v>AMD</v>
      </c>
      <c r="B503" t="str">
        <v>p_generic_post</v>
      </c>
      <c r="C503" t="str">
        <v>Pride posts and engagement</v>
      </c>
      <c r="D503" t="str">
        <v>Cosmetic</v>
      </c>
      <c r="E503" t="str">
        <v>Positive</v>
      </c>
      <c r="F503">
        <v>2</v>
      </c>
      <c r="G503">
        <v>2024</v>
      </c>
      <c r="H503" t="str">
        <v>https://web.archive.org/web/2024/https://www.amd.com/en/corporate/corporate-responsibility/diversity-belonging.html</v>
      </c>
      <c r="I503" t="str">
        <v>Archive</v>
      </c>
      <c r="J503" t="str">
        <v>No</v>
      </c>
      <c r="K503" t="str">
        <v/>
      </c>
    </row>
    <row r="504" ht="23.25" customHeight="1">
      <c r="A504" t="str">
        <v>AMD</v>
      </c>
      <c r="B504" t="str">
        <v>p_benefits</v>
      </c>
      <c r="C504" t="str">
        <v>Inclusive partner and gender-affirming benefits (CEI-verified)</v>
      </c>
      <c r="D504" t="str">
        <v>Structural</v>
      </c>
      <c r="E504" t="str">
        <v>Positive</v>
      </c>
      <c r="F504">
        <v>22</v>
      </c>
      <c r="G504">
        <v>2024</v>
      </c>
      <c r="H504" t="str">
        <v>https://reports.hrc.org/corporate-equality-index-2025</v>
      </c>
      <c r="I504" t="str">
        <v>HRC</v>
      </c>
      <c r="J504" t="str">
        <v>No</v>
      </c>
      <c r="K504" t="str">
        <v/>
      </c>
    </row>
    <row r="505" ht="23.25" customHeight="1">
      <c r="A505" t="str">
        <v>Booz Allen Hamilton</v>
      </c>
      <c r="B505" t="str">
        <v>p_generic_post</v>
      </c>
      <c r="C505" t="str">
        <v>Pride posts and engagement (through 2024)</v>
      </c>
      <c r="D505" t="str">
        <v>Cosmetic</v>
      </c>
      <c r="E505" t="str">
        <v>Positive</v>
      </c>
      <c r="F505">
        <v>2</v>
      </c>
      <c r="G505">
        <v>2024</v>
      </c>
      <c r="H505" t="str">
        <v>https://web.archive.org/web/2024/https://www.boozallen.com/about/diversity-equity-and-inclusion.html</v>
      </c>
      <c r="I505" t="str">
        <v>Archive</v>
      </c>
      <c r="J505" t="str">
        <v>No</v>
      </c>
      <c r="K505" t="str">
        <v/>
      </c>
    </row>
    <row r="506" ht="23.25" customHeight="1">
      <c r="A506" t="str">
        <v>Booz Allen Hamilton</v>
      </c>
      <c r="B506" t="str">
        <v>p_parade_sponsor</v>
      </c>
      <c r="C506" t="str">
        <v>WorldPride/Capital Pride sponsorship (dropped 2025)</v>
      </c>
      <c r="D506" t="str">
        <v>Civic</v>
      </c>
      <c r="E506" t="str">
        <v>Positive</v>
      </c>
      <c r="F506">
        <v>12</v>
      </c>
      <c r="G506">
        <v>2024</v>
      </c>
      <c r="H506" t="str">
        <v>https://www.advocate.com/news/booz-allen-hamilton-worldpride-sponsorship</v>
      </c>
      <c r="I506" t="str">
        <v>News</v>
      </c>
      <c r="J506" t="str">
        <v>No</v>
      </c>
      <c r="K506" t="str">
        <v/>
      </c>
    </row>
    <row r="507" ht="23.25" customHeight="1">
      <c r="A507" t="str">
        <v>Booz Allen Hamilton</v>
      </c>
      <c r="B507" t="str">
        <v>p_erg_support</v>
      </c>
      <c r="C507" t="str">
        <v>Funded LGBTQ+ employee resource group</v>
      </c>
      <c r="D507" t="str">
        <v>Civic</v>
      </c>
      <c r="E507" t="str">
        <v>Positive</v>
      </c>
      <c r="F507">
        <v>15</v>
      </c>
      <c r="G507">
        <v>2024</v>
      </c>
      <c r="H507" t="str">
        <v>https://web.archive.org/web/2024/https://www.boozallen.com/about/diversity-equity-and-inclusion.html</v>
      </c>
      <c r="I507" t="str">
        <v>Archive</v>
      </c>
      <c r="J507" t="str">
        <v>No</v>
      </c>
      <c r="K507" t="str">
        <v/>
      </c>
    </row>
    <row r="508" ht="23.25" customHeight="1">
      <c r="A508" t="str">
        <v>Booz Allen Hamilton</v>
      </c>
      <c r="B508" t="str">
        <v>n_dei_removal</v>
      </c>
      <c r="C508" t="str">
        <v>Scrapped DEI programs citing federal contract eligibility risk (CPO town hall, Bloomberg)</v>
      </c>
      <c r="D508" t="str">
        <v>—</v>
      </c>
      <c r="E508" t="str">
        <v>Negative</v>
      </c>
      <c r="F508">
        <v>-32</v>
      </c>
      <c r="G508">
        <v>2025</v>
      </c>
      <c r="H508" t="str">
        <v>https://www.bloomberg.com/news/articles/2025-02-07/booz-allen-scraps-dei-programs-in-reaction-to-trump-orders</v>
      </c>
      <c r="I508" t="str">
        <v>News</v>
      </c>
      <c r="J508" t="str">
        <v>Yes</v>
      </c>
      <c r="K508" t="str">
        <v/>
      </c>
    </row>
    <row r="509" ht="23.25" customHeight="1">
      <c r="A509" t="str">
        <v>Booz Allen Hamilton</v>
      </c>
      <c r="B509" t="str">
        <v>n_pride_retreat</v>
      </c>
      <c r="C509" t="str">
        <v>Dropped WorldPride 2025 sponsorship in Washington DC after ending DEI</v>
      </c>
      <c r="D509" t="str">
        <v>—</v>
      </c>
      <c r="E509" t="str">
        <v>Negative</v>
      </c>
      <c r="F509">
        <v>-22</v>
      </c>
      <c r="G509">
        <v>2025</v>
      </c>
      <c r="H509" t="str">
        <v>https://www.advocate.com/news/booz-allen-hamilton-worldpride-sponsorship</v>
      </c>
      <c r="I509" t="str">
        <v>News</v>
      </c>
      <c r="J509" t="str">
        <v>Yes</v>
      </c>
      <c r="K509" t="str">
        <v/>
      </c>
    </row>
    <row r="510" ht="23.25" customHeight="1">
      <c r="A510" t="str">
        <v>AT&amp;T</v>
      </c>
      <c r="B510" t="str">
        <v>n_anti_lgbtq_donations</v>
      </c>
      <c r="C510" t="str">
        <v>Documented $307,138 to 67 anti-LGBTQ+ bill sponsors across 6 states (2019-2022, Data for Progress); plus $1,269,650 to anti-LGBTQ+ federal/state politicians, RGA, RSLC and RAGA since Nov 2022 (Popular Information)</v>
      </c>
      <c r="D510" t="str">
        <v>—</v>
      </c>
      <c r="E510" t="str">
        <v>Negative</v>
      </c>
      <c r="F510">
        <v>-30</v>
      </c>
      <c r="G510">
        <v>2021</v>
      </c>
      <c r="H510" t="str">
        <v>https://popular.info/p/these-25-rainbow-flag-waving-companies</v>
      </c>
      <c r="I510" t="str">
        <v>FEC/State records</v>
      </c>
      <c r="J510" t="str">
        <v>No</v>
      </c>
      <c r="K510" t="str">
        <v>DFP dataset: https://www.filesforprogress.org/datasets/2022/5/AccountableAllies-Data.pdf</v>
      </c>
    </row>
    <row r="511" ht="23.25" customHeight="1">
      <c r="A511" t="str">
        <v>Comcast / Xfinity</v>
      </c>
      <c r="B511" t="str">
        <v>n_anti_lgbtq_donations</v>
      </c>
      <c r="C511" t="str">
        <v>Documented $121,350 to 40 anti-LGBTQ+ bill sponsors across 4 states (2019-2022, DFP); plus $1,224,000 to anti-LGBTQ+ politicians and RGA/RSLC/RAGA since Nov 2022 (Popular Information)</v>
      </c>
      <c r="D511" t="str">
        <v>—</v>
      </c>
      <c r="E511" t="str">
        <v>Negative</v>
      </c>
      <c r="F511">
        <v>-30</v>
      </c>
      <c r="G511">
        <v>2021</v>
      </c>
      <c r="H511" t="str">
        <v>https://popular.info/p/these-25-rainbow-flag-waving-companies</v>
      </c>
      <c r="I511" t="str">
        <v>FEC/State records</v>
      </c>
      <c r="J511" t="str">
        <v>No</v>
      </c>
      <c r="K511" t="str">
        <v>DFP dataset: https://www.filesforprogress.org/datasets/2022/5/AccountableAllies-Data.pdf</v>
      </c>
    </row>
    <row r="512" ht="23.25" customHeight="1">
      <c r="A512" t="str">
        <v>Walmart</v>
      </c>
      <c r="B512" t="str">
        <v>n_anti_lgbtq_donations</v>
      </c>
      <c r="C512" t="str">
        <v>Documented $965,000 since Nov 2022 to anti-LGBTQ+ politicians: $280,500 to 79 zero-HRC-rated members of Congress, $535,000 to RGA, $135,000 to RSLC, plus state sponsors of anti-trans laws (Popular Information)</v>
      </c>
      <c r="D512" t="str">
        <v>—</v>
      </c>
      <c r="E512" t="str">
        <v>Negative</v>
      </c>
      <c r="F512">
        <v>-30</v>
      </c>
      <c r="G512">
        <v>2023</v>
      </c>
      <c r="H512" t="str">
        <v>https://popular.info/p/these-25-rainbow-flag-waving-companies</v>
      </c>
      <c r="I512" t="str">
        <v>FEC/State records</v>
      </c>
      <c r="J512" t="str">
        <v>No</v>
      </c>
      <c r="K512" t="str">
        <v/>
      </c>
    </row>
    <row r="513" ht="23.25" customHeight="1">
      <c r="A513" t="str">
        <v>UnitedHealth Group</v>
      </c>
      <c r="B513" t="str">
        <v>n_anti_lgbtq_donations</v>
      </c>
      <c r="C513" t="str">
        <v>Documented $1,028,750 since Nov 2022: $188,000 to 35 zero-HRC-rated members of Congress, $650,000 to RGA, $150,000 to RSLC, $40,750 to state sponsors of anti-LGBTQ+ laws incl. Idaho gender-affirming-care funding ban (Popular Information)</v>
      </c>
      <c r="D513" t="str">
        <v>—</v>
      </c>
      <c r="E513" t="str">
        <v>Negative</v>
      </c>
      <c r="F513">
        <v>-30</v>
      </c>
      <c r="G513">
        <v>2023</v>
      </c>
      <c r="H513" t="str">
        <v>https://popular.info/p/these-25-rainbow-flag-waving-companies</v>
      </c>
      <c r="I513" t="str">
        <v>FEC/State records</v>
      </c>
      <c r="J513" t="str">
        <v>No</v>
      </c>
      <c r="K513" t="str">
        <v/>
      </c>
    </row>
    <row r="514" ht="23.25" customHeight="1">
      <c r="A514" t="str">
        <v>CVS Health</v>
      </c>
      <c r="B514" t="str">
        <v>n_anti_lgbtq_donations</v>
      </c>
      <c r="C514" t="str">
        <v>Documented $1,079,485 since Nov 2022: $127,000 to 23 zero-HRC-rated members of Congress, $550,000 to RGA, $260,000 to RSLC, $125,325 to RAGA, plus state sponsors (Popular Information)</v>
      </c>
      <c r="D514" t="str">
        <v>—</v>
      </c>
      <c r="E514" t="str">
        <v>Negative</v>
      </c>
      <c r="F514">
        <v>-30</v>
      </c>
      <c r="G514">
        <v>2023</v>
      </c>
      <c r="H514" t="str">
        <v>https://popular.info/p/these-25-rainbow-flag-waving-companies</v>
      </c>
      <c r="I514" t="str">
        <v>FEC/State records</v>
      </c>
      <c r="J514" t="str">
        <v>No</v>
      </c>
      <c r="K514" t="str">
        <v/>
      </c>
    </row>
    <row r="515" ht="23.25" customHeight="1">
      <c r="A515" t="str">
        <v>Toyota USA</v>
      </c>
      <c r="B515" t="str">
        <v>n_anti_lgbtq_donations</v>
      </c>
      <c r="C515" t="str">
        <v>Documented $601,500 to 7 anti-LGBTQ+ bill sponsors across 3 states, 2019-2022 — the largest corporate total in the Data for Progress analysis</v>
      </c>
      <c r="D515" t="str">
        <v>—</v>
      </c>
      <c r="E515" t="str">
        <v>Negative</v>
      </c>
      <c r="F515">
        <v>-30</v>
      </c>
      <c r="G515">
        <v>2021</v>
      </c>
      <c r="H515" t="str">
        <v>https://www.filesforprogress.org/datasets/2022/5/AccountableAllies-Data.pdf</v>
      </c>
      <c r="I515" t="str">
        <v>FEC/State records</v>
      </c>
      <c r="J515" t="str">
        <v>No</v>
      </c>
      <c r="K515" t="str">
        <v/>
      </c>
    </row>
    <row r="516" ht="23.25" customHeight="1">
      <c r="A516" t="str">
        <v>Charter / Spectrum</v>
      </c>
      <c r="B516" t="str">
        <v>n_anti_lgbtq_donations</v>
      </c>
      <c r="C516" t="str">
        <v>Documented $168,077 to 34 anti-LGBTQ+ bill sponsors across 5 states, 2019-2022 (Data for Progress)</v>
      </c>
      <c r="D516" t="str">
        <v>—</v>
      </c>
      <c r="E516" t="str">
        <v>Negative</v>
      </c>
      <c r="F516">
        <v>-30</v>
      </c>
      <c r="G516">
        <v>2021</v>
      </c>
      <c r="H516" t="str">
        <v>https://www.filesforprogress.org/datasets/2022/5/AccountableAllies-Data.pdf</v>
      </c>
      <c r="I516" t="str">
        <v>FEC/State records</v>
      </c>
      <c r="J516" t="str">
        <v>No</v>
      </c>
      <c r="K516" t="str">
        <v/>
      </c>
    </row>
    <row r="517" ht="23.25" customHeight="1">
      <c r="A517" t="str">
        <v>Amazon</v>
      </c>
      <c r="B517" t="str">
        <v>n_anti_lgbtq_donations</v>
      </c>
      <c r="C517" t="str">
        <v>Documented $87,900 to 17 anti-LGBTQ+ bill sponsors, 2019-2022 (Data for Progress)</v>
      </c>
      <c r="D517" t="str">
        <v>—</v>
      </c>
      <c r="E517" t="str">
        <v>Negative</v>
      </c>
      <c r="F517">
        <v>-30</v>
      </c>
      <c r="G517">
        <v>2021</v>
      </c>
      <c r="H517" t="str">
        <v>https://www.filesforprogress.org/datasets/2022/5/AccountableAllies-Data.pdf</v>
      </c>
      <c r="I517" t="str">
        <v>FEC/State records</v>
      </c>
      <c r="J517" t="str">
        <v>No</v>
      </c>
      <c r="K517" t="str">
        <v/>
      </c>
    </row>
    <row r="518" ht="23.25" customHeight="1">
      <c r="A518" t="str">
        <v>FedEx</v>
      </c>
      <c r="B518" t="str">
        <v>n_anti_lgbtq_donations</v>
      </c>
      <c r="C518" t="str">
        <v>Documented $79,700 to 24 anti-LGBTQ+ bill sponsors across 2 states, 2019-2022 (Data for Progress)</v>
      </c>
      <c r="D518" t="str">
        <v>—</v>
      </c>
      <c r="E518" t="str">
        <v>Negative</v>
      </c>
      <c r="F518">
        <v>-30</v>
      </c>
      <c r="G518">
        <v>2021</v>
      </c>
      <c r="H518" t="str">
        <v>https://www.filesforprogress.org/datasets/2022/5/AccountableAllies-Data.pdf</v>
      </c>
      <c r="I518" t="str">
        <v>FEC/State records</v>
      </c>
      <c r="J518" t="str">
        <v>No</v>
      </c>
      <c r="K518" t="str">
        <v/>
      </c>
    </row>
    <row r="519" ht="23.25" customHeight="1">
      <c r="A519" t="str">
        <v>State Farm</v>
      </c>
      <c r="B519" t="str">
        <v>n_anti_lgbtq_donations</v>
      </c>
      <c r="C519" t="str">
        <v>Documented $79,550 to 32 anti-LGBTQ+ bill sponsors across 3 states, 2019-2022 (Data for Progress)</v>
      </c>
      <c r="D519" t="str">
        <v>—</v>
      </c>
      <c r="E519" t="str">
        <v>Negative</v>
      </c>
      <c r="F519">
        <v>-30</v>
      </c>
      <c r="G519">
        <v>2021</v>
      </c>
      <c r="H519" t="str">
        <v>https://www.filesforprogress.org/datasets/2022/5/AccountableAllies-Data.pdf</v>
      </c>
      <c r="I519" t="str">
        <v>FEC/State records</v>
      </c>
      <c r="J519" t="str">
        <v>No</v>
      </c>
      <c r="K519" t="str">
        <v/>
      </c>
    </row>
    <row r="520" ht="23.25" customHeight="1">
      <c r="A520" t="str">
        <v>General Motors</v>
      </c>
      <c r="B520" t="str">
        <v>n_anti_lgbtq_donations</v>
      </c>
      <c r="C520" t="str">
        <v>Documented $48,500 to 10 anti-LGBTQ+ bill sponsors across 4 states, 2019-2022 (Data for Progress)</v>
      </c>
      <c r="D520" t="str">
        <v>—</v>
      </c>
      <c r="E520" t="str">
        <v>Negative</v>
      </c>
      <c r="F520">
        <v>-30</v>
      </c>
      <c r="G520">
        <v>2021</v>
      </c>
      <c r="H520" t="str">
        <v>https://www.filesforprogress.org/datasets/2022/5/AccountableAllies-Data.pdf</v>
      </c>
      <c r="I520" t="str">
        <v>FEC/State records</v>
      </c>
      <c r="J520" t="str">
        <v>No</v>
      </c>
      <c r="K520" t="str">
        <v/>
      </c>
    </row>
    <row r="521" ht="23.25" customHeight="1">
      <c r="A521" t="str">
        <v>Farmers Insurance</v>
      </c>
      <c r="B521" t="str">
        <v>n_anti_lgbtq_donations</v>
      </c>
      <c r="C521" t="str">
        <v>Documented $47,100 to 16 anti-LGBTQ+ bill sponsors across 3 states, 2019-2022 (Data for Progress)</v>
      </c>
      <c r="D521" t="str">
        <v>—</v>
      </c>
      <c r="E521" t="str">
        <v>Negative</v>
      </c>
      <c r="F521">
        <v>-30</v>
      </c>
      <c r="G521">
        <v>2021</v>
      </c>
      <c r="H521" t="str">
        <v>https://www.filesforprogress.org/datasets/2022/5/AccountableAllies-Data.pdf</v>
      </c>
      <c r="I521" t="str">
        <v>FEC/State records</v>
      </c>
      <c r="J521" t="str">
        <v>No</v>
      </c>
      <c r="K521" t="str">
        <v/>
      </c>
    </row>
    <row r="522" ht="23.25" customHeight="1">
      <c r="A522" t="str">
        <v>Anheuser-Busch InBev</v>
      </c>
      <c r="B522" t="str">
        <v>n_anti_lgbtq_donations</v>
      </c>
      <c r="C522" t="str">
        <v>Documented $45,250 (as Budweiser) to 24 anti-LGBTQ+ bill sponsors across 4 states, 2019-2022 (Data for Progress)</v>
      </c>
      <c r="D522" t="str">
        <v>—</v>
      </c>
      <c r="E522" t="str">
        <v>Negative</v>
      </c>
      <c r="F522">
        <v>-30</v>
      </c>
      <c r="G522">
        <v>2021</v>
      </c>
      <c r="H522" t="str">
        <v>https://www.filesforprogress.org/datasets/2022/5/AccountableAllies-Data.pdf</v>
      </c>
      <c r="I522" t="str">
        <v>FEC/State records</v>
      </c>
      <c r="J522" t="str">
        <v>No</v>
      </c>
      <c r="K522" t="str">
        <v/>
      </c>
    </row>
    <row r="523" ht="23.25" customHeight="1">
      <c r="A523" t="str">
        <v>Marathon Petroleum</v>
      </c>
      <c r="B523" t="str">
        <v>n_anti_lgbtq_donations</v>
      </c>
      <c r="C523" t="str">
        <v>Documented $42,000 to 7 anti-LGBTQ+ bill sponsors across 3 states, 2019-2022 (Data for Progress)</v>
      </c>
      <c r="D523" t="str">
        <v>—</v>
      </c>
      <c r="E523" t="str">
        <v>Negative</v>
      </c>
      <c r="F523">
        <v>-30</v>
      </c>
      <c r="G523">
        <v>2021</v>
      </c>
      <c r="H523" t="str">
        <v>https://www.filesforprogress.org/datasets/2022/5/AccountableAllies-Data.pdf</v>
      </c>
      <c r="I523" t="str">
        <v>FEC/State records</v>
      </c>
      <c r="J523" t="str">
        <v>No</v>
      </c>
      <c r="K523" t="str">
        <v/>
      </c>
    </row>
    <row r="524" ht="23.25" customHeight="1">
      <c r="A524" t="str">
        <v>Pfizer</v>
      </c>
      <c r="B524" t="str">
        <v>n_anti_lgbtq_donations</v>
      </c>
      <c r="C524" t="str">
        <v>Documented $41,450 to 20 anti-LGBTQ+ bill sponsors across 5 states, 2019-2022 (Data for Progress)</v>
      </c>
      <c r="D524" t="str">
        <v>—</v>
      </c>
      <c r="E524" t="str">
        <v>Negative</v>
      </c>
      <c r="F524">
        <v>-30</v>
      </c>
      <c r="G524">
        <v>2021</v>
      </c>
      <c r="H524" t="str">
        <v>https://www.filesforprogress.org/datasets/2022/5/AccountableAllies-Data.pdf</v>
      </c>
      <c r="I524" t="str">
        <v>FEC/State records</v>
      </c>
      <c r="J524" t="str">
        <v>No</v>
      </c>
      <c r="K524" t="str">
        <v/>
      </c>
    </row>
    <row r="525" ht="23.25" customHeight="1">
      <c r="A525" t="str">
        <v>Wells Fargo</v>
      </c>
      <c r="B525" t="str">
        <v>n_anti_lgbtq_donations</v>
      </c>
      <c r="C525" t="str">
        <v>Documented $40,500 to anti-LGBTQ+ bill sponsors across 2 states, 2019-2022 (Data for Progress)</v>
      </c>
      <c r="D525" t="str">
        <v>—</v>
      </c>
      <c r="E525" t="str">
        <v>Negative</v>
      </c>
      <c r="F525">
        <v>-30</v>
      </c>
      <c r="G525">
        <v>2021</v>
      </c>
      <c r="H525" t="str">
        <v>https://www.filesforprogress.org/datasets/2022/5/AccountableAllies-Data.pdf</v>
      </c>
      <c r="I525" t="str">
        <v>FEC/State records</v>
      </c>
      <c r="J525" t="str">
        <v>No</v>
      </c>
      <c r="K525" t="str">
        <v/>
      </c>
    </row>
    <row r="526" ht="23.25" customHeight="1">
      <c r="A526" t="str">
        <v>Cigna</v>
      </c>
      <c r="B526" t="str">
        <v>n_anti_lgbtq_donations</v>
      </c>
      <c r="C526" t="str">
        <v>Documented $40,000 to 21 anti-LGBTQ+ bill sponsors across 3 states, 2019-2022 (Data for Progress)</v>
      </c>
      <c r="D526" t="str">
        <v>—</v>
      </c>
      <c r="E526" t="str">
        <v>Negative</v>
      </c>
      <c r="F526">
        <v>-30</v>
      </c>
      <c r="G526">
        <v>2021</v>
      </c>
      <c r="H526" t="str">
        <v>https://www.filesforprogress.org/datasets/2022/5/AccountableAllies-Data.pdf</v>
      </c>
      <c r="I526" t="str">
        <v>FEC/State records</v>
      </c>
      <c r="J526" t="str">
        <v>No</v>
      </c>
      <c r="K526" t="str">
        <v/>
      </c>
    </row>
    <row r="527" ht="23.25" customHeight="1">
      <c r="A527" t="str">
        <v>Boeing</v>
      </c>
      <c r="B527" t="str">
        <v>n_anti_lgbtq_donations</v>
      </c>
      <c r="C527" t="str">
        <v>Documented $31,000 to 9 anti-LGBTQ+ bill sponsors across 4 states, 2019-2022 (Data for Progress)</v>
      </c>
      <c r="D527" t="str">
        <v>—</v>
      </c>
      <c r="E527" t="str">
        <v>Negative</v>
      </c>
      <c r="F527">
        <v>-30</v>
      </c>
      <c r="G527">
        <v>2021</v>
      </c>
      <c r="H527" t="str">
        <v>https://www.filesforprogress.org/datasets/2022/5/AccountableAllies-Data.pdf</v>
      </c>
      <c r="I527" t="str">
        <v>FEC/State records</v>
      </c>
      <c r="J527" t="str">
        <v>No</v>
      </c>
      <c r="K527" t="str">
        <v/>
      </c>
    </row>
    <row r="528" ht="23.25" customHeight="1">
      <c r="A528" t="str">
        <v>ConocoPhillips</v>
      </c>
      <c r="B528" t="str">
        <v>n_anti_lgbtq_donations</v>
      </c>
      <c r="C528" t="str">
        <v>Documented $27,503 to anti-LGBTQ+ bill sponsors, 2019-2022 (Data for Progress)</v>
      </c>
      <c r="D528" t="str">
        <v>—</v>
      </c>
      <c r="E528" t="str">
        <v>Negative</v>
      </c>
      <c r="F528">
        <v>-30</v>
      </c>
      <c r="G528">
        <v>2021</v>
      </c>
      <c r="H528" t="str">
        <v>https://www.filesforprogress.org/datasets/2022/5/AccountableAllies-Data.pdf</v>
      </c>
      <c r="I528" t="str">
        <v>FEC/State records</v>
      </c>
      <c r="J528" t="str">
        <v>No</v>
      </c>
      <c r="K528" t="str">
        <v/>
      </c>
    </row>
    <row r="529" ht="23.25" customHeight="1">
      <c r="A529" t="str">
        <v>NextEra Energy</v>
      </c>
      <c r="B529" t="str">
        <v>n_anti_lgbtq_donations</v>
      </c>
      <c r="C529" t="str">
        <v>Documented $27,500 to 9 anti-LGBTQ+ bill sponsors across 3 states, 2019-2022 (Data for Progress)</v>
      </c>
      <c r="D529" t="str">
        <v>—</v>
      </c>
      <c r="E529" t="str">
        <v>Negative</v>
      </c>
      <c r="F529">
        <v>-30</v>
      </c>
      <c r="G529">
        <v>2021</v>
      </c>
      <c r="H529" t="str">
        <v>https://www.filesforprogress.org/datasets/2022/5/AccountableAllies-Data.pdf</v>
      </c>
      <c r="I529" t="str">
        <v>FEC/State records</v>
      </c>
      <c r="J529" t="str">
        <v>No</v>
      </c>
      <c r="K529" t="str">
        <v/>
      </c>
    </row>
    <row r="530" ht="23.25" customHeight="1">
      <c r="A530" t="str">
        <v>Merck &amp; Co.</v>
      </c>
      <c r="B530" t="str">
        <v>n_anti_lgbtq_donations</v>
      </c>
      <c r="C530" t="str">
        <v>Documented $26,300 to 22 anti-LGBTQ+ bill sponsors across 3 states, 2019-2022 (Data for Progress)</v>
      </c>
      <c r="D530" t="str">
        <v>—</v>
      </c>
      <c r="E530" t="str">
        <v>Negative</v>
      </c>
      <c r="F530">
        <v>-30</v>
      </c>
      <c r="G530">
        <v>2021</v>
      </c>
      <c r="H530" t="str">
        <v>https://www.filesforprogress.org/datasets/2022/5/AccountableAllies-Data.pdf</v>
      </c>
      <c r="I530" t="str">
        <v>FEC/State records</v>
      </c>
      <c r="J530" t="str">
        <v>No</v>
      </c>
      <c r="K530" t="str">
        <v/>
      </c>
    </row>
    <row r="531" ht="23.25" customHeight="1">
      <c r="A531" t="str">
        <v>Vineyard Vines</v>
      </c>
      <c r="B531" t="str">
        <v>p_logo_rainbow</v>
      </c>
      <c r="C531" t="str">
        <v>Pride Whale rainbow graphic branding on Pride collection apparel</v>
      </c>
      <c r="D531" t="str">
        <v>Cosmetic</v>
      </c>
      <c r="E531" t="str">
        <v>Positive</v>
      </c>
      <c r="F531">
        <v>3</v>
      </c>
      <c r="G531">
        <v>2026</v>
      </c>
      <c r="H531" t="str">
        <v>https://www.vineyardvines.com/mens-t-shirts/limited-edition-pride-whale-short-sleeve-pocket-tee/195076178118.html</v>
      </c>
      <c r="I531" t="str">
        <v>Company</v>
      </c>
      <c r="J531" t="str">
        <v>Yes</v>
      </c>
      <c r="K531" t="str">
        <v>Listed as current product as of June 2026</v>
      </c>
    </row>
    <row r="532" ht="23.25" customHeight="1">
      <c r="A532" t="str">
        <v>Vineyard Vines</v>
      </c>
      <c r="B532" t="str">
        <v>p_generic_post</v>
      </c>
      <c r="C532" t="str">
        <v>Pride Month social posts (e.g., June 2020 Instagram Pride post)</v>
      </c>
      <c r="D532" t="str">
        <v>Cosmetic</v>
      </c>
      <c r="E532" t="str">
        <v>Positive</v>
      </c>
      <c r="F532">
        <v>2</v>
      </c>
      <c r="G532">
        <v>2020</v>
      </c>
      <c r="H532" t="str">
        <v>https://www.instagram.com/vineyardvines/p/CB0kxquhYws/</v>
      </c>
      <c r="I532" t="str">
        <v>Social</v>
      </c>
      <c r="J532" t="str">
        <v>No</v>
      </c>
      <c r="K532" t="str">
        <v/>
      </c>
    </row>
    <row r="533" ht="23.25" customHeight="1">
      <c r="A533" t="str">
        <v>Vineyard Vines</v>
      </c>
      <c r="B533" t="str">
        <v>p_merch_proceeds</v>
      </c>
      <c r="C533" t="str">
        <v>Limited-Edition Pride Whale collection with a portion of proceeds donated to GLSEN, running since at least 2020-2022 and still sold in 2026</v>
      </c>
      <c r="D533" t="str">
        <v>Commercial</v>
      </c>
      <c r="E533" t="str">
        <v>Positive</v>
      </c>
      <c r="F533">
        <v>10</v>
      </c>
      <c r="G533">
        <v>2020</v>
      </c>
      <c r="H533" t="str">
        <v>https://www.ebay.com/itm/168284513681</v>
      </c>
      <c r="I533" t="str">
        <v>Secondary market + company site</v>
      </c>
      <c r="J533" t="str">
        <v>No</v>
      </c>
      <c r="K533" t="str">
        <v>eBay listings of prior-year Pride Whale shirts (lots from ~2020-2022) corroborate a recurring program; current listing confirms GLSEN donation</v>
      </c>
    </row>
    <row r="534" ht="23.25" customHeight="1">
      <c r="A534" t="str">
        <v>Subway</v>
      </c>
      <c r="B534" t="str">
        <v>p_erg_support</v>
      </c>
      <c r="C534" t="str">
        <v>Internal 'Pride at Subway' employee resource group, described by leadership as valued</v>
      </c>
      <c r="D534" t="str">
        <v>Civic</v>
      </c>
      <c r="E534" t="str">
        <v>Positive</v>
      </c>
      <c r="F534">
        <v>15</v>
      </c>
      <c r="G534">
        <v>2023</v>
      </c>
      <c r="H534" t="str">
        <v>https://www.linkedin.com/posts/subway_subway-pride-pridemonth-activity-7070025471903555585-q7O5</v>
      </c>
      <c r="I534" t="str">
        <v>Social</v>
      </c>
      <c r="J534" t="str">
        <v>No</v>
      </c>
      <c r="K534" t="str">
        <v/>
      </c>
    </row>
    <row r="535" ht="23.25" customHeight="1">
      <c r="A535" t="str">
        <v>Whole Foods</v>
      </c>
      <c r="B535" t="str">
        <v>p_generic_post</v>
      </c>
      <c r="C535" t="str">
        <v>Local/regional Pride Month engagement and posts</v>
      </c>
      <c r="D535" t="str">
        <v>Cosmetic</v>
      </c>
      <c r="E535" t="str">
        <v>Positive</v>
      </c>
      <c r="F535">
        <v>2</v>
      </c>
      <c r="G535">
        <v>2024</v>
      </c>
      <c r="H535" t="str">
        <v>https://web.archive.org/web/2024/https://www.wholefoodsmarket.com/company-info</v>
      </c>
      <c r="I535" t="str">
        <v>Archive</v>
      </c>
      <c r="J535" t="str">
        <v>No</v>
      </c>
      <c r="K535" t="str">
        <v/>
      </c>
    </row>
    <row r="536" ht="23.25" customHeight="1">
      <c r="A536" t="str">
        <v>Whole Foods</v>
      </c>
      <c r="B536" t="str">
        <v>p_community_events</v>
      </c>
      <c r="C536" t="str">
        <v>Individual stores sponsored drag-queen story hour events</v>
      </c>
      <c r="D536" t="str">
        <v>Civic</v>
      </c>
      <c r="E536" t="str">
        <v>Positive</v>
      </c>
      <c r="F536">
        <v>12</v>
      </c>
      <c r="G536">
        <v>2019</v>
      </c>
      <c r="H536" t="str">
        <v>https://www.metroweekly.com/2019/08/one-million-moms-whole-foods-is-saturated-in-absolute-filth-after-sponsoring-drag-queen-event/</v>
      </c>
      <c r="I536" t="str">
        <v>News</v>
      </c>
      <c r="J536" t="str">
        <v>No</v>
      </c>
      <c r="K536" t="str">
        <v>Drew an organized boycott call from One Million Moms</v>
      </c>
    </row>
    <row r="537" ht="23.25" customHeight="1">
      <c r="A537" t="str">
        <v>Whole Foods</v>
      </c>
      <c r="B537" t="str">
        <v>p_donation_small</v>
      </c>
      <c r="C537" t="str">
        <v>Store-level grant funding for an LGBTQ+ nutrition program (Cleveland)</v>
      </c>
      <c r="D537" t="str">
        <v>Financial</v>
      </c>
      <c r="E537" t="str">
        <v>Positive</v>
      </c>
      <c r="F537">
        <v>15</v>
      </c>
      <c r="G537">
        <v>2022</v>
      </c>
      <c r="H537" t="str">
        <v>https://lgbtcleveland.org/advocacy/news/whole-foods-center-grant/</v>
      </c>
      <c r="I537" t="str">
        <v>News</v>
      </c>
      <c r="J537" t="str">
        <v>No</v>
      </c>
      <c r="K537" t="str">
        <v/>
      </c>
    </row>
    <row r="538" ht="23.25" customHeight="1">
      <c r="A538" t="str">
        <v>Tyson Foods</v>
      </c>
      <c r="B538" t="str">
        <v>p_erg_support</v>
      </c>
      <c r="C538" t="str">
        <v>Funded PRIDE Network business resource group (one of five company BRGs)</v>
      </c>
      <c r="D538" t="str">
        <v>Civic</v>
      </c>
      <c r="E538" t="str">
        <v>Positive</v>
      </c>
      <c r="F538">
        <v>15</v>
      </c>
      <c r="G538">
        <v>2021</v>
      </c>
      <c r="H538" t="str">
        <v>https://www.tysonfoods.com/who-we-are/our-people/inclusion-diversity</v>
      </c>
      <c r="I538" t="str">
        <v>Company</v>
      </c>
      <c r="J538" t="str">
        <v>No</v>
      </c>
      <c r="K538" t="str">
        <v/>
      </c>
    </row>
    <row r="539" ht="23.25" customHeight="1">
      <c r="A539" t="str">
        <v>Tyson Foods</v>
      </c>
      <c r="B539" t="str">
        <v>p_anti_discrim_policy</v>
      </c>
      <c r="C539" t="str">
        <v>Multi-year HRC Corporate Equality Index participant: 100% (2017, 2018), 90% (2021)</v>
      </c>
      <c r="D539" t="str">
        <v>Structural</v>
      </c>
      <c r="E539" t="str">
        <v>Positive</v>
      </c>
      <c r="F539">
        <v>25</v>
      </c>
      <c r="G539">
        <v>2021</v>
      </c>
      <c r="H539" t="str">
        <v>https://www.hrc.org/resources/corporations/tyson-foods-inc.</v>
      </c>
      <c r="I539" t="str">
        <v>HRC</v>
      </c>
      <c r="J539" t="str">
        <v>No</v>
      </c>
      <c r="K539" t="str">
        <v/>
      </c>
    </row>
    <row r="540" ht="23.25" customHeight="1">
      <c r="A540" t="str">
        <v>Tyson Foods</v>
      </c>
      <c r="B540" t="str">
        <v>p_dei_explicit</v>
      </c>
      <c r="C540" t="str">
        <v>CEO signed CEO Action for Diversity &amp; Inclusion pledge (2017)</v>
      </c>
      <c r="D540" t="str">
        <v>Structural</v>
      </c>
      <c r="E540" t="str">
        <v>Positive</v>
      </c>
      <c r="F540">
        <v>20</v>
      </c>
      <c r="G540">
        <v>2017</v>
      </c>
      <c r="H540" t="str">
        <v>https://www.tysonfoods.com/news/news-releases/2017/7/tyson-foods-ceo-signs-pledge-support-workplace-diversity-and-inclusion</v>
      </c>
      <c r="I540" t="str">
        <v>Company</v>
      </c>
      <c r="J540" t="str">
        <v>No</v>
      </c>
      <c r="K540" t="str">
        <v/>
      </c>
    </row>
    <row r="541" ht="23.25" customHeight="1">
      <c r="A541" t="str">
        <v>NextEra Energy</v>
      </c>
      <c r="B541" t="str">
        <v>p_erg_support</v>
      </c>
      <c r="C541" t="str">
        <v>Employee Network Groups (ERGs) earned Top 25 ranking from the Association of ERGs and Councils, 2015 — only large US electric utility so ranked</v>
      </c>
      <c r="D541" t="str">
        <v>Civic</v>
      </c>
      <c r="E541" t="str">
        <v>Positive</v>
      </c>
      <c r="F541">
        <v>15</v>
      </c>
      <c r="G541">
        <v>2015</v>
      </c>
      <c r="H541" t="str">
        <v>https://newsroom.nexteraenergy.com/2015-10-19-NextEra-Energy-Honored-As-a-Top-U-S-Company-for-Diversity-and-Inclusion</v>
      </c>
      <c r="I541" t="str">
        <v>Company</v>
      </c>
      <c r="J541" t="str">
        <v>No</v>
      </c>
      <c r="K541" t="str">
        <v/>
      </c>
    </row>
    <row r="542" ht="23.25" customHeight="1">
      <c r="A542" t="str">
        <v>Southern Company</v>
      </c>
      <c r="B542" t="str">
        <v>p_anti_discrim_policy</v>
      </c>
      <c r="C542" t="str">
        <v>Repeat 100% HRC Corporate Equality Index score, including 2023-2024</v>
      </c>
      <c r="D542" t="str">
        <v>Structural</v>
      </c>
      <c r="E542" t="str">
        <v>Positive</v>
      </c>
      <c r="F542">
        <v>25</v>
      </c>
      <c r="G542">
        <v>2024</v>
      </c>
      <c r="H542" t="str">
        <v>https://www.stocktitan.net/news/SO/southern-company-again-earns-top-score-in-human-rights-campaign-ek1758cfptup.html</v>
      </c>
      <c r="I542" t="str">
        <v>HRC</v>
      </c>
      <c r="J542" t="str">
        <v>No</v>
      </c>
      <c r="K542" t="str">
        <v/>
      </c>
    </row>
    <row r="543" ht="23.25" customHeight="1">
      <c r="A543" t="str">
        <v>Dollar General</v>
      </c>
      <c r="B543" t="str">
        <v>p_anti_discrim_policy</v>
      </c>
      <c r="C543" t="str">
        <v>Recognized in HRC Corporate Equality Index (2021, 2022) for LGBTQIA+ workplace inclusion</v>
      </c>
      <c r="D543" t="str">
        <v>Structural</v>
      </c>
      <c r="E543" t="str">
        <v>Positive</v>
      </c>
      <c r="F543">
        <v>25</v>
      </c>
      <c r="G543">
        <v>2022</v>
      </c>
      <c r="H543" t="str">
        <v>https://newscenter.dollargeneral.com/news/corporate-equality-index-recognizes-dollar-general-s-lgbtqia-efforts/39564be0-e42d-4d59-869c-068097cf2cd7/</v>
      </c>
      <c r="I543" t="str">
        <v>Company</v>
      </c>
      <c r="J543" t="str">
        <v>No</v>
      </c>
      <c r="K543" t="str">
        <v/>
      </c>
    </row>
    <row r="544" ht="23.25" customHeight="1">
      <c r="A544" t="str">
        <v>Dollar General</v>
      </c>
      <c r="B544" t="str">
        <v>p_dei_explicit</v>
      </c>
      <c r="C544" t="str">
        <v>Named to Newsweek's America's Greatest Workplaces for LGBTQ+ (2023)</v>
      </c>
      <c r="D544" t="str">
        <v>Structural</v>
      </c>
      <c r="E544" t="str">
        <v>Positive</v>
      </c>
      <c r="F544">
        <v>20</v>
      </c>
      <c r="G544">
        <v>2023</v>
      </c>
      <c r="H544" t="str">
        <v>https://focuslgbt.com/blog/dollar-general-scores-big/</v>
      </c>
      <c r="I544" t="str">
        <v>News</v>
      </c>
      <c r="J544" t="str">
        <v>No</v>
      </c>
      <c r="K544" t="str">
        <v/>
      </c>
    </row>
    <row r="545" ht="23.25" customHeight="1">
      <c r="A545" t="str">
        <v>Dollar Tree</v>
      </c>
      <c r="B545" t="str">
        <v>p_anti_discrim_policy</v>
      </c>
      <c r="C545" t="str">
        <v>First-time HRC Corporate Equality Index participation (2023-2024), scoring 85/100 for Dollar Tree and Family Dollar</v>
      </c>
      <c r="D545" t="str">
        <v>Structural</v>
      </c>
      <c r="E545" t="str">
        <v>Positive</v>
      </c>
      <c r="F545">
        <v>25</v>
      </c>
      <c r="G545">
        <v>2023</v>
      </c>
      <c r="H545" t="str">
        <v>https://corporate.dollartree.com/_assets/_edab600f6c5184c1787c1d530c1bbfc3/dollartreeinfo/news/2023-12-19_DOLLAR_TREE_INC_EARNS_PLACE_IN_HUMAN_RIGHTS_258.pdf</v>
      </c>
      <c r="I545" t="str">
        <v>Company</v>
      </c>
      <c r="J545" t="str">
        <v>No</v>
      </c>
      <c r="K545" t="str">
        <v/>
      </c>
    </row>
    <row r="546" ht="23.25" customHeight="1">
      <c r="A546" t="str">
        <v>Domino's Pizza</v>
      </c>
      <c r="B546" t="str">
        <v>p_anti_discrim_policy</v>
      </c>
      <c r="C546" t="str">
        <v>CEI 100 / Equality 100 Award, 2023-2024</v>
      </c>
      <c r="D546" t="str">
        <v>Structural</v>
      </c>
      <c r="E546" t="str">
        <v>Positive</v>
      </c>
      <c r="F546">
        <v>25</v>
      </c>
      <c r="G546">
        <v>2024</v>
      </c>
      <c r="H546" t="str">
        <v>https://media.dominos.com/stories/equality-100/</v>
      </c>
      <c r="I546" t="str">
        <v>Company</v>
      </c>
      <c r="J546" t="str">
        <v>No</v>
      </c>
      <c r="K546" t="str">
        <v/>
      </c>
    </row>
    <row r="547" ht="23.25" customHeight="1">
      <c r="A547" t="str">
        <v>Domino's Pizza</v>
      </c>
      <c r="B547" t="str">
        <v>p_parade_sponsor</v>
      </c>
      <c r="C547" t="str">
        <v>Five consecutive years sponsoring Motor City Pride (Detroit)</v>
      </c>
      <c r="D547" t="str">
        <v>Civic</v>
      </c>
      <c r="E547" t="str">
        <v>Positive</v>
      </c>
      <c r="F547">
        <v>12</v>
      </c>
      <c r="G547">
        <v>2024</v>
      </c>
      <c r="H547" t="str">
        <v>https://media.dominos.com/stories/lgbtq/</v>
      </c>
      <c r="I547" t="str">
        <v>Company</v>
      </c>
      <c r="J547" t="str">
        <v>No</v>
      </c>
      <c r="K547" t="str">
        <v/>
      </c>
    </row>
    <row r="548" ht="23.25" customHeight="1">
      <c r="A548" t="str">
        <v>Domino's Pizza</v>
      </c>
      <c r="B548" t="str">
        <v>p_donation_small</v>
      </c>
      <c r="C548" t="str">
        <v>2019 matched-donation fundraiser with Stand with Trans at Motor City Pride raised $1,800+</v>
      </c>
      <c r="D548" t="str">
        <v>Financial</v>
      </c>
      <c r="E548" t="str">
        <v>Positive</v>
      </c>
      <c r="F548">
        <v>15</v>
      </c>
      <c r="G548">
        <v>2019</v>
      </c>
      <c r="H548" t="str">
        <v>https://media.dominos.com/stories/lgbtq/</v>
      </c>
      <c r="I548" t="str">
        <v>Company</v>
      </c>
      <c r="J548" t="str">
        <v>No</v>
      </c>
      <c r="K548" t="str">
        <v/>
      </c>
    </row>
    <row r="549" ht="23.25" customHeight="1">
      <c r="A549" t="str">
        <v>Domino's Pizza</v>
      </c>
      <c r="B549" t="str">
        <v>p_dei_explicit</v>
      </c>
      <c r="C549" t="str">
        <v>Member of the Business Coalition for the Equality Act</v>
      </c>
      <c r="D549" t="str">
        <v>Structural</v>
      </c>
      <c r="E549" t="str">
        <v>Positive</v>
      </c>
      <c r="F549">
        <v>20</v>
      </c>
      <c r="G549">
        <v>2024</v>
      </c>
      <c r="H549" t="str">
        <v>https://www.crainsdetroit.com/courts/dominos-gm-among-206-corporations-urging-supreme-court-defend-lgbtq-people-bias</v>
      </c>
      <c r="I549" t="str">
        <v>News</v>
      </c>
      <c r="J549" t="str">
        <v>No</v>
      </c>
      <c r="K549" t="str">
        <v/>
      </c>
    </row>
    <row r="550" ht="23.25" customHeight="1">
      <c r="A550" t="str">
        <v>Darden Restaurants</v>
      </c>
      <c r="B550" t="str">
        <v>p_anti_discrim_policy</v>
      </c>
      <c r="C550" t="str">
        <v>CEI 100 scores (2013 — only restaurant company that year; 2014; 2022)</v>
      </c>
      <c r="D550" t="str">
        <v>Structural</v>
      </c>
      <c r="E550" t="str">
        <v>Positive</v>
      </c>
      <c r="F550">
        <v>25</v>
      </c>
      <c r="G550">
        <v>2022</v>
      </c>
      <c r="H550" t="str">
        <v>https://www.hrc.org/resources/corporations/darden-restaurants-inc.</v>
      </c>
      <c r="I550" t="str">
        <v>HRC</v>
      </c>
      <c r="J550" t="str">
        <v>No</v>
      </c>
      <c r="K550" t="str">
        <v/>
      </c>
    </row>
    <row r="551" ht="23.25" customHeight="1">
      <c r="A551" t="str">
        <v>Darden Restaurants</v>
      </c>
      <c r="B551" t="str">
        <v>p_erg_support</v>
      </c>
      <c r="C551" t="str">
        <v>Darden Pride Alliance employee resource group, established with senior leadership support</v>
      </c>
      <c r="D551" t="str">
        <v>Civic</v>
      </c>
      <c r="E551" t="str">
        <v>Positive</v>
      </c>
      <c r="F551">
        <v>15</v>
      </c>
      <c r="G551">
        <v>2013</v>
      </c>
      <c r="H551" t="str">
        <v>https://diversityjournal.com/12554-darden-restaurants-news-brief-janfeb-2014/</v>
      </c>
      <c r="I551" t="str">
        <v>Company</v>
      </c>
      <c r="J551" t="str">
        <v>No</v>
      </c>
      <c r="K551" t="str">
        <v/>
      </c>
    </row>
    <row r="552" ht="23.25" customHeight="1">
      <c r="A552" t="str">
        <v>Constellation Brands</v>
      </c>
      <c r="B552" t="str">
        <v>p_anti_discrim_policy</v>
      </c>
      <c r="C552" t="str">
        <v>CEI 100 scores for two consecutive years (2018, 2019), Best Place to Work for LGBTQ Equality</v>
      </c>
      <c r="D552" t="str">
        <v>Structural</v>
      </c>
      <c r="E552" t="str">
        <v>Positive</v>
      </c>
      <c r="F552">
        <v>25</v>
      </c>
      <c r="G552">
        <v>2019</v>
      </c>
      <c r="H552" t="str">
        <v>https://ir.cbrands.com/news-events/press-releases/detail/88/constellation-brands-earns-top-score-on-corporate-equality</v>
      </c>
      <c r="I552" t="str">
        <v>Company</v>
      </c>
      <c r="J552" t="str">
        <v>No</v>
      </c>
      <c r="K552" t="str">
        <v/>
      </c>
    </row>
    <row r="553" ht="23.25" customHeight="1">
      <c r="A553" t="str">
        <v>Constellation Brands</v>
      </c>
      <c r="B553" t="str">
        <v>p_benefits</v>
      </c>
      <c r="C553" t="str">
        <v>Domestic partner benefits and transgender-inclusive health care benefits (per CEI 2018-2019)</v>
      </c>
      <c r="D553" t="str">
        <v>Structural</v>
      </c>
      <c r="E553" t="str">
        <v>Positive</v>
      </c>
      <c r="F553">
        <v>22</v>
      </c>
      <c r="G553">
        <v>2019</v>
      </c>
      <c r="H553" t="str">
        <v>https://www.cbrands.com/blogs/news/constellation-brands-earns-top-score-on-2018-corporate-equality-index</v>
      </c>
      <c r="I553" t="str">
        <v>Company</v>
      </c>
      <c r="J553" t="str">
        <v>No</v>
      </c>
      <c r="K553" t="str">
        <v/>
      </c>
    </row>
    <row r="554" ht="23.25" customHeight="1">
      <c r="A554" t="str">
        <v>Kraft Heinz</v>
      </c>
      <c r="B554" t="str">
        <v>p_anti_discrim_policy</v>
      </c>
      <c r="C554" t="str">
        <v>First-ever perfect HRC Corporate Equality Index score</v>
      </c>
      <c r="D554" t="str">
        <v>Structural</v>
      </c>
      <c r="E554" t="str">
        <v>Positive</v>
      </c>
      <c r="F554">
        <v>25</v>
      </c>
      <c r="G554">
        <v>2021</v>
      </c>
      <c r="H554" t="str">
        <v>https://hrexecutive.com/how-one-company-got-top-marks-for-inclusion/</v>
      </c>
      <c r="I554" t="str">
        <v>HRC</v>
      </c>
      <c r="J554" t="str">
        <v>No</v>
      </c>
      <c r="K554" t="str">
        <v/>
      </c>
    </row>
    <row r="555" ht="23.25" customHeight="1">
      <c r="A555" t="str">
        <v>Kraft Heinz</v>
      </c>
      <c r="B555" t="str">
        <v>p_generic_post</v>
      </c>
      <c r="C555" t="str">
        <v>Occasional brand Pride posts</v>
      </c>
      <c r="D555" t="str">
        <v>Cosmetic</v>
      </c>
      <c r="E555" t="str">
        <v>Positive</v>
      </c>
      <c r="F555">
        <v>2</v>
      </c>
      <c r="G555">
        <v>2024</v>
      </c>
      <c r="H555" t="str">
        <v>https://web.archive.org/web/2024/https://www.kraftheinzcompany.com/esg/diversity-equity-inclusion</v>
      </c>
      <c r="I555" t="str">
        <v>Archive</v>
      </c>
      <c r="J555" t="str">
        <v>No</v>
      </c>
      <c r="K555" t="str">
        <v/>
      </c>
    </row>
    <row r="556" ht="23.25" customHeight="1">
      <c r="A556" t="str">
        <v>Phillips 66</v>
      </c>
      <c r="B556" t="str">
        <v>p_anti_discrim_policy</v>
      </c>
      <c r="C556" t="str">
        <v>Perfect 100 HRC Corporate Equality Index score (2021, 2022); Equality 100 Award (2023)</v>
      </c>
      <c r="D556" t="str">
        <v>Structural</v>
      </c>
      <c r="E556" t="str">
        <v>Positive</v>
      </c>
      <c r="F556">
        <v>25</v>
      </c>
      <c r="G556">
        <v>2021</v>
      </c>
      <c r="H556" t="str">
        <v>https://www.phillips66.com/newsroom/2021-cei/</v>
      </c>
      <c r="I556" t="str">
        <v>Company</v>
      </c>
      <c r="J556" t="str">
        <v>No</v>
      </c>
      <c r="K556" t="str">
        <v/>
      </c>
    </row>
    <row r="557" ht="23.25" customHeight="1">
      <c r="A557" t="str">
        <v>Phillips 66</v>
      </c>
      <c r="B557" t="str">
        <v>p_erg_support</v>
      </c>
      <c r="C557" t="str">
        <v>Pride66 employee resource group with VP-level Global Sponsor, one of eight company ERGs</v>
      </c>
      <c r="D557" t="str">
        <v>Civic</v>
      </c>
      <c r="E557" t="str">
        <v>Positive</v>
      </c>
      <c r="F557">
        <v>15</v>
      </c>
      <c r="G557">
        <v>2021</v>
      </c>
      <c r="H557" t="str">
        <v>https://www.phillips66.com/newsroom/phillips-66-equality-100-award-lgbtq-workplace-inclusion/</v>
      </c>
      <c r="I557" t="str">
        <v>Company</v>
      </c>
      <c r="J557" t="str">
        <v>No</v>
      </c>
      <c r="K557" t="str">
        <v/>
      </c>
    </row>
    <row r="558" ht="23.25" customHeight="1">
      <c r="A558" t="str">
        <v>Phillips 66</v>
      </c>
      <c r="B558" t="str">
        <v>p_benefits</v>
      </c>
      <c r="C558" t="str">
        <v>Domestic partner benefits and transgender-inclusive health care coverage (per CEI criteria)</v>
      </c>
      <c r="D558" t="str">
        <v>Structural</v>
      </c>
      <c r="E558" t="str">
        <v>Positive</v>
      </c>
      <c r="F558">
        <v>22</v>
      </c>
      <c r="G558">
        <v>2021</v>
      </c>
      <c r="H558" t="str">
        <v>https://www.phillips66.com/newsroom/2022-corporate-equality-index/</v>
      </c>
      <c r="I558" t="str">
        <v>Company</v>
      </c>
      <c r="J558" t="str">
        <v>No</v>
      </c>
      <c r="K558" t="str">
        <v/>
      </c>
    </row>
    <row r="559" ht="23.25" customHeight="1">
      <c r="A559" t="str">
        <v>Phillips 66</v>
      </c>
      <c r="B559" t="str">
        <v>p_generic_post</v>
      </c>
      <c r="C559" t="str">
        <v>Pride Month content celebrating acceptance</v>
      </c>
      <c r="D559" t="str">
        <v>Cosmetic</v>
      </c>
      <c r="E559" t="str">
        <v>Positive</v>
      </c>
      <c r="F559">
        <v>2</v>
      </c>
      <c r="G559">
        <v>2022</v>
      </c>
      <c r="H559" t="str">
        <v>https://www.phillips66.com/newsroom/phillips-66-celebrates-pride-month-promotes-acceptance/</v>
      </c>
      <c r="I559" t="str">
        <v>Company</v>
      </c>
      <c r="J559" t="str">
        <v>No</v>
      </c>
      <c r="K559" t="str">
        <v/>
      </c>
    </row>
    <row r="560" ht="23.25" customHeight="1">
      <c r="A560" t="str">
        <v>Marathon Petroleum</v>
      </c>
      <c r="B560" t="str">
        <v>p_anti_discrim_policy</v>
      </c>
      <c r="C560" t="str">
        <v>Perfect 100 HRC Corporate Equality Index score for four consecutive years (through 2023-2024), Equality 100 Award</v>
      </c>
      <c r="D560" t="str">
        <v>Structural</v>
      </c>
      <c r="E560" t="str">
        <v>Positive</v>
      </c>
      <c r="F560">
        <v>25</v>
      </c>
      <c r="G560">
        <v>2024</v>
      </c>
      <c r="H560" t="str">
        <v>https://www.marathonpetroleum.com/Newsroom/Company-News/Marathon-Petroleum-earns-perfect-score-on-Human-Rights-Campaign-Foundation%E2%80%99s-Corporate-Equality-Inde/</v>
      </c>
      <c r="I560" t="str">
        <v>Company</v>
      </c>
      <c r="J560" t="str">
        <v>No</v>
      </c>
      <c r="K560" t="str">
        <v/>
      </c>
    </row>
    <row r="561" ht="23.25" customHeight="1">
      <c r="A561" t="str">
        <v>Marathon Petroleum</v>
      </c>
      <c r="B561" t="str">
        <v>p_erg_support</v>
      </c>
      <c r="C561" t="str">
        <v>PRIDE employee network (one of six company ERGs), hosts Pride Month events at multiple locations</v>
      </c>
      <c r="D561" t="str">
        <v>Civic</v>
      </c>
      <c r="E561" t="str">
        <v>Positive</v>
      </c>
      <c r="F561">
        <v>15</v>
      </c>
      <c r="G561">
        <v>2021</v>
      </c>
      <c r="H561" t="str">
        <v>https://www.marathonpetroleum.com/Newsroom/Company-News/Marathon-Petroleum-scores-100-on-2021-Corporate-Equality-Index-/</v>
      </c>
      <c r="I561" t="str">
        <v>Company</v>
      </c>
      <c r="J561" t="str">
        <v>No</v>
      </c>
      <c r="K561" t="str">
        <v/>
      </c>
    </row>
    <row r="562" ht="23.25" customHeight="1">
      <c r="A562" t="str">
        <v>Rivian</v>
      </c>
      <c r="B562" t="str">
        <v>p_anti_discrim_policy</v>
      </c>
      <c r="C562" t="str">
        <v>Debuted on HRC Corporate Equality Index with a perfect 100 score (2023-2024)</v>
      </c>
      <c r="D562" t="str">
        <v>Structural</v>
      </c>
      <c r="E562" t="str">
        <v>Positive</v>
      </c>
      <c r="F562">
        <v>25</v>
      </c>
      <c r="G562">
        <v>2023</v>
      </c>
      <c r="H562" t="str">
        <v>https://stories.rivian.com/rivian-scores-100-hrc-corporate-equality-index</v>
      </c>
      <c r="I562" t="str">
        <v>Company</v>
      </c>
      <c r="J562" t="str">
        <v>No</v>
      </c>
      <c r="K562" t="str">
        <v/>
      </c>
    </row>
    <row r="563" ht="23.25" customHeight="1">
      <c r="A563" t="str">
        <v>Ross Stores / Ross Dress for Less</v>
      </c>
      <c r="B563" t="str">
        <v>p_anti_discrim_policy</v>
      </c>
      <c r="C563" t="str">
        <v>Perfect 100 HRC Corporate Equality Index scores (2023, 2024)</v>
      </c>
      <c r="D563" t="str">
        <v>Structural</v>
      </c>
      <c r="E563" t="str">
        <v>Positive</v>
      </c>
      <c r="F563">
        <v>25</v>
      </c>
      <c r="G563">
        <v>2023</v>
      </c>
      <c r="H563" t="str">
        <v>https://corp.rossstores.com/responsibility/empowering-our-associates/our-commitment-to-diversity/</v>
      </c>
      <c r="I563" t="str">
        <v>Company</v>
      </c>
      <c r="J563" t="str">
        <v>No</v>
      </c>
      <c r="K563" t="str">
        <v/>
      </c>
    </row>
    <row r="564" ht="23.25" customHeight="1">
      <c r="A564" t="str">
        <v>Ross Stores / Ross Dress for Less</v>
      </c>
      <c r="B564" t="str">
        <v>p_erg_support</v>
      </c>
      <c r="C564" t="str">
        <v>'CommUnity Networks' employee resource groups supporting DE&amp;I, overseen by a DE&amp;I Council and Steering Committee</v>
      </c>
      <c r="D564" t="str">
        <v>Civic</v>
      </c>
      <c r="E564" t="str">
        <v>Positive</v>
      </c>
      <c r="F564">
        <v>15</v>
      </c>
      <c r="G564">
        <v>2023</v>
      </c>
      <c r="H564" t="str">
        <v>https://corp.rossstores.com/responsibility/empowering-our-associates/our-commitment-to-diversity/</v>
      </c>
      <c r="I564" t="str">
        <v>Company</v>
      </c>
      <c r="J564" t="str">
        <v>No</v>
      </c>
      <c r="K564" t="str">
        <v/>
      </c>
    </row>
    <row r="565" ht="23.25" customHeight="1">
      <c r="A565" t="str">
        <v>Burlington Stores</v>
      </c>
      <c r="B565" t="str">
        <v>p_anti_discrim_policy</v>
      </c>
      <c r="C565" t="str">
        <v>Scored 90/100 on HRC Corporate Equality Index (2021)</v>
      </c>
      <c r="D565" t="str">
        <v>Structural</v>
      </c>
      <c r="E565" t="str">
        <v>Positive</v>
      </c>
      <c r="F565">
        <v>25</v>
      </c>
      <c r="G565">
        <v>2021</v>
      </c>
      <c r="H565" t="str">
        <v>https://reports.hrc.org/corporate-equality-index-2022</v>
      </c>
      <c r="I565" t="str">
        <v>HRC</v>
      </c>
      <c r="J565" t="str">
        <v>No</v>
      </c>
      <c r="K565" t="str">
        <v/>
      </c>
    </row>
    <row r="566" ht="23.25" customHeight="1">
      <c r="A566" t="str">
        <v>Burlington Stores</v>
      </c>
      <c r="B566" t="str">
        <v>p_benefits</v>
      </c>
      <c r="C566" t="str">
        <v>Domestic partner benefits and gender-identity-inclusive non-discrimination policies (per CEI criteria)</v>
      </c>
      <c r="D566" t="str">
        <v>Structural</v>
      </c>
      <c r="E566" t="str">
        <v>Positive</v>
      </c>
      <c r="F566">
        <v>22</v>
      </c>
      <c r="G566">
        <v>2021</v>
      </c>
      <c r="H566" t="str">
        <v>https://reports.hrc.org/corporate-equality-index-2022</v>
      </c>
      <c r="I566" t="str">
        <v>HRC</v>
      </c>
      <c r="J566" t="str">
        <v>No</v>
      </c>
      <c r="K566" t="str">
        <v/>
      </c>
    </row>
    <row r="567" ht="23.25" customHeight="1">
      <c r="A567" t="str">
        <v>Burlington Stores</v>
      </c>
      <c r="B567" t="str">
        <v>p_erg_support</v>
      </c>
      <c r="C567" t="str">
        <v>Employee resource group/diversity council supporting LGBTQ+ associates (per CEI criteria)</v>
      </c>
      <c r="D567" t="str">
        <v>Civic</v>
      </c>
      <c r="E567" t="str">
        <v>Positive</v>
      </c>
      <c r="F567">
        <v>15</v>
      </c>
      <c r="G567">
        <v>2021</v>
      </c>
      <c r="H567" t="str">
        <v>https://reports.hrc.org/corporate-equality-index-2022</v>
      </c>
      <c r="I567" t="str">
        <v>HRC</v>
      </c>
      <c r="J567" t="str">
        <v>No</v>
      </c>
      <c r="K567" t="str">
        <v/>
      </c>
    </row>
    <row r="568" ht="23.25" customHeight="1">
      <c r="A568" t="str">
        <v>Home Depot</v>
      </c>
      <c r="B568" t="str">
        <v>p_anti_discrim_policy</v>
      </c>
      <c r="C568" t="str">
        <v>Non-discrimination policy historically covered sexual orientation and gender identity; sponsored Pride Month and LGBTQ+ education initiatives</v>
      </c>
      <c r="D568" t="str">
        <v>Structural</v>
      </c>
      <c r="E568" t="str">
        <v>Positive</v>
      </c>
      <c r="F568">
        <v>25</v>
      </c>
      <c r="G568">
        <v>2023</v>
      </c>
      <c r="H568" t="str">
        <v>https://www.hrgrapevine.com/us/content/article/2025-05-13-home-depot-deletes-references-to-diversity-equity-inclusion-amid-political-pressure</v>
      </c>
      <c r="I568" t="str">
        <v>News</v>
      </c>
      <c r="J568" t="str">
        <v>No</v>
      </c>
      <c r="K568" t="str">
        <v>Pre-rollback baseline; secondary sourcing — Med confidence</v>
      </c>
    </row>
    <row r="569">
      <c r="A569" t="str">
        <v>Home Depot</v>
      </c>
      <c r="B569" t="str">
        <v>n_dei_removal</v>
      </c>
      <c r="C569" t="str">
        <v>Removed DEI page from corporate website (~Mar 28 2025); replaced 'Diversity, Equity and Inclusion' section with 'Respect For All People' in March 2025 SEC annual report</v>
      </c>
      <c r="D569" t="str">
        <v>—</v>
      </c>
      <c r="E569" t="str">
        <v>Negative</v>
      </c>
      <c r="F569">
        <v>-32</v>
      </c>
      <c r="G569">
        <v>2025</v>
      </c>
      <c r="H569" t="str">
        <v>https://diversity.com/post/home-depot-dei-language-removal-2025</v>
      </c>
      <c r="I569" t="str">
        <v>News</v>
      </c>
      <c r="J569" t="str">
        <v>Yes</v>
      </c>
      <c r="K569" t="str">
        <v>Quiet scrub amid political pressure (Walmart/Target pattern)</v>
      </c>
    </row>
    <row r="570">
      <c r="A570" t="str">
        <v>Tyson Foods</v>
      </c>
      <c r="B570" t="str">
        <v>n_dei_removal</v>
      </c>
      <c r="C570" t="str">
        <v>Deleted 30+ DEI-related posts (Pride Month, Juneteenth, Black History Month, George Floyd) after Nov 2024 election, per Fair Agriculture Council watchdog</v>
      </c>
      <c r="D570" t="str">
        <v>—</v>
      </c>
      <c r="E570" t="str">
        <v>Negative</v>
      </c>
      <c r="F570">
        <v>-32</v>
      </c>
      <c r="G570">
        <v>2024</v>
      </c>
      <c r="H570" t="str">
        <v>https://www.thepinknews.com/2024/12/24/dei-robby-starbuck-woke-business/</v>
      </c>
      <c r="I570" t="str">
        <v>News</v>
      </c>
      <c r="J570" t="str">
        <v>No</v>
      </c>
      <c r="K570" t="str">
        <v>Post-election scrub; pressure-driven (anti-DEI campaign). Borderline pre-inauguration</v>
      </c>
    </row>
    <row r="571">
      <c r="A571" t="str">
        <v>Comcast / Xfinity</v>
      </c>
      <c r="B571" t="str">
        <v>n_dei_removal</v>
      </c>
      <c r="C571" t="str">
        <v>Scrubbed DEI webpage ('core value'); renamed CDO to 'chief impact and inclusion officer'; dropped 'equity' from $1B Project UP; under FCC 'invidious DEI' probe</v>
      </c>
      <c r="D571" t="str">
        <v>—</v>
      </c>
      <c r="E571" t="str">
        <v>Negative</v>
      </c>
      <c r="F571">
        <v>-32</v>
      </c>
      <c r="G571">
        <v>2025</v>
      </c>
      <c r="H571" t="str">
        <v>https://www.inquirer.com/business/comcast/comcast-dei-fcc-trump-aramark-20250429.html</v>
      </c>
      <c r="I571" t="str">
        <v>News</v>
      </c>
      <c r="J571" t="str">
        <v>Yes</v>
      </c>
      <c r="K571" t="str">
        <v>Soft reversal under FCC pressure (Brendan Carr probe)</v>
      </c>
    </row>
    <row r="572">
      <c r="A572" t="str">
        <v>IBM</v>
      </c>
      <c r="B572" t="str">
        <v>n_pride_retreat</v>
      </c>
      <c r="C572" t="str">
        <v>Ended allyship campaign and pronoun recognition; eliminated 1990s-era Diversity Council; withdrew from HRC CEI after 15 consecutive 100 scores (Apr 2025)</v>
      </c>
      <c r="D572" t="str">
        <v>—</v>
      </c>
      <c r="E572" t="str">
        <v>Negative</v>
      </c>
      <c r="F572">
        <v>-22</v>
      </c>
      <c r="G572">
        <v>2025</v>
      </c>
      <c r="H572" t="str">
        <v>https://www.hr-brew.com/stories/2025/05/06/ibm-reverses-course-on-decades-of-dei-efforts</v>
      </c>
      <c r="I572" t="str">
        <v>News</v>
      </c>
      <c r="J572" t="str">
        <v>Yes</v>
      </c>
      <c r="K572" t="str">
        <v>Major reversal of decades-long LGBTQ+ workplace leadership</v>
      </c>
    </row>
    <row r="573">
      <c r="A573" t="str">
        <v>Costco</v>
      </c>
      <c r="B573" t="str">
        <v>p_leadership_vocal</v>
      </c>
      <c r="C573" t="str">
        <v>Board unanimously urged shareholders to reject anti-DEI proposal; 98%+ of shares voted to retain DEI (Jan 2025 annual meeting)</v>
      </c>
      <c r="D573" t="str">
        <v>Structural</v>
      </c>
      <c r="E573" t="str">
        <v>Positive</v>
      </c>
      <c r="F573">
        <v>18</v>
      </c>
      <c r="G573">
        <v>2025</v>
      </c>
      <c r="H573" t="str">
        <v>https://www.cbsnews.com/news/costco-dei-policy-board-statement-shareholder-meeting-vote/</v>
      </c>
      <c r="I573" t="str">
        <v>News</v>
      </c>
      <c r="J573" t="str">
        <v>No</v>
      </c>
      <c r="K573" t="str">
        <v>Public board defense of inclusion under pressure</v>
      </c>
    </row>
    <row r="574">
      <c r="A574" t="str">
        <v>Costco</v>
      </c>
      <c r="B574" t="str">
        <v>p_consistent_history</v>
      </c>
      <c r="C574" t="str">
        <v>Long-standing CEI ~90-100; board reaffirmed inclusion as 'appropriate and necessary' to its culture</v>
      </c>
      <c r="D574" t="str">
        <v>Structural</v>
      </c>
      <c r="E574" t="str">
        <v>Positive</v>
      </c>
      <c r="F574">
        <v>28</v>
      </c>
      <c r="G574">
        <v>2025</v>
      </c>
      <c r="H574" t="str">
        <v>https://www.hrdive.com/news/costco-DEI-rejects-shareholder-proposal/736415/</v>
      </c>
      <c r="I574" t="str">
        <v>News</v>
      </c>
      <c r="J574" t="str">
        <v>No</v>
      </c>
      <c r="K574" t="str">
        <v>Held firm while peers retreated</v>
      </c>
    </row>
    <row r="575">
      <c r="A575" t="str">
        <v>Best Buy</v>
      </c>
      <c r="B575" t="str">
        <v>p_leadership_vocal</v>
      </c>
      <c r="C575" t="str">
        <v>Board recommended rejecting anti-DEI shareholder proposal; shareholders rejected it (June 13 2025); maintains HRC CEI 100</v>
      </c>
      <c r="D575" t="str">
        <v>Structural</v>
      </c>
      <c r="E575" t="str">
        <v>Positive</v>
      </c>
      <c r="F575">
        <v>18</v>
      </c>
      <c r="G575">
        <v>2025</v>
      </c>
      <c r="H575" t="str">
        <v>https://www.impactivize.org/impactivizereporting/best-buy-shareholders-voted-to-reject-an-anti-dei-proposal-at-their-annual-meeting-today-tally-tba-as-recommended-by-best-buy-board/</v>
      </c>
      <c r="I575" t="str">
        <v>News</v>
      </c>
      <c r="J575" t="str">
        <v>No</v>
      </c>
      <c r="K575" t="str">
        <v>Held firm; note: dropped some measurable DEI goals from 2024 report</v>
      </c>
    </row>
    <row r="576">
      <c r="A576" t="str">
        <v>Coca-Cola</v>
      </c>
      <c r="B576" t="str">
        <v>p_consistent_history</v>
      </c>
      <c r="C576" t="str">
        <v>Maintained DEI goals (women in 50% of senior leadership by 2030) and reaffirmed commitment amid 2025 industry retreat; contrast with PepsiCo pullback</v>
      </c>
      <c r="D576" t="str">
        <v>Structural</v>
      </c>
      <c r="E576" t="str">
        <v>Positive</v>
      </c>
      <c r="F576">
        <v>28</v>
      </c>
      <c r="G576">
        <v>2025</v>
      </c>
      <c r="H576" t="str">
        <v>https://www.fox5atlanta.com/news/coca-cola-stands-firm-dei-goals-pepsico-scales-back-initiatives</v>
      </c>
      <c r="I576" t="str">
        <v>News</v>
      </c>
      <c r="J576" t="str">
        <v>No</v>
      </c>
      <c r="K576" t="str">
        <v>Stood firm</v>
      </c>
    </row>
    <row r="577">
      <c r="A577" t="str">
        <v>Starbucks</v>
      </c>
      <c r="B577" t="str">
        <v>p_consistent_history</v>
      </c>
      <c r="C577" t="str">
        <v>40+ years of LGBTQ+ support; industry-leading gender-affirming benefits; expanded NCTE partnership June 2025; no change to Pride policy</v>
      </c>
      <c r="D577" t="str">
        <v>Structural</v>
      </c>
      <c r="E577" t="str">
        <v>Positive</v>
      </c>
      <c r="F577">
        <v>28</v>
      </c>
      <c r="G577">
        <v>2025</v>
      </c>
      <c r="H577" t="str">
        <v>https://about.starbucks.com/pride/</v>
      </c>
      <c r="I577" t="str">
        <v>Company</v>
      </c>
      <c r="J577" t="str">
        <v>No</v>
      </c>
      <c r="K577" t="str">
        <v>Retained substance under pressure</v>
      </c>
    </row>
    <row r="578">
      <c r="A578" t="str">
        <v>Nike</v>
      </c>
      <c r="B578" t="str">
        <v>p_consistent_history</v>
      </c>
      <c r="C578" t="str">
        <v>BE TRUE collection released annually since 2012; ~$2.5M in financial/in-kind support to LGBTQ+ causes since 2012 via Nike PRIDE Network</v>
      </c>
      <c r="D578" t="str">
        <v>Structural</v>
      </c>
      <c r="E578" t="str">
        <v>Positive</v>
      </c>
      <c r="F578">
        <v>28</v>
      </c>
      <c r="G578">
        <v>2024</v>
      </c>
      <c r="H578" t="str">
        <v>https://www.nike.com/betrue</v>
      </c>
      <c r="I578" t="str">
        <v>Company</v>
      </c>
      <c r="J578" t="str">
        <v>No</v>
      </c>
      <c r="K578" t="str">
        <v>Note: skipped global Be True collection in 2024 but maintained financial commitments — minor wobble, not a retreat</v>
      </c>
    </row>
    <row r="579">
      <c r="A579" t="str">
        <v>Levi Strauss &amp; Co.</v>
      </c>
      <c r="B579" t="str">
        <v>p_leadership_vocal</v>
      </c>
      <c r="C579" t="str">
        <v>Refused to roll back DEI; &lt;1% of shareholders backed anti-DEI proposal (Apr 2025); released 'Meet You In The Park' 2025 Pride collection</v>
      </c>
      <c r="D579" t="str">
        <v>Structural</v>
      </c>
      <c r="E579" t="str">
        <v>Positive</v>
      </c>
      <c r="F579">
        <v>18</v>
      </c>
      <c r="G579">
        <v>2025</v>
      </c>
      <c r="H579" t="str">
        <v>https://www.newsweek.com/levis-pride-collection-dei-programs-2078557</v>
      </c>
      <c r="I579" t="str">
        <v>News</v>
      </c>
      <c r="J579" t="str">
        <v>No</v>
      </c>
      <c r="K579" t="str">
        <v>Held firm publicly</v>
      </c>
    </row>
    <row r="580">
      <c r="A580" t="str">
        <v>Dell</v>
      </c>
      <c r="B580" t="str">
        <v>p_anti_discrim_policy</v>
      </c>
      <c r="C580" t="str">
        <v>Equal Employment Opportunity Policy explicitly prohibits discrimination based on sexual orientation and gender identity/expression (and marital/civil-union/domestic-partnership status); live as of 2025</v>
      </c>
      <c r="D580" t="str">
        <v>Structural</v>
      </c>
      <c r="E580" t="str">
        <v>Positive</v>
      </c>
      <c r="F580">
        <v>25</v>
      </c>
      <c r="G580">
        <v>2025</v>
      </c>
      <c r="H580" t="str">
        <v>https://corporate.delltechnologies.com/content/dam/delltechnologies/assets/corporate/pdf/opportunity-policy.pdf</v>
      </c>
      <c r="I580" t="str">
        <v>Company</v>
      </c>
      <c r="J580" t="str">
        <v>No</v>
      </c>
      <c r="K580" t="str">
        <v>Confirms continuing structural policy</v>
      </c>
    </row>
    <row r="581">
      <c r="A581" t="str">
        <v>Dell</v>
      </c>
      <c r="B581" t="str">
        <v>p_consistent_history</v>
      </c>
      <c r="C581" t="str">
        <v>Reaffirmed DEI commitment in FY2025 (Jan 31 2025) annual report while peers (Meta, Alphabet) retreated; multi-year HRC CEI 100 history; 13 ERGs open to all</v>
      </c>
      <c r="D581" t="str">
        <v>Structural</v>
      </c>
      <c r="E581" t="str">
        <v>Positive</v>
      </c>
      <c r="F581">
        <v>28</v>
      </c>
      <c r="G581">
        <v>2025</v>
      </c>
      <c r="H581" t="str">
        <v>https://www.hrgrapevine.com/us/content/article/2025-03-26-dell-workforce-shrinks-as-company-reaffirms-dei-commitment</v>
      </c>
      <c r="I581" t="str">
        <v>News</v>
      </c>
      <c r="J581" t="str">
        <v>No</v>
      </c>
      <c r="K581" t="str">
        <v>Counter-example to the 2025 rollback wave</v>
      </c>
    </row>
    <row r="582">
      <c r="A582" t="str">
        <v>Oracle</v>
      </c>
      <c r="B582" t="str">
        <v>p_erg_support</v>
      </c>
      <c r="C582" t="str">
        <v>Oracle Pride Employee Network ERG: networking events, online groups, company events raising LGBTQ+ awareness; executive sponsor</v>
      </c>
      <c r="D582" t="str">
        <v>Civic</v>
      </c>
      <c r="E582" t="str">
        <v>Positive</v>
      </c>
      <c r="F582">
        <v>15</v>
      </c>
      <c r="G582">
        <v>2024</v>
      </c>
      <c r="H582" t="str">
        <v>https://blogs.oracle.com/jobsatoracle/post/oracle-pride-employee-network-welcomes-new-executive-sponsor</v>
      </c>
      <c r="I582" t="str">
        <v>Company</v>
      </c>
      <c r="J582" t="str">
        <v>No</v>
      </c>
      <c r="K582" t="str">
        <v>Documented ERG</v>
      </c>
    </row>
    <row r="583">
      <c r="A583" t="str">
        <v>Oracle</v>
      </c>
      <c r="B583" t="str">
        <v>p_anti_discrim_policy</v>
      </c>
      <c r="C583" t="str">
        <v>HRC 2025 CEI: top scores on nondiscrimination measures; LGBTQ+ supplier non-discrimination policy, gender-transition guidelines, transgender-inclusive policy, 5+ LGBTQ+ outreach efforts</v>
      </c>
      <c r="D583" t="str">
        <v>Structural</v>
      </c>
      <c r="E583" t="str">
        <v>Positive</v>
      </c>
      <c r="F583">
        <v>25</v>
      </c>
      <c r="G583">
        <v>2025</v>
      </c>
      <c r="H583" t="str">
        <v>https://www.hrc.org/resources/corporations/oracle-corp.</v>
      </c>
      <c r="I583" t="str">
        <v>NGO</v>
      </c>
      <c r="J583" t="str">
        <v>No</v>
      </c>
      <c r="K583" t="str">
        <v>Strong internal substance; minimal public advocacy. Founder L. Ellison is a major GOP megadonor (not specifically anti-LGBTQ) — see Statements</v>
      </c>
    </row>
    <row r="584">
      <c r="A584" t="str">
        <v>Charter / Spectrum</v>
      </c>
      <c r="B584" t="str">
        <v>p_anti_discrim_policy</v>
      </c>
      <c r="C584" t="str">
        <v>HRC CEI: 5/5 on Criterion 1 (workplace non-discrimination incl. sexual orientation &amp; gender identity); supplier diversity includes LGBTQ-owned businesses</v>
      </c>
      <c r="D584" t="str">
        <v>Structural</v>
      </c>
      <c r="E584" t="str">
        <v>Positive</v>
      </c>
      <c r="F584">
        <v>25</v>
      </c>
      <c r="G584">
        <v>2024</v>
      </c>
      <c r="H584" t="str">
        <v>https://www.hrc.org/resources/corporations/charter-communications</v>
      </c>
      <c r="I584" t="str">
        <v>NGO</v>
      </c>
      <c r="J584" t="str">
        <v>No</v>
      </c>
      <c r="K584" t="str">
        <v>Quiet structural participant</v>
      </c>
    </row>
    <row r="585">
      <c r="A585" t="str">
        <v>Charter / Spectrum</v>
      </c>
      <c r="B585" t="str">
        <v>p_benefits</v>
      </c>
      <c r="C585" t="str">
        <v>HRC CEI: 45/50 on Criterion 2 (equitable healthcare &amp; family benefits for LGBTQ+ employees)</v>
      </c>
      <c r="D585" t="str">
        <v>Structural</v>
      </c>
      <c r="E585" t="str">
        <v>Positive</v>
      </c>
      <c r="F585">
        <v>22</v>
      </c>
      <c r="G585">
        <v>2024</v>
      </c>
      <c r="H585" t="str">
        <v>https://www.hrc.org/resources/corporations/charter-communications</v>
      </c>
      <c r="I585" t="str">
        <v>NGO</v>
      </c>
      <c r="J585" t="str">
        <v>No</v>
      </c>
      <c r="K585" t="str">
        <v>Benefits substance; note: DEI disclosure lags peers, past discrimination allegations</v>
      </c>
    </row>
    <row r="586">
      <c r="A586" t="str">
        <v>Subway</v>
      </c>
      <c r="B586" t="str">
        <v>p_generic_post</v>
      </c>
      <c r="C586" t="str">
        <v>Corporate Pride Month social post (#subway #pride #pridemonth #diversityandinclusion)</v>
      </c>
      <c r="D586" t="str">
        <v>Cosmetic</v>
      </c>
      <c r="E586" t="str">
        <v>Positive</v>
      </c>
      <c r="F586">
        <v>2</v>
      </c>
      <c r="G586">
        <v>2023</v>
      </c>
      <c r="H586" t="str">
        <v>https://www.linkedin.com/posts/subway_subway-pride-pridemonth-activity-7070025471903555585-q7O5</v>
      </c>
      <c r="I586" t="str">
        <v>Social</v>
      </c>
      <c r="J586" t="str">
        <v>No</v>
      </c>
      <c r="K586" t="str">
        <v>Thin public record; Low confidence</v>
      </c>
    </row>
    <row r="587">
      <c r="A587" t="str">
        <v>Goldman Sachs</v>
      </c>
      <c r="B587" t="str">
        <v>p_dei_explicit</v>
      </c>
      <c r="C587" t="str">
        <v>Shareholders rejected two NCPPR anti-DEI proposals with ~98% opposition at 2025 annual meeting</v>
      </c>
      <c r="D587" t="str">
        <v>Structural</v>
      </c>
      <c r="E587" t="str">
        <v>Positive</v>
      </c>
      <c r="F587">
        <v>20</v>
      </c>
      <c r="G587">
        <v>2025</v>
      </c>
      <c r="H587" t="str">
        <v>https://www.esgtoday.com/98-of-goldman-sachs-shareholders-reject-anti-dei-proposal/</v>
      </c>
      <c r="I587" t="str">
        <v>News</v>
      </c>
      <c r="J587" t="str">
        <v>Yes</v>
      </c>
      <c r="K587" t="str">
        <v>Owner base affirmed DEI even as management dropped 2022 targets</v>
      </c>
    </row>
    <row r="588">
      <c r="A588" t="str">
        <v>Visa</v>
      </c>
      <c r="B588" t="str">
        <v>p_dei_explicit</v>
      </c>
      <c r="C588" t="str">
        <v>Shareholders voted overwhelmingly against NCPPR anti-DEI proposal in 2025</v>
      </c>
      <c r="D588" t="str">
        <v>Structural</v>
      </c>
      <c r="E588" t="str">
        <v>Positive</v>
      </c>
      <c r="F588">
        <v>20</v>
      </c>
      <c r="G588">
        <v>2025</v>
      </c>
      <c r="H588" t="str">
        <v>https://fortune.com/article/dei-winning-shareholder-votes-coca-cola-apple-costco-berkshire-hathaway/</v>
      </c>
      <c r="I588" t="str">
        <v>News</v>
      </c>
      <c r="J588" t="str">
        <v>Yes</v>
      </c>
      <c r="K588" t="str">
        <v>Visa among large firms whose owners rejected dismantling DEI</v>
      </c>
    </row>
    <row r="589">
      <c r="A589" t="str">
        <v>Visa</v>
      </c>
      <c r="B589" t="str">
        <v>p_benefits</v>
      </c>
      <c r="C589" t="str">
        <v>Inclusive partner and gender-affirming benefits; CEI-verified 100 score</v>
      </c>
      <c r="D589" t="str">
        <v>Structural</v>
      </c>
      <c r="E589" t="str">
        <v>Positive</v>
      </c>
      <c r="F589">
        <v>22</v>
      </c>
      <c r="G589">
        <v>2024</v>
      </c>
      <c r="H589" t="str">
        <v>https://www.hrc.org/resources/corporate-equality-index</v>
      </c>
      <c r="I589" t="str">
        <v>NGO Report</v>
      </c>
      <c r="J589" t="str">
        <v>No</v>
      </c>
    </row>
    <row r="590">
      <c r="A590" t="str">
        <v>Walt Disney Co.</v>
      </c>
      <c r="B590" t="str">
        <v>p_dei_explicit</v>
      </c>
      <c r="C590" t="str">
        <v>Shareholders rejected (~99%) NCPPR proposal to stop using HRC Corporate Equality Index as a benchmark</v>
      </c>
      <c r="D590" t="str">
        <v>Structural</v>
      </c>
      <c r="E590" t="str">
        <v>Positive</v>
      </c>
      <c r="F590">
        <v>20</v>
      </c>
      <c r="G590">
        <v>2025</v>
      </c>
      <c r="H590" t="str">
        <v>https://www.hrgrapevine.com/us/content/article/2025-03-21-disney-shareholders-resoundingly-reject-ncppr-call-to-drop-dei-benchmarks</v>
      </c>
      <c r="I590" t="str">
        <v>News</v>
      </c>
      <c r="J590" t="str">
        <v>Yes</v>
      </c>
      <c r="K590" t="str">
        <v>Owners explicitly defended CEI participation</v>
      </c>
    </row>
    <row r="591">
      <c r="A591" t="str">
        <v>JPMorgan Chase</v>
      </c>
      <c r="B591" t="str">
        <v>n_dei_removal</v>
      </c>
      <c r="C591" t="str">
        <v>Rebranded DEI program to "DOI" (Diversity, Opportunity &amp; Inclusion) in March 2025; trimmed some programs</v>
      </c>
      <c r="D591" t="str">
        <v>—</v>
      </c>
      <c r="E591" t="str">
        <v>Negative</v>
      </c>
      <c r="F591">
        <v>-32</v>
      </c>
      <c r="G591">
        <v>2025</v>
      </c>
      <c r="H591" t="str">
        <v>https://www.hrdive.com/news/jp-morgan-doi-dei-changes/743707/</v>
      </c>
      <c r="I591" t="str">
        <v>News</v>
      </c>
      <c r="J591" t="str">
        <v>Yes</v>
      </c>
      <c r="K591" t="str">
        <v>Dimon framed E as equal opportunity; substance largely retained</v>
      </c>
    </row>
    <row r="592">
      <c r="A592" t="str">
        <v>Delta Air Lines</v>
      </c>
      <c r="B592" t="str">
        <v>p_leadership_vocal</v>
      </c>
      <c r="C592" t="str">
        <v>CEO Ed Bastian and CXO Peter Carter publicly reaffirmed DEI as "critical to our business" Jan/Feb 2025</v>
      </c>
      <c r="D592" t="str">
        <v>Structural</v>
      </c>
      <c r="E592" t="str">
        <v>Positive</v>
      </c>
      <c r="F592">
        <v>18</v>
      </c>
      <c r="G592">
        <v>2025</v>
      </c>
      <c r="H592" t="str">
        <v>https://www.ajc.com/news/business/delta-ceo-ed-bastian-calls-dei-initiatives-merit-based-after-executive-orders/3S76XY4XUBG73NX4BDQGF5KWAA/</v>
      </c>
      <c r="I592" t="str">
        <v>News</v>
      </c>
      <c r="J592" t="str">
        <v>Yes</v>
      </c>
      <c r="K592" t="str">
        <v>Named executive on-record holding firm amid backlash</v>
      </c>
    </row>
    <row r="593">
      <c r="A593" t="str">
        <v>Marriott</v>
      </c>
      <c r="B593" t="str">
        <v>p_leadership_vocal</v>
      </c>
      <c r="C593" t="str">
        <v>CEO Anthony Capuano publicly reaffirmed DEI commitments days after Trump EO; "strengthening our resolve"</v>
      </c>
      <c r="D593" t="str">
        <v>Structural</v>
      </c>
      <c r="E593" t="str">
        <v>Positive</v>
      </c>
      <c r="F593">
        <v>18</v>
      </c>
      <c r="G593">
        <v>2025</v>
      </c>
      <c r="H593" t="str">
        <v>https://www.hotelmanagement-network.com/features/marriott-stays-course-on-dei-amid-trump-pushback/</v>
      </c>
      <c r="I593" t="str">
        <v>News</v>
      </c>
      <c r="J593" t="str">
        <v>Yes</v>
      </c>
      <c r="K593" t="str">
        <v>40,000+ employee thank-you emails; reaffirmed again April 2026</v>
      </c>
    </row>
    <row r="594">
      <c r="A594" t="str">
        <v>Marriott</v>
      </c>
      <c r="B594" t="str">
        <v>p_dei_explicit</v>
      </c>
      <c r="C594" t="str">
        <v>Maintained DEI programs through 2025-2026 while peers retreated; CEO defended values publicly April 2026</v>
      </c>
      <c r="D594" t="str">
        <v>Structural</v>
      </c>
      <c r="E594" t="str">
        <v>Positive</v>
      </c>
      <c r="F594">
        <v>20</v>
      </c>
      <c r="G594">
        <v>2026</v>
      </c>
      <c r="H594" t="str">
        <v>https://fortune.com/2026/04/30/marriott-capuano-dei-roman-empire-hilton-ice-bad-place-for-country/</v>
      </c>
      <c r="I594" t="str">
        <v>News</v>
      </c>
      <c r="J594" t="str">
        <v>Yes</v>
      </c>
      <c r="K594" t="str">
        <v>Sustained hold-firm posture</v>
      </c>
    </row>
    <row r="595">
      <c r="A595" t="str">
        <v>Hilton</v>
      </c>
      <c r="B595" t="str">
        <v>p_leadership_vocal</v>
      </c>
      <c r="C595" t="str">
        <v>CEO Chris Nassetta called diversity "ultimately a business imperative"; maintained 2027 diversity targets</v>
      </c>
      <c r="D595" t="str">
        <v>Structural</v>
      </c>
      <c r="E595" t="str">
        <v>Positive</v>
      </c>
      <c r="F595">
        <v>18</v>
      </c>
      <c r="G595">
        <v>2025</v>
      </c>
      <c r="H595" t="str">
        <v>https://www.hotelmanagement-network.com/features/marriott-stays-course-on-dei-amid-trump-pushback/</v>
      </c>
      <c r="I595" t="str">
        <v>News</v>
      </c>
      <c r="J595" t="str">
        <v>Yes</v>
      </c>
      <c r="K595" t="str">
        <v>Hilton held firm alongside Marriott</v>
      </c>
    </row>
    <row r="596">
      <c r="A596" t="str">
        <v>Hilton</v>
      </c>
      <c r="B596" t="str">
        <v>p_community_events</v>
      </c>
      <c r="C596" t="str">
        <v>"Stay with Pride" program promoting LGBTQ+ travel and Pride celebrations globally</v>
      </c>
      <c r="D596" t="str">
        <v>Civic</v>
      </c>
      <c r="E596" t="str">
        <v>Positive</v>
      </c>
      <c r="F596">
        <v>12</v>
      </c>
      <c r="G596">
        <v>2025</v>
      </c>
      <c r="H596" t="str">
        <v>https://stories.hilton.com/destination-spotlight/stay-with-pride-stay-with-hilton-unforgettable-celebrations-await-lgbtq-travelers</v>
      </c>
      <c r="I596" t="str">
        <v>Company</v>
      </c>
      <c r="J596" t="str">
        <v>Yes</v>
      </c>
    </row>
    <row r="597">
      <c r="A597" t="str">
        <v>Spotify</v>
      </c>
      <c r="B597" t="str">
        <v>p_collab</v>
      </c>
      <c r="C597" t="str">
        <v>GLOW program (LGBTQIA+ artist amplification) continued and expanded to 50+ countries for Pride 2025</v>
      </c>
      <c r="D597" t="str">
        <v>Commercial</v>
      </c>
      <c r="E597" t="str">
        <v>Positive</v>
      </c>
      <c r="F597">
        <v>8</v>
      </c>
      <c r="G597">
        <v>2025</v>
      </c>
      <c r="H597" t="str">
        <v>https://newsroom.spotify.com/2025-06-06/glow-with-pride-amplifying-lgbtqia-voices-on-spotify/</v>
      </c>
      <c r="I597" t="str">
        <v>Company</v>
      </c>
      <c r="J597" t="str">
        <v>Yes</v>
      </c>
      <c r="K597" t="str">
        <v>Year-round, not June-only</v>
      </c>
    </row>
    <row r="598">
      <c r="A598" t="str">
        <v>American Airlines</v>
      </c>
      <c r="B598" t="str">
        <v>p_parade_sponsor</v>
      </c>
      <c r="C598" t="str">
        <v>Sponsored Dallas Pride Festival 2025 and maintained LGBTQ+ travel landing pages</v>
      </c>
      <c r="D598" t="str">
        <v>Civic</v>
      </c>
      <c r="E598" t="str">
        <v>Positive</v>
      </c>
      <c r="F598">
        <v>12</v>
      </c>
      <c r="G598">
        <v>2025</v>
      </c>
      <c r="H598" t="str">
        <v>https://simpleflying.com/american-airlines-defends-lgbtq-policies/</v>
      </c>
      <c r="I598" t="str">
        <v>News</v>
      </c>
      <c r="J598" t="str">
        <v>Yes</v>
      </c>
      <c r="K598" t="str">
        <v>Held LGBTQ-friendly policies amid backlash</v>
      </c>
    </row>
    <row r="599">
      <c r="A599" t="str">
        <v>American Airlines</v>
      </c>
      <c r="B599" t="str">
        <v>p_dei_explicit</v>
      </c>
      <c r="C599" t="str">
        <v>Publicly defended LGBTQ-friendly policies in 2025 rather than retreating</v>
      </c>
      <c r="D599" t="str">
        <v>Structural</v>
      </c>
      <c r="E599" t="str">
        <v>Positive</v>
      </c>
      <c r="F599">
        <v>20</v>
      </c>
      <c r="G599">
        <v>2025</v>
      </c>
      <c r="H599" t="str">
        <v>https://simpleflying.com/american-airlines-defends-lgbtq-policies/</v>
      </c>
      <c r="I599" t="str">
        <v>News</v>
      </c>
      <c r="J599" t="str">
        <v>Yes</v>
      </c>
    </row>
    <row r="600">
      <c r="A600" t="str">
        <v>United Airlines</v>
      </c>
      <c r="B600" t="str">
        <v>p_benefits</v>
      </c>
      <c r="C600" t="str">
        <v>Maintained dedicated LGBTQ+ responsibility commitments and inclusive benefits (CEI-verified)</v>
      </c>
      <c r="D600" t="str">
        <v>Structural</v>
      </c>
      <c r="E600" t="str">
        <v>Positive</v>
      </c>
      <c r="F600">
        <v>22</v>
      </c>
      <c r="G600">
        <v>2025</v>
      </c>
      <c r="H600" t="str">
        <v>https://www.united.com/en/us/fly/company/responsibility/lgbtq.html</v>
      </c>
      <c r="I600" t="str">
        <v>Company</v>
      </c>
      <c r="J600" t="str">
        <v>Yes</v>
      </c>
    </row>
    <row r="601">
      <c r="A601" t="str">
        <v>Mastercard</v>
      </c>
      <c r="B601" t="str">
        <v>p_community_events</v>
      </c>
      <c r="C601" t="str">
        <v>True Name feature for trans/nonbinary cardholders maintained globally into 2026</v>
      </c>
      <c r="D601" t="str">
        <v>Civic</v>
      </c>
      <c r="E601" t="str">
        <v>Positive</v>
      </c>
      <c r="F601">
        <v>12</v>
      </c>
      <c r="G601">
        <v>2026</v>
      </c>
      <c r="H601" t="str">
        <v>https://www.mastercard.us/en-us/vision/who-we-are/pride.html</v>
      </c>
      <c r="I601" t="str">
        <v>Company</v>
      </c>
      <c r="J601" t="str">
        <v>Yes</v>
      </c>
      <c r="K601" t="str">
        <v>Product-level trans inclusion persists post-sponsorship pullback</v>
      </c>
    </row>
    <row r="602">
      <c r="A602" t="str">
        <v>Charles Schwab</v>
      </c>
      <c r="B602" t="str">
        <v>p_consistent_history</v>
      </c>
      <c r="C602" t="str">
        <v>HRC CEI 100% every year since 2004; sustained LGBTQ+ workplace record</v>
      </c>
      <c r="D602" t="str">
        <v>Structural</v>
      </c>
      <c r="E602" t="str">
        <v>Positive</v>
      </c>
      <c r="F602">
        <v>28</v>
      </c>
      <c r="G602">
        <v>2025</v>
      </c>
      <c r="H602" t="str">
        <v>https://reports.hrc.org/corporate-equality-index-2025</v>
      </c>
      <c r="I602" t="str">
        <v>NGO</v>
      </c>
      <c r="J602" t="str">
        <v>No</v>
      </c>
      <c r="K602" t="str">
        <v>Held firm</v>
      </c>
    </row>
    <row r="603">
      <c r="A603" t="str">
        <v>Charles Schwab</v>
      </c>
      <c r="B603" t="str">
        <v>p_erg_support</v>
      </c>
      <c r="C603" t="str">
        <v>LGBTQ+ employee resource groups; participates in Pride Month</v>
      </c>
      <c r="D603" t="str">
        <v>Civic</v>
      </c>
      <c r="E603" t="str">
        <v>Positive</v>
      </c>
      <c r="F603">
        <v>15</v>
      </c>
      <c r="G603">
        <v>2024</v>
      </c>
      <c r="H603" t="str">
        <v>https://buywokefree.com/brand-profile/charles-schwab/</v>
      </c>
      <c r="I603" t="str">
        <v>News</v>
      </c>
      <c r="J603" t="str">
        <v>No</v>
      </c>
      <c r="K603" t="str">
        <v/>
      </c>
    </row>
    <row r="604">
      <c r="A604" t="str">
        <v>Charles Schwab</v>
      </c>
      <c r="B604" t="str">
        <v>p_benefits</v>
      </c>
      <c r="C604" t="str">
        <v>Transgender-inclusive benefits per HRC CEI 100 criteria</v>
      </c>
      <c r="D604" t="str">
        <v>Structural</v>
      </c>
      <c r="E604" t="str">
        <v>Positive</v>
      </c>
      <c r="F604">
        <v>22</v>
      </c>
      <c r="G604">
        <v>2024</v>
      </c>
      <c r="H604" t="str">
        <v>https://reports.hrc.org/corporate-equality-index-2025</v>
      </c>
      <c r="I604" t="str">
        <v>NGO</v>
      </c>
      <c r="J604" t="str">
        <v>No</v>
      </c>
      <c r="K604" t="str">
        <v/>
      </c>
    </row>
    <row r="605">
      <c r="A605" t="str">
        <v>Charles Schwab</v>
      </c>
      <c r="B605" t="str">
        <v>p_leadership_vocal</v>
      </c>
      <c r="C605" t="str">
        <v>CEO letter reaffirms DEI: 'We lead with diversity, equity, and inclusion'</v>
      </c>
      <c r="D605" t="str">
        <v>Structural</v>
      </c>
      <c r="E605" t="str">
        <v>Positive</v>
      </c>
      <c r="F605">
        <v>18</v>
      </c>
      <c r="G605">
        <v>2025</v>
      </c>
      <c r="H605" t="str">
        <v>https://buywokefree.com/brand-profile/charles-schwab/</v>
      </c>
      <c r="I605" t="str">
        <v>News</v>
      </c>
      <c r="J605" t="str">
        <v>No</v>
      </c>
      <c r="K605" t="str">
        <v>Reaffirmed amid 2025 pressure</v>
      </c>
    </row>
    <row r="606">
      <c r="A606" t="str">
        <v>Warner Bros. Discovery</v>
      </c>
      <c r="B606" t="str">
        <v>n_dei_removal</v>
      </c>
      <c r="C606" t="str">
        <v>Dropped 'diversity' &amp; 'equity' from DEI language (rebranded to 'Inclusion'), ended third-party workforce surveys, removed demographic hiring goals (Feb 2025)</v>
      </c>
      <c r="D606" t="str">
        <v>—</v>
      </c>
      <c r="E606" t="str">
        <v>Negative</v>
      </c>
      <c r="F606">
        <v>-32</v>
      </c>
      <c r="G606">
        <v>2025</v>
      </c>
      <c r="H606" t="str">
        <v>https://deadline.com/2025/02/warner-bros-discovery-dei-diversity-equity-inclusion-donald-trump-1236303841/</v>
      </c>
      <c r="I606" t="str">
        <v>News</v>
      </c>
      <c r="J606" t="str">
        <v>Yes</v>
      </c>
      <c r="K606" t="str">
        <v>Partial reversal under Trump-era pressure</v>
      </c>
    </row>
    <row r="607">
      <c r="A607" t="str">
        <v>Tesla</v>
      </c>
      <c r="B607" t="str">
        <v>n_dei_removal</v>
      </c>
      <c r="C607" t="str">
        <v>Stripped 'diversity, equity and inclusion' language from SEC 10-K filings after 2021; CEO Musk publicly said DEI 'should die'</v>
      </c>
      <c r="D607" t="str">
        <v>—</v>
      </c>
      <c r="E607" t="str">
        <v>Negative</v>
      </c>
      <c r="F607">
        <v>-32</v>
      </c>
      <c r="G607">
        <v>2024</v>
      </c>
      <c r="H607" t="str">
        <v>https://www.foxbusiness.com/markets/elon-musk-criticized-dei-tesla-ditching-language</v>
      </c>
      <c r="I607" t="str">
        <v>News</v>
      </c>
      <c r="J607" t="str">
        <v>No</v>
      </c>
      <c r="K607" t="str">
        <v>Musk's personal anti-trans/anti-DEI activism noted in Statements (not scored as corporate lobbying)</v>
      </c>
    </row>
    <row r="608">
      <c r="A608" t="str">
        <v>Walgreens</v>
      </c>
      <c r="B608" t="str">
        <v>n_dei_removal</v>
      </c>
      <c r="C608" t="str">
        <v>Deleted 6 DEI-related web pages (late Jan 2025), scrubbing DEI from corporate site; will no longer participate in HRC CEI</v>
      </c>
      <c r="D608" t="str">
        <v>—</v>
      </c>
      <c r="E608" t="str">
        <v>Negative</v>
      </c>
      <c r="F608">
        <v>-32</v>
      </c>
      <c r="G608">
        <v>2025</v>
      </c>
      <c r="H608" t="str">
        <v>https://buildremote.co/dei/walgreens/</v>
      </c>
      <c r="I608" t="str">
        <v>News</v>
      </c>
      <c r="J608" t="str">
        <v>Yes</v>
      </c>
      <c r="K608" t="str">
        <v>Reversal under political pressure</v>
      </c>
    </row>
    <row r="609">
      <c r="A609" t="str">
        <v>Live Nation</v>
      </c>
      <c r="B609" t="str">
        <v>p_erg_support</v>
      </c>
      <c r="C609" t="str">
        <v>PRIDE Nation LGBTQ+ ERG — the company's first ERG, founded 2015; Ticketmaster Pride event partnerships (e.g. Manchester Pride)</v>
      </c>
      <c r="D609" t="str">
        <v>Civic</v>
      </c>
      <c r="E609" t="str">
        <v>Positive</v>
      </c>
      <c r="F609">
        <v>15</v>
      </c>
      <c r="G609">
        <v>2024</v>
      </c>
      <c r="H609" t="str">
        <v>https://business.ticketmaster.com/blog/pride-month-spotlight-live-nation-global-it-senior-program-manager-laura-payne/</v>
      </c>
      <c r="I609" t="str">
        <v>Company</v>
      </c>
      <c r="J609" t="str">
        <v>No</v>
      </c>
      <c r="K609" t="str">
        <v/>
      </c>
    </row>
    <row r="610">
      <c r="A610" t="str">
        <v>Live Nation</v>
      </c>
      <c r="B610" t="str">
        <v>p_consistent_history</v>
      </c>
      <c r="C610" t="str">
        <v>Diversity department and PRIDE Nation ERG since 2015; signed Diversify the Stage inclusion pledge</v>
      </c>
      <c r="D610" t="str">
        <v>Structural</v>
      </c>
      <c r="E610" t="str">
        <v>Positive</v>
      </c>
      <c r="F610">
        <v>28</v>
      </c>
      <c r="G610">
        <v>2024</v>
      </c>
      <c r="H610" t="str">
        <v>https://variety.com/2021/music/news/diversify-the-stage-pledge-touring-industry-diversity-1235122012/</v>
      </c>
      <c r="I610" t="str">
        <v>News</v>
      </c>
      <c r="J610" t="str">
        <v>No</v>
      </c>
      <c r="K610" t="str">
        <v>Sustained record</v>
      </c>
    </row>
    <row r="611">
      <c r="A611" t="str">
        <v>Johnson &amp; Johnson</v>
      </c>
      <c r="B611" t="str">
        <v>p_dei_explicit</v>
      </c>
      <c r="C611" t="str">
        <v>DEI described as 'part of our cultural fabric for more than 130 years'; maintained DEI roles/commitments through 2024</v>
      </c>
      <c r="D611" t="str">
        <v>Structural</v>
      </c>
      <c r="E611" t="str">
        <v>Positive</v>
      </c>
      <c r="F611">
        <v>20</v>
      </c>
      <c r="G611">
        <v>2024</v>
      </c>
      <c r="H611" t="str">
        <v>https://www.hrgrapevine.com/us/content/article/2024-07-10-unsure-what-to-do-about-dei-try-following-johnson-johnsons-lead</v>
      </c>
      <c r="I611" t="str">
        <v>News</v>
      </c>
      <c r="J611" t="str">
        <v>No</v>
      </c>
      <c r="K611" t="str">
        <v>Held firmer than peers; Feb 2026 claim of board-criteria change unconfirmed</v>
      </c>
    </row>
    <row r="612">
      <c r="A612" t="str">
        <v>Johnson &amp; Johnson</v>
      </c>
      <c r="B612" t="str">
        <v>p_erg_support</v>
      </c>
      <c r="C612" t="str">
        <v>Open&amp;Out LGBTQ+ employee resource group; HRC CEI 100 history</v>
      </c>
      <c r="D612" t="str">
        <v>Civic</v>
      </c>
      <c r="E612" t="str">
        <v>Positive</v>
      </c>
      <c r="F612">
        <v>15</v>
      </c>
      <c r="G612">
        <v>2024</v>
      </c>
      <c r="H612" t="str">
        <v>https://reports.hrc.org/corporate-equality-index-2025</v>
      </c>
      <c r="I612" t="str">
        <v>NGO</v>
      </c>
      <c r="J612" t="str">
        <v>No</v>
      </c>
      <c r="K612" t="str">
        <v/>
      </c>
    </row>
    <row r="613">
      <c r="A613" t="str">
        <v>Southern Company</v>
      </c>
      <c r="B613" t="str">
        <v>p_benefits</v>
      </c>
      <c r="C613" t="str">
        <v>HRC CEI 100 (2024) — equitable LGBTQ+ benefits; one of 17 Atlanta firms with perfect score</v>
      </c>
      <c r="D613" t="str">
        <v>Structural</v>
      </c>
      <c r="E613" t="str">
        <v>Positive</v>
      </c>
      <c r="F613">
        <v>22</v>
      </c>
      <c r="G613">
        <v>2025</v>
      </c>
      <c r="H613" t="str">
        <v>https://roughdraftatlanta.com/2025/01/18/hrc-releases-corporate-equality-index/</v>
      </c>
      <c r="I613" t="str">
        <v>News</v>
      </c>
      <c r="J613" t="str">
        <v>No</v>
      </c>
      <c r="K613" t="str">
        <v/>
      </c>
    </row>
    <row r="614">
      <c r="A614" t="str">
        <v>Southern Company</v>
      </c>
      <c r="B614" t="str">
        <v>p_consistent_history</v>
      </c>
      <c r="C614" t="str">
        <v>Perfect 100 on HRC Corporate Equality Index; recognized leader in workplace inclusion</v>
      </c>
      <c r="D614" t="str">
        <v>Structural</v>
      </c>
      <c r="E614" t="str">
        <v>Positive</v>
      </c>
      <c r="F614">
        <v>28</v>
      </c>
      <c r="G614">
        <v>2024</v>
      </c>
      <c r="H614" t="str">
        <v>https://reports.hrc.org/corporate-equality-index-2025</v>
      </c>
      <c r="I614" t="str">
        <v>NGO</v>
      </c>
      <c r="J614" t="str">
        <v>No</v>
      </c>
      <c r="K614" t="str">
        <v>Underscored utility; held firm</v>
      </c>
    </row>
    <row r="615">
      <c r="A615" t="str">
        <v>Honda USA</v>
      </c>
      <c r="B615" t="str">
        <v>p_dei_explicit</v>
      </c>
      <c r="C615" t="str">
        <v>Annual Inclusion &amp; Diversity reports (2023, 2024) explicitly name sexual orientation; committed to enhanced DEI across North America</v>
      </c>
      <c r="D615" t="str">
        <v>Structural</v>
      </c>
      <c r="E615" t="str">
        <v>Positive</v>
      </c>
      <c r="F615">
        <v>20</v>
      </c>
      <c r="G615">
        <v>2024</v>
      </c>
      <c r="H615" t="str">
        <v>https://csr.honda.com/2024/11/26/honda-releases-annual-inclusion-and-diversity-report/</v>
      </c>
      <c r="I615" t="str">
        <v>Company</v>
      </c>
      <c r="J615" t="str">
        <v>No</v>
      </c>
      <c r="K615" t="str">
        <v>Maintained DEI reporting into 2024</v>
      </c>
    </row>
    <row r="616">
      <c r="A616" t="str">
        <v>Honda USA</v>
      </c>
      <c r="B616" t="str">
        <v>p_benefits</v>
      </c>
      <c r="C616" t="str">
        <v>HRC CEI-rated; transgender-inclusive benefits and policies</v>
      </c>
      <c r="D616" t="str">
        <v>Structural</v>
      </c>
      <c r="E616" t="str">
        <v>Positive</v>
      </c>
      <c r="F616">
        <v>22</v>
      </c>
      <c r="G616">
        <v>2024</v>
      </c>
      <c r="H616" t="str">
        <v>https://www.hrc.org/resources/corporations/american-honda-motor-co.</v>
      </c>
      <c r="I616" t="str">
        <v>NGO</v>
      </c>
      <c r="J616" t="str">
        <v>No</v>
      </c>
      <c r="K616" t="str">
        <v/>
      </c>
    </row>
    <row r="617">
      <c r="A617" t="str">
        <v>Chevron</v>
      </c>
      <c r="B617" t="str">
        <v>p_consistent_history</v>
      </c>
      <c r="C617" t="str">
        <v>PRIDE network founded 1991 (company's first affinity group; 30th anniversary in 2021); 9 employee networks; recognized model workplace for transgender employees</v>
      </c>
      <c r="D617" t="str">
        <v>Structural</v>
      </c>
      <c r="E617" t="str">
        <v>Positive</v>
      </c>
      <c r="F617">
        <v>28</v>
      </c>
      <c r="G617">
        <v>2024</v>
      </c>
      <c r="H617" t="str">
        <v>https://www.chevron.com/newsroom/2021/q2/celebrating-30-years-of-standing-together-with-pride</v>
      </c>
      <c r="I617" t="str">
        <v>Company</v>
      </c>
      <c r="J617" t="str">
        <v>No</v>
      </c>
      <c r="K617" t="str">
        <v>Long, sustained LGBTQ+ workplace record</v>
      </c>
    </row>
    <row r="618">
      <c r="A618" t="str">
        <v>Chevron</v>
      </c>
      <c r="B618" t="str">
        <v>p_benefits</v>
      </c>
      <c r="C618" t="str">
        <v>Transgender-inclusive benefits; longstanding LGBTQ+ inclusion policies</v>
      </c>
      <c r="D618" t="str">
        <v>Structural</v>
      </c>
      <c r="E618" t="str">
        <v>Positive</v>
      </c>
      <c r="F618">
        <v>22</v>
      </c>
      <c r="G618">
        <v>2024</v>
      </c>
      <c r="H618" t="str">
        <v>https://www.linkedin.com/business/talent/blog/talent-acquisition/chevron-model-workplace-for-transgender-employees</v>
      </c>
      <c r="I618" t="str">
        <v>Company</v>
      </c>
      <c r="J618" t="str">
        <v>No</v>
      </c>
      <c r="K618" t="str">
        <v/>
      </c>
    </row>
    <row r="619">
      <c r="A619" t="str">
        <v>Expedia</v>
      </c>
      <c r="B619" t="str">
        <v>p_consistent_history</v>
      </c>
      <c r="C619" t="str">
        <v>HRC CEI 100 for six consecutive years (through 2022); Pride ERG; Transgender &amp; Gender-Nonconforming Inclusion Advisory Council</v>
      </c>
      <c r="D619" t="str">
        <v>Structural</v>
      </c>
      <c r="E619" t="str">
        <v>Positive</v>
      </c>
      <c r="F619">
        <v>28</v>
      </c>
      <c r="G619">
        <v>2022</v>
      </c>
      <c r="H619" t="str">
        <v>https://www.expediagroup.com/media/media-details/2022/Expedia-Group-Earns-a-Score-of-100-on-the-Human-Rights-Campaign--2022-Corporate-Equality-Index/default.aspx</v>
      </c>
      <c r="I619" t="str">
        <v>Company</v>
      </c>
      <c r="J619" t="str">
        <v>No</v>
      </c>
      <c r="K619" t="str">
        <v>Sustained record</v>
      </c>
    </row>
    <row r="620">
      <c r="A620" t="str">
        <v>Expedia</v>
      </c>
      <c r="B620" t="str">
        <v>p_benefits</v>
      </c>
      <c r="C620" t="str">
        <v>Transgender-inclusive benefits; signed HRC Business Coalition for the Equality Act; LGBTQ+-friendly travel campaigns/accommodation tools</v>
      </c>
      <c r="D620" t="str">
        <v>Structural</v>
      </c>
      <c r="E620" t="str">
        <v>Positive</v>
      </c>
      <c r="F620">
        <v>22</v>
      </c>
      <c r="G620">
        <v>2022</v>
      </c>
      <c r="H620" t="str">
        <v>https://www.expediagroup.com/media/media-details/2022/Expedia-Group-Earns-a-Score-of-100-on-the-Human-Rights-Campaign--2022-Corporate-Equality-Index/default.aspx</v>
      </c>
      <c r="I620" t="str">
        <v>Company</v>
      </c>
      <c r="J620" t="str">
        <v>No</v>
      </c>
      <c r="K620" t="str">
        <v/>
      </c>
    </row>
    <row r="621">
      <c r="A621" t="str">
        <v>Constellation Brands</v>
      </c>
      <c r="B621" t="str">
        <v>n_dei_removal</v>
      </c>
      <c r="C621" t="str">
        <v>Renamed DEI team 'inclusive culture', renamed supplier diversity, ended Focus on Female/Minority Founders funds; expedited after Robby Starbuck approach (Apr 2025)</v>
      </c>
      <c r="D621" t="str">
        <v>—</v>
      </c>
      <c r="E621" t="str">
        <v>Negative</v>
      </c>
      <c r="F621">
        <v>-32</v>
      </c>
      <c r="G621">
        <v>2025</v>
      </c>
      <c r="H621" t="str">
        <v>https://www.bloomberg.com/news/articles/2025-04-08/corona-brewer-constellation-curbs-dei-after-activist-attack</v>
      </c>
      <c r="I621" t="str">
        <v>News</v>
      </c>
      <c r="J621" t="str">
        <v>Yes</v>
      </c>
      <c r="K621" t="str">
        <v>Activist-pressure-driven</v>
      </c>
    </row>
    <row r="622">
      <c r="A622" t="str">
        <v>Constellation Brands</v>
      </c>
      <c r="B622" t="str">
        <v>n_pride_retreat</v>
      </c>
      <c r="C622" t="str">
        <v>Stopped participating in HRC surveys and ceased LGBTQ advocacy/lobbying efforts (Apr 2025)</v>
      </c>
      <c r="D622" t="str">
        <v>—</v>
      </c>
      <c r="E622" t="str">
        <v>Negative</v>
      </c>
      <c r="F622">
        <v>-22</v>
      </c>
      <c r="G622">
        <v>2025</v>
      </c>
      <c r="H622" t="str">
        <v>https://www.investing.com/news/stock-market-news/constellation-brands-scales-back-dei-efforts-ends-lgbtq-advocacy-participation--bloomberg-93CH-3974818</v>
      </c>
      <c r="I622" t="str">
        <v>News</v>
      </c>
      <c r="J622" t="str">
        <v>Yes</v>
      </c>
      <c r="K622" t="str">
        <v>Withdrew from HRC CEI</v>
      </c>
    </row>
    <row r="623">
      <c r="A623" t="str">
        <v>Kohl's</v>
      </c>
      <c r="B623" t="str">
        <v>n_dei_removal</v>
      </c>
      <c r="C623" t="str">
        <v>Removed DEI web pages, renamed Chief DEI Officer to 'Chief Inclusion &amp; Belonging Officer', dropped diversity hiring/promotion goals (Mar 2025)</v>
      </c>
      <c r="D623" t="str">
        <v>—</v>
      </c>
      <c r="E623" t="str">
        <v>Negative</v>
      </c>
      <c r="F623">
        <v>-32</v>
      </c>
      <c r="G623">
        <v>2025</v>
      </c>
      <c r="H623" t="str">
        <v>https://www.bloomberg.com/news/articles/2025-03-14/kohl-s-is-latest-retailer-to-move-away-from-using-dei-language</v>
      </c>
      <c r="I623" t="str">
        <v>News</v>
      </c>
      <c r="J623" t="str">
        <v>Yes</v>
      </c>
      <c r="K623" t="str">
        <v>Wayback confirms Feb 2025 title was 'Chief DEI Officer'</v>
      </c>
    </row>
    <row r="624">
      <c r="A624" t="str">
        <v>Adobe</v>
      </c>
      <c r="B624" t="str">
        <v>n_dei_removal</v>
      </c>
      <c r="C624" t="str">
        <v>Discontinued DEI 'aspirational representation' hiring targets; scrubbed 'diversity' from SEC proxy (22 mentions in 2024 to 0); retained Pride at Adobe ERG</v>
      </c>
      <c r="D624" t="str">
        <v>—</v>
      </c>
      <c r="E624" t="str">
        <v>Negative</v>
      </c>
      <c r="F624">
        <v>-32</v>
      </c>
      <c r="G624">
        <v>2025</v>
      </c>
      <c r="H624" t="str">
        <v>https://www.hcamag.com/us/specialization/diversity-inclusion/cpo-at-adobe-says-company-will-discontinue-dei-targets/530676</v>
      </c>
      <c r="I624" t="str">
        <v>News</v>
      </c>
      <c r="J624" t="str">
        <v>Yes</v>
      </c>
      <c r="K624" t="str">
        <v>Partial reversal; kept ERG</v>
      </c>
    </row>
    <row r="625">
      <c r="A625" t="str">
        <v>Dollar General</v>
      </c>
      <c r="B625" t="str">
        <v>n_dei_removal</v>
      </c>
      <c r="C625" t="str">
        <v>Rolled back DEI initiatives in 2025; faith/community leaders said it 'bowed to pressure from the Trump administration'; triggered boycott (May 2025)</v>
      </c>
      <c r="D625" t="str">
        <v>—</v>
      </c>
      <c r="E625" t="str">
        <v>Negative</v>
      </c>
      <c r="F625">
        <v>-32</v>
      </c>
      <c r="G625">
        <v>2025</v>
      </c>
      <c r="H625" t="str">
        <v>https://san.com/cc/pastor-calls-for-electronic-protest-against-dollar-general-over-dei-rollback/</v>
      </c>
      <c r="I625" t="str">
        <v>News</v>
      </c>
      <c r="J625" t="str">
        <v>Yes</v>
      </c>
      <c r="K625" t="str">
        <v>Pressure-driven</v>
      </c>
    </row>
    <row r="626">
      <c r="A626" t="str">
        <v>Palantir Technologies</v>
      </c>
      <c r="B626" t="str">
        <v>n_dei_removal</v>
      </c>
      <c r="C626" t="str">
        <v>CEO Alex Karp's corporate manifesto rejects DEI/inclusivity as 'regressive' and counter to meritocracy; no DEI programs</v>
      </c>
      <c r="D626" t="str">
        <v>—</v>
      </c>
      <c r="E626" t="str">
        <v>Negative</v>
      </c>
      <c r="F626">
        <v>-32</v>
      </c>
      <c r="G626">
        <v>2024</v>
      </c>
      <c r="H626" t="str">
        <v>https://delimiter.online/blog/palantir-inclusivity-manifesto/</v>
      </c>
      <c r="I626" t="str">
        <v>News</v>
      </c>
      <c r="J626" t="str">
        <v>No</v>
      </c>
      <c r="K626" t="str">
        <v>Ideological, not pressure-driven; see Statements re ICE/HHS 'gender ideology' tooling</v>
      </c>
    </row>
    <row r="627">
      <c r="A627" t="str">
        <v>Procter &amp; Gamble</v>
      </c>
      <c r="B627" t="str">
        <v>p_leadership_vocal</v>
      </c>
      <c r="C627" t="str">
        <v>CEO Jon Moeller: 'Equality and inclusion is good for our business ... this cannot and will not change' (2025); doubled down on DEI</v>
      </c>
      <c r="D627" t="str">
        <v>Structural</v>
      </c>
      <c r="E627" t="str">
        <v>Positive</v>
      </c>
      <c r="F627">
        <v>18</v>
      </c>
      <c r="G627">
        <v>2025</v>
      </c>
      <c r="H627" t="str">
        <v>https://buildremote.co/dei/procter-and-gamble/</v>
      </c>
      <c r="I627" t="str">
        <v>News</v>
      </c>
      <c r="J627" t="str">
        <v>No</v>
      </c>
      <c r="K627" t="str">
        <v>Held firm</v>
      </c>
    </row>
    <row r="628">
      <c r="A628" t="str">
        <v>Block (Square)</v>
      </c>
      <c r="B628" t="str">
        <v>p_dei_explicit</v>
      </c>
      <c r="C628" t="str">
        <v>Public Inclusion &amp; Diversity commitment; 'strongly embraces diversity and inclusion'; no 2025 rollback found</v>
      </c>
      <c r="D628" t="str">
        <v>Structural</v>
      </c>
      <c r="E628" t="str">
        <v>Positive</v>
      </c>
      <c r="F628">
        <v>20</v>
      </c>
      <c r="G628">
        <v>2024</v>
      </c>
      <c r="H628" t="str">
        <v>https://block.xyz/news/inclusion</v>
      </c>
      <c r="I628" t="str">
        <v>Company</v>
      </c>
      <c r="J628" t="str">
        <v>No</v>
      </c>
      <c r="K628" t="str">
        <v>Med confidence — limited recent disclosure</v>
      </c>
    </row>
    <row r="629">
      <c r="A629" t="str">
        <v>Block (Square)</v>
      </c>
      <c r="B629" t="str">
        <v>p_generic_post</v>
      </c>
      <c r="C629" t="str">
        <v>Pride/inclusion public messaging</v>
      </c>
      <c r="D629" t="str">
        <v>Cosmetic</v>
      </c>
      <c r="E629" t="str">
        <v>Positive</v>
      </c>
      <c r="F629">
        <v>2</v>
      </c>
      <c r="G629">
        <v>2024</v>
      </c>
      <c r="H629" t="str">
        <v>https://block.xyz/news/inclusion</v>
      </c>
      <c r="I629" t="str">
        <v>Company</v>
      </c>
      <c r="J629" t="str">
        <v>No</v>
      </c>
      <c r="K629" t="str">
        <v/>
      </c>
    </row>
    <row r="630">
      <c r="A630" t="str">
        <v>Cisco Systems</v>
      </c>
      <c r="B630" t="str">
        <v>p_erg_support</v>
      </c>
      <c r="C630" t="str">
        <v>PRIDE LGBTQ+ &amp; Allies program: 24 global chapters, 2,700+ employees across 40 countries; community giving (Build with Pride, Pride House at Olympics)</v>
      </c>
      <c r="D630" t="str">
        <v>Civic</v>
      </c>
      <c r="E630" t="str">
        <v>Positive</v>
      </c>
      <c r="F630">
        <v>15</v>
      </c>
      <c r="G630">
        <v>2025</v>
      </c>
      <c r="H630" t="str">
        <v>https://blogs.cisco.com/csr/reflections-during-pride-month-how-cisco-employees-are-creating-a-more-inclusive-future</v>
      </c>
      <c r="I630" t="str">
        <v>Company</v>
      </c>
      <c r="J630" t="str">
        <v>No</v>
      </c>
      <c r="K630" t="str">
        <v>Held firm</v>
      </c>
    </row>
    <row r="631">
      <c r="A631" t="str">
        <v>Kroger</v>
      </c>
      <c r="B631" t="str">
        <v>p_benefits</v>
      </c>
      <c r="C631" t="str">
        <v>HRC CEI 100 (2025): non-discrimination policy, healthcare coverage for trans employees, LGBTQ+ internal training</v>
      </c>
      <c r="D631" t="str">
        <v>Structural</v>
      </c>
      <c r="E631" t="str">
        <v>Positive</v>
      </c>
      <c r="F631">
        <v>22</v>
      </c>
      <c r="G631">
        <v>2025</v>
      </c>
      <c r="H631" t="str">
        <v>https://reports.hrc.org/corporate-equality-index-2025</v>
      </c>
      <c r="I631" t="str">
        <v>NGO</v>
      </c>
      <c r="J631" t="str">
        <v>No</v>
      </c>
      <c r="K631" t="str">
        <v>Kept substance; softened 10-K DEI disclosure (see rationale)</v>
      </c>
    </row>
    <row r="632">
      <c r="A632" t="str">
        <v>Kroger</v>
      </c>
      <c r="B632" t="str">
        <v>p_parade_sponsor</v>
      </c>
      <c r="C632" t="str">
        <v>Remained a sponsor of Cincinnati Pride; stated it would not roll back DEI</v>
      </c>
      <c r="D632" t="str">
        <v>Civic</v>
      </c>
      <c r="E632" t="str">
        <v>Positive</v>
      </c>
      <c r="F632">
        <v>12</v>
      </c>
      <c r="G632">
        <v>2025</v>
      </c>
      <c r="H632" t="str">
        <v>https://news.bloomberglaw.com/esg/kroger-cites-sustainability-risks-cuts-dei-section-from-report</v>
      </c>
      <c r="I632" t="str">
        <v>News</v>
      </c>
      <c r="J632" t="str">
        <v>No</v>
      </c>
      <c r="K632" t="str">
        <v/>
      </c>
    </row>
    <row r="633">
      <c r="A633" t="str">
        <v>U.S. Bancorp</v>
      </c>
      <c r="B633" t="str">
        <v>n_dei_removal</v>
      </c>
      <c r="C633" t="str">
        <v>Scrubbed DEI and fair-pay references from 2025 filing; removed company-sponsored business resource groups based on ethnicity, LGBTQ, veteran or disability status and workforce demographic breakdown</v>
      </c>
      <c r="D633" t="str">
        <v>—</v>
      </c>
      <c r="E633" t="str">
        <v>Negative</v>
      </c>
      <c r="F633">
        <v>-32</v>
      </c>
      <c r="G633">
        <v>2025</v>
      </c>
      <c r="H633" t="str">
        <v>https://www.bankingdive.com/news/us-bank-dei-diversity-equity-inclusion-kedia-gender-race-fair-pay/740892/</v>
      </c>
      <c r="I633" t="str">
        <v>News</v>
      </c>
      <c r="J633" t="str">
        <v>Yes</v>
      </c>
      <c r="K633" t="str">
        <v>Part of 2025 banking DEI pullback</v>
      </c>
    </row>
    <row r="634">
      <c r="A634" t="str">
        <v>Capital One</v>
      </c>
      <c r="B634" t="str">
        <v>n_dei_removal</v>
      </c>
      <c r="C634" t="str">
        <v>Removed its 'Diversity, Inclusion and Belonging' section from its 2025 SEC annual filing</v>
      </c>
      <c r="D634" t="str">
        <v>—</v>
      </c>
      <c r="E634" t="str">
        <v>Negative</v>
      </c>
      <c r="F634">
        <v>-32</v>
      </c>
      <c r="G634">
        <v>2025</v>
      </c>
      <c r="H634" t="str">
        <v>https://www.bankingdive.com/news/morgan-stanley-diversity-inclusion-dei-meritocracy-capital-one-pay-equity/740728/</v>
      </c>
      <c r="I634" t="str">
        <v>News</v>
      </c>
      <c r="J634" t="str">
        <v>Yes</v>
      </c>
      <c r="K634" t="str">
        <v>Disclosure pullback amid Trump-era pressure</v>
      </c>
    </row>
    <row r="635">
      <c r="A635" t="str">
        <v>Morgan Stanley</v>
      </c>
      <c r="B635" t="str">
        <v>n_dei_removal</v>
      </c>
      <c r="C635" t="str">
        <v>Dropped the 'Diversity and Inclusion' subheading from its 2025 annual filing; reframed around 'meritocracy'</v>
      </c>
      <c r="D635" t="str">
        <v>—</v>
      </c>
      <c r="E635" t="str">
        <v>Negative</v>
      </c>
      <c r="F635">
        <v>-32</v>
      </c>
      <c r="G635">
        <v>2025</v>
      </c>
      <c r="H635" t="str">
        <v>https://www.hrdive.com/news/morgan-stanley-diversity-inclusion-dei-meritocracy-capital-one-pay-equity/740774/</v>
      </c>
      <c r="I635" t="str">
        <v>News</v>
      </c>
      <c r="J635" t="str">
        <v>Yes</v>
      </c>
      <c r="K635" t="str">
        <v>Part of 2025 finance-sector pullback</v>
      </c>
    </row>
    <row r="636">
      <c r="A636" t="str">
        <v>Take-Two Interactive</v>
      </c>
      <c r="B636" t="str">
        <v>n_dei_removal</v>
      </c>
      <c r="C636" t="str">
        <v>Removed praise for its LGBTQ efforts from its 2025 10-K; relabeled 'Diversity, Equity, and Inclusion' section as 'Community &amp; Engagement' ('diversity of thought')</v>
      </c>
      <c r="D636" t="str">
        <v>—</v>
      </c>
      <c r="E636" t="str">
        <v>Negative</v>
      </c>
      <c r="F636">
        <v>-32</v>
      </c>
      <c r="G636">
        <v>2025</v>
      </c>
      <c r="H636" t="str">
        <v>https://www.gamefile.news/p/take-two-dei-lgbtq-removal</v>
      </c>
      <c r="I636" t="str">
        <v>News</v>
      </c>
      <c r="J636" t="str">
        <v>Yes</v>
      </c>
      <c r="K636" t="str">
        <v>Scrubbed LGBTQ-specific language</v>
      </c>
    </row>
    <row r="637">
      <c r="A637" t="str">
        <v>Kaiser Permanente</v>
      </c>
      <c r="B637" t="str">
        <v>n_selective</v>
      </c>
      <c r="C637" t="str">
        <v>Paused gender-affirming surgeries for patients under 19 (effective Aug 29 2025) citing federal pressure/DOJ subpoenas; continued non-surgical trans care</v>
      </c>
      <c r="D637" t="str">
        <v>—</v>
      </c>
      <c r="E637" t="str">
        <v>Negative</v>
      </c>
      <c r="F637">
        <v>-10</v>
      </c>
      <c r="G637">
        <v>2025</v>
      </c>
      <c r="H637" t="str">
        <v>https://www.opb.org/article/2025/07/24/kaiser-permanente-health-transgender-gender-affirming-care-surgery/</v>
      </c>
      <c r="I637" t="str">
        <v>News</v>
      </c>
      <c r="J637" t="str">
        <v>Yes</v>
      </c>
      <c r="K637" t="str">
        <v>Trans-youth care rollback under pressure; broader care retained</v>
      </c>
    </row>
    <row r="638">
      <c r="A638" t="str">
        <v>Royal Caribbean Group</v>
      </c>
      <c r="B638" t="str">
        <v>p_consistent_history</v>
      </c>
      <c r="C638" t="str">
        <v>Long-running LGBTQ+ support: 'Pride 365', regular all-gay charters (Atlantis, Big Gay Cruise), same-sex weddings at sea; parent earned HRC perfect equality rating</v>
      </c>
      <c r="D638" t="str">
        <v>Structural</v>
      </c>
      <c r="E638" t="str">
        <v>Positive</v>
      </c>
      <c r="F638">
        <v>28</v>
      </c>
      <c r="G638">
        <v>2024</v>
      </c>
      <c r="H638" t="str">
        <v>https://www.cruisecritic.com/articles/top-9-cruise-lines-for-gay-and-lesbian-travelers</v>
      </c>
      <c r="I638" t="str">
        <v>News</v>
      </c>
      <c r="J638" t="str">
        <v>No</v>
      </c>
      <c r="K638" t="str">
        <v>Underscored leader</v>
      </c>
    </row>
    <row r="639">
      <c r="A639" t="str">
        <v>Royal Caribbean Group</v>
      </c>
      <c r="B639" t="str">
        <v>p_community_events</v>
      </c>
      <c r="C639" t="str">
        <v>Hosts/partners LGBTQ+ Pride sailings and events year-round</v>
      </c>
      <c r="D639" t="str">
        <v>Civic</v>
      </c>
      <c r="E639" t="str">
        <v>Positive</v>
      </c>
      <c r="F639">
        <v>12</v>
      </c>
      <c r="G639">
        <v>2024</v>
      </c>
      <c r="H639" t="str">
        <v>https://www.cruisecritic.com/articles/lgbtq-friendly-cruises-during-pride-month</v>
      </c>
      <c r="I639" t="str">
        <v>News</v>
      </c>
      <c r="J639" t="str">
        <v>No</v>
      </c>
      <c r="K639" t="str">
        <v/>
      </c>
    </row>
    <row r="640">
      <c r="A640" t="str">
        <v>Carnival Corporation</v>
      </c>
      <c r="B640" t="str">
        <v>p_anti_discrim_policy</v>
      </c>
      <c r="C640" t="str">
        <v>Non-discrimination policies protecting LGBTQ+ guests/employees; recognized commitment to the LGBTQ+ community</v>
      </c>
      <c r="D640" t="str">
        <v>Structural</v>
      </c>
      <c r="E640" t="str">
        <v>Positive</v>
      </c>
      <c r="F640">
        <v>25</v>
      </c>
      <c r="G640">
        <v>2024</v>
      </c>
      <c r="H640" t="str">
        <v>https://www.cruisecritic.com/articles/top-9-cruise-lines-for-gay-and-lesbian-travelers</v>
      </c>
      <c r="I640" t="str">
        <v>News</v>
      </c>
      <c r="J640" t="str">
        <v>No</v>
      </c>
      <c r="K640" t="str">
        <v/>
      </c>
    </row>
    <row r="641">
      <c r="A641" t="str">
        <v>Carnival Corporation</v>
      </c>
      <c r="B641" t="str">
        <v>p_community_events</v>
      </c>
      <c r="C641" t="str">
        <v>Sponsors Pride events; LGBTQ+-welcoming programming across brands</v>
      </c>
      <c r="D641" t="str">
        <v>Civic</v>
      </c>
      <c r="E641" t="str">
        <v>Positive</v>
      </c>
      <c r="F641">
        <v>12</v>
      </c>
      <c r="G641">
        <v>2024</v>
      </c>
      <c r="H641" t="str">
        <v>https://www.cruisecritic.com/articles/lgbtq-friendly-cruises-during-pride-month</v>
      </c>
      <c r="I641" t="str">
        <v>News</v>
      </c>
      <c r="J641" t="str">
        <v>No</v>
      </c>
      <c r="K641" t="str">
        <v/>
      </c>
    </row>
    <row r="642">
      <c r="A642" t="str">
        <v>Kaiser Permanente</v>
      </c>
      <c r="B642" t="str">
        <v>p_consistent_history</v>
      </c>
      <c r="C642" t="str">
        <v>Trans care as employee benefit since 2015; joined Business Coalition for the Equality Act (2016); all 39 hospitals are HRC LGBTQ+ Healthcare Equality Leaders; pledged to continue trans care even if federal requirements removed</v>
      </c>
      <c r="D642" t="str">
        <v>Structural</v>
      </c>
      <c r="E642" t="str">
        <v>Positive</v>
      </c>
      <c r="F642">
        <v>28</v>
      </c>
      <c r="G642">
        <v>2025</v>
      </c>
      <c r="H642" t="str">
        <v>https://permanente.org/kaiser-permanente-will-continue-care-transgender-people-even-federal-requirements-removed/</v>
      </c>
      <c r="I642" t="str">
        <v>Company</v>
      </c>
      <c r="J642" t="str">
        <v>No</v>
      </c>
      <c r="K642" t="str">
        <v>Strong record offsets the youth-surgery pause</v>
      </c>
    </row>
    <row r="643">
      <c r="A643" t="str">
        <v>Southwest Airlines</v>
      </c>
      <c r="B643" t="str">
        <v>p_dei_explicit</v>
      </c>
      <c r="C643" t="str">
        <v>One of the few major airlines to retain its DEI statement in its 2024 report; recognizes Pride year-round; LGBTQ outreach</v>
      </c>
      <c r="D643" t="str">
        <v>Structural</v>
      </c>
      <c r="E643" t="str">
        <v>Positive</v>
      </c>
      <c r="F643">
        <v>20</v>
      </c>
      <c r="G643">
        <v>2024</v>
      </c>
      <c r="H643" t="str">
        <v>https://skift.com/2025/02/28/airlines-scrub-dei-from-latest-annual-reports/</v>
      </c>
      <c r="I643" t="str">
        <v>News</v>
      </c>
      <c r="J643" t="str">
        <v>No</v>
      </c>
      <c r="K643" t="str">
        <v>Held while American/United scrubbed</v>
      </c>
    </row>
    <row r="644">
      <c r="A644" t="str">
        <v>Eli Lilly</v>
      </c>
      <c r="B644" t="str">
        <v>p_erg_support</v>
      </c>
      <c r="C644" t="str">
        <v>DEI Office, employee resource groups, and Global LGBTQ Ally Program; reaffirmed clinical-trial diversity commitment in 2025</v>
      </c>
      <c r="D644" t="str">
        <v>Civic</v>
      </c>
      <c r="E644" t="str">
        <v>Positive</v>
      </c>
      <c r="F644">
        <v>15</v>
      </c>
      <c r="G644">
        <v>2025</v>
      </c>
      <c r="H644" t="str">
        <v>https://www.fiercebiotech.com/cro/trump-targets-dei-4-pharmas-reaffirm-commitments-diversifying-clinical-trials</v>
      </c>
      <c r="I644" t="str">
        <v>News</v>
      </c>
      <c r="J644" t="str">
        <v>No</v>
      </c>
      <c r="K644" t="str">
        <v>Held firm</v>
      </c>
    </row>
    <row r="645">
      <c r="A645" t="str">
        <v>PNC Financial Services</v>
      </c>
      <c r="B645" t="str">
        <v>p_consistent_history</v>
      </c>
      <c r="C645" t="str">
        <v>HRC CEI 100% for 10 consecutive years (through 2022)</v>
      </c>
      <c r="D645" t="str">
        <v>Structural</v>
      </c>
      <c r="E645" t="str">
        <v>Positive</v>
      </c>
      <c r="F645">
        <v>28</v>
      </c>
      <c r="G645">
        <v>2022</v>
      </c>
      <c r="H645" t="str">
        <v>https://www.prnewswire.com/news-releases/pnc-earns-top-score-in-human-rights-campaign-foundations-2022-corporate-equality-index-301469718.html</v>
      </c>
      <c r="I645" t="str">
        <v>News</v>
      </c>
      <c r="J645" t="str">
        <v>No</v>
      </c>
      <c r="K645" t="str">
        <v/>
      </c>
    </row>
    <row r="646">
      <c r="A646" t="str">
        <v>PNC Financial Services</v>
      </c>
      <c r="B646" t="str">
        <v>p_erg_support</v>
      </c>
      <c r="C646" t="str">
        <v>LGBTQ+ employee resource group; Pride engagement</v>
      </c>
      <c r="D646" t="str">
        <v>Civic</v>
      </c>
      <c r="E646" t="str">
        <v>Positive</v>
      </c>
      <c r="F646">
        <v>15</v>
      </c>
      <c r="G646">
        <v>2022</v>
      </c>
      <c r="H646" t="str">
        <v>https://www.prnewswire.com/news-releases/pnc-earns-top-score-in-human-rights-campaign-foundations-2022-corporate-equality-index-301469718.html</v>
      </c>
      <c r="I646" t="str">
        <v>News</v>
      </c>
      <c r="J646" t="str">
        <v>No</v>
      </c>
      <c r="K646" t="str">
        <v/>
      </c>
    </row>
    <row r="647">
      <c r="A647" t="str">
        <v>Discover Financial Services</v>
      </c>
      <c r="B647" t="str">
        <v>p_consistent_history</v>
      </c>
      <c r="C647" t="str">
        <v>HRC CEI 100 ten years running; Best Place to Work for LGBTQ Equality</v>
      </c>
      <c r="D647" t="str">
        <v>Structural</v>
      </c>
      <c r="E647" t="str">
        <v>Positive</v>
      </c>
      <c r="F647">
        <v>28</v>
      </c>
      <c r="G647">
        <v>2023</v>
      </c>
      <c r="H647" t="str">
        <v>https://investorrelations.discover.com/newsroom/press-releases/press-release-details/2023/Discover-Earns-Top-Score-in-Human-Rights-Campaign-Foundations-Corporate-Equality-Index-Ten-Years-in-a-Row/default.aspx</v>
      </c>
      <c r="I647" t="str">
        <v>Company</v>
      </c>
      <c r="J647" t="str">
        <v>No</v>
      </c>
      <c r="K647" t="str">
        <v/>
      </c>
    </row>
    <row r="648">
      <c r="A648" t="str">
        <v>Discover Financial Services</v>
      </c>
      <c r="B648" t="str">
        <v>p_erg_support</v>
      </c>
      <c r="C648" t="str">
        <v>PRIDE ERG; Transgender, Non-Binary &amp; Gender Diverse Employee Advisory Council (70+ members); Equality Act supporter; Discover it Pride Card</v>
      </c>
      <c r="D648" t="str">
        <v>Civic</v>
      </c>
      <c r="E648" t="str">
        <v>Positive</v>
      </c>
      <c r="F648">
        <v>15</v>
      </c>
      <c r="G648">
        <v>2022</v>
      </c>
      <c r="H648" t="str">
        <v>https://investorrelations.discover.com/newsroom/press-releases/press-release-details/2022/Discover-Earns-a-Perfect-Score-for-LGBTQ-Equality-Nine-Years-in-a-Row/default.aspx</v>
      </c>
      <c r="I648" t="str">
        <v>Company</v>
      </c>
      <c r="J648" t="str">
        <v>No</v>
      </c>
      <c r="K648" t="str">
        <v/>
      </c>
    </row>
    <row r="649">
      <c r="A649" t="str">
        <v>Allstate</v>
      </c>
      <c r="B649" t="str">
        <v>p_donation_large</v>
      </c>
      <c r="C649" t="str">
        <v>$100,000 to the Los Angeles LGBT Center (2023); CEI 100 (2025)</v>
      </c>
      <c r="D649" t="str">
        <v>Financial</v>
      </c>
      <c r="E649" t="str">
        <v>Positive</v>
      </c>
      <c r="F649">
        <v>22</v>
      </c>
      <c r="G649">
        <v>2023</v>
      </c>
      <c r="H649" t="str">
        <v>https://1792exchange.com/corporate-bias-ratings/company/allstate</v>
      </c>
      <c r="I649" t="str">
        <v>NGO</v>
      </c>
      <c r="J649" t="str">
        <v>No</v>
      </c>
      <c r="K649" t="str">
        <v/>
      </c>
    </row>
    <row r="650">
      <c r="A650" t="str">
        <v>Allstate</v>
      </c>
      <c r="B650" t="str">
        <v>p_parade_sponsor</v>
      </c>
      <c r="C650" t="str">
        <v>Sponsored Salisbury Pride Festival (2025); Out &amp; Equal brass sponsor; NGLCC partner</v>
      </c>
      <c r="D650" t="str">
        <v>Civic</v>
      </c>
      <c r="E650" t="str">
        <v>Positive</v>
      </c>
      <c r="F650">
        <v>12</v>
      </c>
      <c r="G650">
        <v>2025</v>
      </c>
      <c r="H650" t="str">
        <v>https://1792exchange.com/corporate-bias-ratings/company/allstate</v>
      </c>
      <c r="I650" t="str">
        <v>NGO</v>
      </c>
      <c r="J650" t="str">
        <v>No</v>
      </c>
      <c r="K650" t="str">
        <v>Held firm in 2025</v>
      </c>
    </row>
    <row r="651">
      <c r="A651" t="str">
        <v>Allstate</v>
      </c>
      <c r="B651" t="str">
        <v>p_consistent_history</v>
      </c>
      <c r="C651" t="str">
        <v>HRC CEI 100 (2025); CEO signed CEO Action for Diversity &amp; Inclusion pledge</v>
      </c>
      <c r="D651" t="str">
        <v>Structural</v>
      </c>
      <c r="E651" t="str">
        <v>Positive</v>
      </c>
      <c r="F651">
        <v>28</v>
      </c>
      <c r="G651">
        <v>2025</v>
      </c>
      <c r="H651" t="str">
        <v>https://reports.hrc.org/corporate-equality-index-2025</v>
      </c>
      <c r="I651" t="str">
        <v>NGO</v>
      </c>
      <c r="J651" t="str">
        <v>No</v>
      </c>
      <c r="K651" t="str">
        <v/>
      </c>
    </row>
    <row r="652">
      <c r="A652" t="str">
        <v>AIG</v>
      </c>
      <c r="B652" t="str">
        <v>p_consistent_history</v>
      </c>
      <c r="C652" t="str">
        <v>HRC CEI 100 (recognized best employer for LGBTQ+ workers)</v>
      </c>
      <c r="D652" t="str">
        <v>Structural</v>
      </c>
      <c r="E652" t="str">
        <v>Positive</v>
      </c>
      <c r="F652">
        <v>28</v>
      </c>
      <c r="G652">
        <v>2022</v>
      </c>
      <c r="H652" t="str">
        <v>https://www.hrc.org/resources/corporations/aig</v>
      </c>
      <c r="I652" t="str">
        <v>NGO</v>
      </c>
      <c r="J652" t="str">
        <v>No</v>
      </c>
      <c r="K652" t="str">
        <v/>
      </c>
    </row>
    <row r="653">
      <c r="A653" t="str">
        <v>AIG</v>
      </c>
      <c r="B653" t="str">
        <v>p_erg_support</v>
      </c>
      <c r="C653" t="str">
        <v>LGBTQ+ &amp; Allies employee resource group</v>
      </c>
      <c r="D653" t="str">
        <v>Civic</v>
      </c>
      <c r="E653" t="str">
        <v>Positive</v>
      </c>
      <c r="F653">
        <v>15</v>
      </c>
      <c r="G653">
        <v>2024</v>
      </c>
      <c r="H653" t="str">
        <v>https://www.aig.com/home/about/corporate-responsibility/culture-and-inclusion/employee-resource-groups</v>
      </c>
      <c r="I653" t="str">
        <v>Company</v>
      </c>
      <c r="J653" t="str">
        <v>No</v>
      </c>
      <c r="K653" t="str">
        <v/>
      </c>
    </row>
    <row r="654">
      <c r="A654" t="str">
        <v>Amgen</v>
      </c>
      <c r="B654" t="str">
        <v>p_benefits</v>
      </c>
      <c r="C654" t="str">
        <v>Equal trans health coverage (no exclusions), LGBTQ+ Benefits Guide, Gender Transition Guidelines per HRC CEI</v>
      </c>
      <c r="D654" t="str">
        <v>Structural</v>
      </c>
      <c r="E654" t="str">
        <v>Positive</v>
      </c>
      <c r="F654">
        <v>22</v>
      </c>
      <c r="G654">
        <v>2025</v>
      </c>
      <c r="H654" t="str">
        <v>https://www.hrc.org/resources/corporations/amgen-inc.</v>
      </c>
      <c r="I654" t="str">
        <v>NGO</v>
      </c>
      <c r="J654" t="str">
        <v>No</v>
      </c>
      <c r="K654" t="str">
        <v/>
      </c>
    </row>
    <row r="655">
      <c r="A655" t="str">
        <v>Amgen</v>
      </c>
      <c r="B655" t="str">
        <v>p_erg_support</v>
      </c>
      <c r="C655" t="str">
        <v>LGBTQ+ employee resource group / inclusive diversity council; 5+ community outreach efforts</v>
      </c>
      <c r="D655" t="str">
        <v>Civic</v>
      </c>
      <c r="E655" t="str">
        <v>Positive</v>
      </c>
      <c r="F655">
        <v>15</v>
      </c>
      <c r="G655">
        <v>2024</v>
      </c>
      <c r="H655" t="str">
        <v>https://www.hrc.org/resources/corporations/amgen-inc.</v>
      </c>
      <c r="I655" t="str">
        <v>NGO</v>
      </c>
      <c r="J655" t="str">
        <v>No</v>
      </c>
      <c r="K655" t="str">
        <v/>
      </c>
    </row>
    <row r="656">
      <c r="A656" t="str">
        <v>Snap Inc.</v>
      </c>
      <c r="B656" t="str">
        <v>p_dei_explicit</v>
      </c>
      <c r="C656" t="str">
        <v>Five consecutive Diversity Annual Reports; LGBTQ+ representation tracked in workforce + content; DEI strategy (empathy/systems/accountability)</v>
      </c>
      <c r="D656" t="str">
        <v>Structural</v>
      </c>
      <c r="E656" t="str">
        <v>Positive</v>
      </c>
      <c r="F656">
        <v>20</v>
      </c>
      <c r="G656">
        <v>2024</v>
      </c>
      <c r="H656" t="str">
        <v>https://newsroom.snap.com/snap-releases-fifth-diversity-annual-report</v>
      </c>
      <c r="I656" t="str">
        <v>Company</v>
      </c>
      <c r="J656" t="str">
        <v>No</v>
      </c>
      <c r="K656" t="str">
        <v/>
      </c>
    </row>
    <row r="657">
      <c r="A657" t="str">
        <v>Rivian</v>
      </c>
      <c r="B657" t="str">
        <v>p_benefits</v>
      </c>
      <c r="C657" t="str">
        <v>Debuted on HRC CEI with a perfect score of 100 (2023-2024); transgender-inclusive policies</v>
      </c>
      <c r="D657" t="str">
        <v>Structural</v>
      </c>
      <c r="E657" t="str">
        <v>Positive</v>
      </c>
      <c r="F657">
        <v>22</v>
      </c>
      <c r="G657">
        <v>2024</v>
      </c>
      <c r="H657" t="str">
        <v>https://stories.rivian.com/rivian-scores-100-hrc-corporate-equality-index</v>
      </c>
      <c r="I657" t="str">
        <v>Company</v>
      </c>
      <c r="J657" t="str">
        <v>No</v>
      </c>
      <c r="K657" t="str">
        <v/>
      </c>
    </row>
    <row r="658">
      <c r="A658" t="str">
        <v>Lucid Group</v>
      </c>
      <c r="B658" t="str">
        <v>p_logo_rainbow</v>
      </c>
      <c r="C658" t="str">
        <v>Flew the Pride flag at HQ; public Pride social posts</v>
      </c>
      <c r="D658" t="str">
        <v>Cosmetic</v>
      </c>
      <c r="E658" t="str">
        <v>Positive</v>
      </c>
      <c r="F658">
        <v>3</v>
      </c>
      <c r="G658">
        <v>2024</v>
      </c>
      <c r="H658" t="str">
        <v>https://x.com/LucidMotors/status/1408450352664387594</v>
      </c>
      <c r="I658" t="str">
        <v>Social</v>
      </c>
      <c r="J658" t="str">
        <v>No</v>
      </c>
      <c r="K658" t="str">
        <v>Thin record; Low confidence</v>
      </c>
    </row>
    <row r="659">
      <c r="A659" t="str">
        <v>Lucid Group</v>
      </c>
      <c r="B659" t="str">
        <v>p_generic_post</v>
      </c>
      <c r="C659" t="str">
        <v>Public #Pride messaging on social media</v>
      </c>
      <c r="D659" t="str">
        <v>Cosmetic</v>
      </c>
      <c r="E659" t="str">
        <v>Positive</v>
      </c>
      <c r="F659">
        <v>2</v>
      </c>
      <c r="G659">
        <v>2024</v>
      </c>
      <c r="H659" t="str">
        <v>https://www.linkedin.com/posts/lucidmotors_pride-lucidmotors-activity-6814217648038121472-jYJA</v>
      </c>
      <c r="I659" t="str">
        <v>Social</v>
      </c>
      <c r="J659" t="str">
        <v>No</v>
      </c>
      <c r="K659" t="str">
        <v/>
      </c>
    </row>
    <row r="660">
      <c r="A660" t="str">
        <v>ConocoPhillips</v>
      </c>
      <c r="B660" t="str">
        <v>p_erg_support</v>
      </c>
      <c r="C660" t="str">
        <v>Alaska Pride Network ERG; co-hosts 'DEI Chats: Share Your Story'</v>
      </c>
      <c r="D660" t="str">
        <v>Civic</v>
      </c>
      <c r="E660" t="str">
        <v>Positive</v>
      </c>
      <c r="F660">
        <v>15</v>
      </c>
      <c r="G660">
        <v>2024</v>
      </c>
      <c r="H660" t="str">
        <v>https://www.conocophillips.com/spiritnow/story/jason-parker-and-dorothy-colegrove-cultivating-an-inclusive-culture/</v>
      </c>
      <c r="I660" t="str">
        <v>Company</v>
      </c>
      <c r="J660" t="str">
        <v>No</v>
      </c>
      <c r="K660" t="str">
        <v/>
      </c>
    </row>
    <row r="661">
      <c r="A661" t="str">
        <v>ConocoPhillips</v>
      </c>
      <c r="B661" t="str">
        <v>p_flag_display</v>
      </c>
      <c r="C661" t="str">
        <v>Raises the Pride flag to signal LGBTQ+ colleagues are 'seen, heard, valued and safe'</v>
      </c>
      <c r="D661" t="str">
        <v>Cosmetic</v>
      </c>
      <c r="E661" t="str">
        <v>Positive</v>
      </c>
      <c r="F661">
        <v>4</v>
      </c>
      <c r="G661">
        <v>2024</v>
      </c>
      <c r="H661" t="str">
        <v>https://www.conocophillips.com/spiritnow/story/jason-parker-and-dorothy-colegrove-cultivating-an-inclusive-culture/</v>
      </c>
      <c r="I661" t="str">
        <v>Company</v>
      </c>
      <c r="J661" t="str">
        <v>No</v>
      </c>
      <c r="K661" t="str">
        <v/>
      </c>
    </row>
    <row r="662">
      <c r="A662" t="str">
        <v>Duke Energy</v>
      </c>
      <c r="B662" t="str">
        <v>p_consistent_history</v>
      </c>
      <c r="C662" t="str">
        <v>HRC CEI 100 five years running (through 2022); Best Place to Work for LGBTQ Equality</v>
      </c>
      <c r="D662" t="str">
        <v>Structural</v>
      </c>
      <c r="E662" t="str">
        <v>Positive</v>
      </c>
      <c r="F662">
        <v>28</v>
      </c>
      <c r="G662">
        <v>2022</v>
      </c>
      <c r="H662" t="str">
        <v>https://news.duke-energy.com/releases/releases-20220203</v>
      </c>
      <c r="I662" t="str">
        <v>Company</v>
      </c>
      <c r="J662" t="str">
        <v>No</v>
      </c>
      <c r="K662" t="str">
        <v/>
      </c>
    </row>
    <row r="663">
      <c r="A663" t="str">
        <v>Duke Energy</v>
      </c>
      <c r="B663" t="str">
        <v>p_erg_support</v>
      </c>
      <c r="C663" t="str">
        <v>We Are One (WeR1) LGBTQ+ employee resource group; Pride Month events</v>
      </c>
      <c r="D663" t="str">
        <v>Civic</v>
      </c>
      <c r="E663" t="str">
        <v>Positive</v>
      </c>
      <c r="F663">
        <v>15</v>
      </c>
      <c r="G663">
        <v>2024</v>
      </c>
      <c r="H663" t="str">
        <v>https://illumination.duke-energy.com/articles/duke-energy-celebrates-lgbtq-teammates-and-their-allies</v>
      </c>
      <c r="I663" t="str">
        <v>Company</v>
      </c>
      <c r="J663" t="str">
        <v>No</v>
      </c>
      <c r="K663" t="str">
        <v/>
      </c>
    </row>
    <row r="664">
      <c r="A664" t="str">
        <v>Wyndham Hotels &amp; Resorts</v>
      </c>
      <c r="B664" t="str">
        <v>p_consistent_history</v>
      </c>
      <c r="C664" t="str">
        <v>HRC CEI 100 three consecutive years (2019-2021); joined HRC Business Coalition for the Equality Act (2019); NGLCC/IGLTA partner</v>
      </c>
      <c r="D664" t="str">
        <v>Structural</v>
      </c>
      <c r="E664" t="str">
        <v>Positive</v>
      </c>
      <c r="F664">
        <v>28</v>
      </c>
      <c r="G664">
        <v>2021</v>
      </c>
      <c r="H664" t="str">
        <v>https://www.prnewswire.com/news-releases/wyndham-hotels--resorts-named-a-best-place-to-work-for-lgbtq-equality-301469656.html</v>
      </c>
      <c r="I664" t="str">
        <v>News</v>
      </c>
      <c r="J664" t="str">
        <v>No</v>
      </c>
      <c r="K664" t="str">
        <v/>
      </c>
    </row>
    <row r="665">
      <c r="A665" t="str">
        <v>Wyndham Hotels &amp; Resorts</v>
      </c>
      <c r="B665" t="str">
        <v>p_erg_support</v>
      </c>
      <c r="C665" t="str">
        <v>Pride affinity business group with chapters across corporate locations</v>
      </c>
      <c r="D665" t="str">
        <v>Civic</v>
      </c>
      <c r="E665" t="str">
        <v>Positive</v>
      </c>
      <c r="F665">
        <v>15</v>
      </c>
      <c r="G665">
        <v>2021</v>
      </c>
      <c r="H665" t="str">
        <v>https://corporate.wyndhamhotels.com/news-releases/wyndham-hotels-resorts-named-a-best-place-to-work-for-lgbtq-equality/</v>
      </c>
      <c r="I665" t="str">
        <v>Company</v>
      </c>
      <c r="J665" t="str">
        <v>No</v>
      </c>
      <c r="K665" t="str">
        <v/>
      </c>
    </row>
    <row r="666">
      <c r="A666" t="str">
        <v>Wayfair</v>
      </c>
      <c r="B666" t="str">
        <v>p_erg_support</v>
      </c>
      <c r="C666" t="str">
        <v>WayOut LGBTQ+ employee resource group; inclusion training</v>
      </c>
      <c r="D666" t="str">
        <v>Civic</v>
      </c>
      <c r="E666" t="str">
        <v>Positive</v>
      </c>
      <c r="F666">
        <v>15</v>
      </c>
      <c r="G666">
        <v>2022</v>
      </c>
      <c r="H666" t="str">
        <v>https://investor.wayfair.com/news/news-details/2022/Wayfair-Earns-Top-Marks-in-Human-Rights-Campaigns-2022-Corporate-Equality-Index/default.aspx</v>
      </c>
      <c r="I666" t="str">
        <v>Company</v>
      </c>
      <c r="J666" t="str">
        <v>No</v>
      </c>
      <c r="K666" t="str">
        <v/>
      </c>
    </row>
    <row r="667">
      <c r="A667" t="str">
        <v>Wayfair</v>
      </c>
      <c r="B667" t="str">
        <v>p_benefits</v>
      </c>
      <c r="C667" t="str">
        <v>HRC CEI 100 (2021, 2022); domestic-partner benefits; transgender-inclusive healthcare and gender-transition support</v>
      </c>
      <c r="D667" t="str">
        <v>Structural</v>
      </c>
      <c r="E667" t="str">
        <v>Positive</v>
      </c>
      <c r="F667">
        <v>22</v>
      </c>
      <c r="G667">
        <v>2022</v>
      </c>
      <c r="H667" t="str">
        <v>https://investor.wayfair.com/news/news-details/2022/Wayfair-Earns-Top-Marks-in-Human-Rights-Campaigns-2022-Corporate-Equality-Index/default.aspx</v>
      </c>
      <c r="I667" t="str">
        <v>Company</v>
      </c>
      <c r="J667" t="str">
        <v>No</v>
      </c>
      <c r="K667" t="str">
        <v/>
      </c>
    </row>
    <row r="668">
      <c r="A668" t="str">
        <v>Under Armour</v>
      </c>
      <c r="B668" t="str">
        <v>p_consistent_history</v>
      </c>
      <c r="C668" t="str">
        <v>HRC CEI 100 seven years running; year-round LGBTQ+ visibility commitment</v>
      </c>
      <c r="D668" t="str">
        <v>Structural</v>
      </c>
      <c r="E668" t="str">
        <v>Positive</v>
      </c>
      <c r="F668">
        <v>28</v>
      </c>
      <c r="G668">
        <v>2024</v>
      </c>
      <c r="H668" t="str">
        <v>https://about.underarmour.com/en/stories/2024/05/sport-for-all-.html</v>
      </c>
      <c r="I668" t="str">
        <v>Company</v>
      </c>
      <c r="J668" t="str">
        <v>No</v>
      </c>
      <c r="K668" t="str">
        <v/>
      </c>
    </row>
    <row r="669">
      <c r="A669" t="str">
        <v>Under Armour</v>
      </c>
      <c r="B669" t="str">
        <v>p_erg_support</v>
      </c>
      <c r="C669" t="str">
        <v>UNIFIED LGBTQ+ teammate resource group (co-designed Pride collection/campaign)</v>
      </c>
      <c r="D669" t="str">
        <v>Civic</v>
      </c>
      <c r="E669" t="str">
        <v>Positive</v>
      </c>
      <c r="F669">
        <v>15</v>
      </c>
      <c r="G669">
        <v>2024</v>
      </c>
      <c r="H669" t="str">
        <v>https://about.underarmour.com/en/stories/2019/06/unified-with-pride.html</v>
      </c>
      <c r="I669" t="str">
        <v>Company</v>
      </c>
      <c r="J669" t="str">
        <v>No</v>
      </c>
      <c r="K669" t="str">
        <v/>
      </c>
    </row>
    <row r="670">
      <c r="A670" t="str">
        <v>Under Armour</v>
      </c>
      <c r="B670" t="str">
        <v>p_merch_collection</v>
      </c>
      <c r="C670" t="str">
        <v>2024 Pride Collection with Athlete Ally spotlighting LGBTQ+ D1 athletes</v>
      </c>
      <c r="D670" t="str">
        <v>Commercial</v>
      </c>
      <c r="E670" t="str">
        <v>Positive</v>
      </c>
      <c r="F670">
        <v>6</v>
      </c>
      <c r="G670">
        <v>2024</v>
      </c>
      <c r="H670" t="str">
        <v>https://www.vibe.com/news/national/under-armour-athlete-ally-lgbt-pride-collection-589627/</v>
      </c>
      <c r="I670" t="str">
        <v>News</v>
      </c>
      <c r="J670" t="str">
        <v>No</v>
      </c>
      <c r="K670" t="str">
        <v/>
      </c>
    </row>
    <row r="671">
      <c r="A671" t="str">
        <v>Wendy's</v>
      </c>
      <c r="B671" t="str">
        <v>p_consistent_history</v>
      </c>
      <c r="C671" t="str">
        <v>WeQual LGBTQ+ employee network since 2015; reached HRC CEI 100 (2020); supports Pride and GLAAD Spirit Day yearly</v>
      </c>
      <c r="D671" t="str">
        <v>Structural</v>
      </c>
      <c r="E671" t="str">
        <v>Positive</v>
      </c>
      <c r="F671">
        <v>28</v>
      </c>
      <c r="G671">
        <v>2020</v>
      </c>
      <c r="H671" t="str">
        <v>https://www.wendys.com/blog/wendys-celebrates-supports-lgbtq-community</v>
      </c>
      <c r="I671" t="str">
        <v>Company</v>
      </c>
      <c r="J671" t="str">
        <v>No</v>
      </c>
      <c r="K671" t="str">
        <v/>
      </c>
    </row>
    <row r="672">
      <c r="A672" t="str">
        <v>Wendy's</v>
      </c>
      <c r="B672" t="str">
        <v>p_erg_support</v>
      </c>
      <c r="C672" t="str">
        <v>WeQual (Wendy's Equality Employee Network) — networking, education, business impact</v>
      </c>
      <c r="D672" t="str">
        <v>Civic</v>
      </c>
      <c r="E672" t="str">
        <v>Positive</v>
      </c>
      <c r="F672">
        <v>15</v>
      </c>
      <c r="G672">
        <v>2024</v>
      </c>
      <c r="H672" t="str">
        <v>https://www.wendys.com/blog/wendys-celebrates-supports-lgbtq-community</v>
      </c>
      <c r="I672" t="str">
        <v>Company</v>
      </c>
      <c r="J672" t="str">
        <v>No</v>
      </c>
      <c r="K672" t="str">
        <v/>
      </c>
    </row>
    <row r="673">
      <c r="A673" t="str">
        <v>Wendy's</v>
      </c>
      <c r="B673" t="str">
        <v>p_parade_sponsor</v>
      </c>
      <c r="C673" t="str">
        <v>WeQual presence at Columbus Pride since 2016</v>
      </c>
      <c r="D673" t="str">
        <v>Civic</v>
      </c>
      <c r="E673" t="str">
        <v>Positive</v>
      </c>
      <c r="F673">
        <v>12</v>
      </c>
      <c r="G673">
        <v>2024</v>
      </c>
      <c r="H673" t="str">
        <v>https://www.wendys.com/blog/wendys-celebrates-supports-lgbtq-community</v>
      </c>
      <c r="I673" t="str">
        <v>Company</v>
      </c>
      <c r="J673" t="str">
        <v>No</v>
      </c>
      <c r="K673" t="str">
        <v/>
      </c>
    </row>
    <row r="674">
      <c r="A674" t="str">
        <v>Albertsons</v>
      </c>
      <c r="B674" t="str">
        <v>p_donation_small</v>
      </c>
      <c r="C674" t="str">
        <v>$25,000 to Advocates for Trans Equality (formerly NCTE) (2024)</v>
      </c>
      <c r="D674" t="str">
        <v>Financial</v>
      </c>
      <c r="E674" t="str">
        <v>Positive</v>
      </c>
      <c r="F674">
        <v>15</v>
      </c>
      <c r="G674">
        <v>2024</v>
      </c>
      <c r="H674" t="str">
        <v>https://buywokefree.com/brand-profile/albertsons/</v>
      </c>
      <c r="I674" t="str">
        <v>News</v>
      </c>
      <c r="J674" t="str">
        <v>No</v>
      </c>
      <c r="K674" t="str">
        <v/>
      </c>
    </row>
    <row r="675">
      <c r="A675" t="str">
        <v>Albertsons</v>
      </c>
      <c r="B675" t="str">
        <v>p_parade_sponsor</v>
      </c>
      <c r="C675" t="str">
        <v>Top sponsor of Boise Pride (2024); subsidiary Safeway sponsored San Francisco Pride</v>
      </c>
      <c r="D675" t="str">
        <v>Civic</v>
      </c>
      <c r="E675" t="str">
        <v>Positive</v>
      </c>
      <c r="F675">
        <v>12</v>
      </c>
      <c r="G675">
        <v>2024</v>
      </c>
      <c r="H675" t="str">
        <v>https://buywokefree.com/brand-profile/albertsons/</v>
      </c>
      <c r="I675" t="str">
        <v>News</v>
      </c>
      <c r="J675" t="str">
        <v>No</v>
      </c>
      <c r="K675" t="str">
        <v/>
      </c>
    </row>
    <row r="676">
      <c r="A676" t="str">
        <v>Albertsons</v>
      </c>
      <c r="B676" t="str">
        <v>p_erg_support</v>
      </c>
      <c r="C676" t="str">
        <v>Pride Alliance associate resource group; LGBTQ+ supplier diversity</v>
      </c>
      <c r="D676" t="str">
        <v>Civic</v>
      </c>
      <c r="E676" t="str">
        <v>Positive</v>
      </c>
      <c r="F676">
        <v>15</v>
      </c>
      <c r="G676">
        <v>2024</v>
      </c>
      <c r="H676" t="str">
        <v>https://buywokefree.com/brand-profile/albertsons/</v>
      </c>
      <c r="I676" t="str">
        <v>News</v>
      </c>
      <c r="J676" t="str">
        <v>No</v>
      </c>
      <c r="K676" t="str">
        <v/>
      </c>
    </row>
    <row r="677">
      <c r="A677" t="str">
        <v>Panera Bread</v>
      </c>
      <c r="B677" t="str">
        <v>p_erg_support</v>
      </c>
      <c r="C677" t="str">
        <v>Panera Pride Alliance business resource group; pronoun campaigns; Trevor Project partner</v>
      </c>
      <c r="D677" t="str">
        <v>Civic</v>
      </c>
      <c r="E677" t="str">
        <v>Positive</v>
      </c>
      <c r="F677">
        <v>15</v>
      </c>
      <c r="G677">
        <v>2024</v>
      </c>
      <c r="H677" t="str">
        <v>https://restaurant.org/education-and-resources/resource-library/panera-steps-up-diversity-and-inclusion-efforts/</v>
      </c>
      <c r="I677" t="str">
        <v>News</v>
      </c>
      <c r="J677" t="str">
        <v>No</v>
      </c>
      <c r="K677" t="str">
        <v/>
      </c>
    </row>
    <row r="678">
      <c r="A678" t="str">
        <v>Panera Bread</v>
      </c>
      <c r="B678" t="str">
        <v>p_benefits</v>
      </c>
      <c r="C678" t="str">
        <v>Equal health coverage for same-sex/domestic partners and transgender individuals (incl. employees' children); supplier code requires SO/GI nondiscrimination</v>
      </c>
      <c r="D678" t="str">
        <v>Structural</v>
      </c>
      <c r="E678" t="str">
        <v>Positive</v>
      </c>
      <c r="F678">
        <v>22</v>
      </c>
      <c r="G678">
        <v>2024</v>
      </c>
      <c r="H678" t="str">
        <v>https://www.panerabread.com/en-us/company/diversity-equity-inclusion-report.html</v>
      </c>
      <c r="I678" t="str">
        <v>Company</v>
      </c>
      <c r="J678" t="str">
        <v>No</v>
      </c>
      <c r="K678" t="str">
        <v/>
      </c>
    </row>
    <row r="679">
      <c r="A679" t="str">
        <v>Dollar Tree</v>
      </c>
      <c r="B679" t="str">
        <v>p_benefits</v>
      </c>
      <c r="C679" t="str">
        <v>HRC CEI 85 (2023-24): equal trans health coverage, LGBTQ+ Benefits Guide, Gender Transition Guidelines</v>
      </c>
      <c r="D679" t="str">
        <v>Structural</v>
      </c>
      <c r="E679" t="str">
        <v>Positive</v>
      </c>
      <c r="F679">
        <v>22</v>
      </c>
      <c r="G679">
        <v>2024</v>
      </c>
      <c r="H679" t="str">
        <v>https://www.hrc.org/resources/corporations/dollar-tree-inc.</v>
      </c>
      <c r="I679" t="str">
        <v>NGO</v>
      </c>
      <c r="J679" t="str">
        <v>No</v>
      </c>
      <c r="K679" t="str">
        <v/>
      </c>
    </row>
    <row r="680">
      <c r="A680" t="str">
        <v>Dollar Tree</v>
      </c>
      <c r="B680" t="str">
        <v>p_erg_support</v>
      </c>
      <c r="C680" t="str">
        <v>LGBTQ+ employee resource group / inclusive diversity council; 5+ community outreach efforts</v>
      </c>
      <c r="D680" t="str">
        <v>Civic</v>
      </c>
      <c r="E680" t="str">
        <v>Positive</v>
      </c>
      <c r="F680">
        <v>15</v>
      </c>
      <c r="G680">
        <v>2024</v>
      </c>
      <c r="H680" t="str">
        <v>https://www.hrc.org/resources/corporations/dollar-tree-inc.</v>
      </c>
      <c r="I680" t="str">
        <v>NGO</v>
      </c>
      <c r="J680" t="str">
        <v>No</v>
      </c>
      <c r="K680" t="str">
        <v/>
      </c>
    </row>
    <row r="681">
      <c r="A681" t="str">
        <v>Dollar Tree</v>
      </c>
      <c r="B681" t="str">
        <v>p_merch_collection</v>
      </c>
      <c r="C681" t="str">
        <v>Pride Collection (rainbow pins, wearable Pride flag capes); celebrates Pride Month</v>
      </c>
      <c r="D681" t="str">
        <v>Commercial</v>
      </c>
      <c r="E681" t="str">
        <v>Positive</v>
      </c>
      <c r="F681">
        <v>6</v>
      </c>
      <c r="G681">
        <v>2024</v>
      </c>
      <c r="H681" t="str">
        <v>https://corporate.dollartree.com/values/equality-belonging-dei</v>
      </c>
      <c r="I681" t="str">
        <v>Company</v>
      </c>
      <c r="J681" t="str">
        <v>No</v>
      </c>
      <c r="K681" t="str">
        <v/>
      </c>
    </row>
    <row r="682">
      <c r="A682" t="str">
        <v>Chipotle</v>
      </c>
      <c r="B682" t="str">
        <v>p_donation_large</v>
      </c>
      <c r="C682" t="str">
        <v>$250,000 in free food to LGBTQ+ centers (2022, Happy Hippie partnership); Trevor Project app round-up donations</v>
      </c>
      <c r="D682" t="str">
        <v>Financial</v>
      </c>
      <c r="E682" t="str">
        <v>Positive</v>
      </c>
      <c r="F682">
        <v>22</v>
      </c>
      <c r="G682">
        <v>2022</v>
      </c>
      <c r="H682" t="str">
        <v>https://1792exchange.com/corporate-bias-ratings/company/chipotle</v>
      </c>
      <c r="I682" t="str">
        <v>NGO</v>
      </c>
      <c r="J682" t="str">
        <v>No</v>
      </c>
      <c r="K682" t="str">
        <v/>
      </c>
    </row>
    <row r="683">
      <c r="A683" t="str">
        <v>Chipotle</v>
      </c>
      <c r="B683" t="str">
        <v>p_benefits</v>
      </c>
      <c r="C683" t="str">
        <v>HRC CEI 100 (2026): gender transition guidelines; transgender-related coverage for employees and their children</v>
      </c>
      <c r="D683" t="str">
        <v>Structural</v>
      </c>
      <c r="E683" t="str">
        <v>Positive</v>
      </c>
      <c r="F683">
        <v>22</v>
      </c>
      <c r="G683">
        <v>2026</v>
      </c>
      <c r="H683" t="str">
        <v>https://reports.hrc.org/corporate-equality-index-2025</v>
      </c>
      <c r="I683" t="str">
        <v>NGO</v>
      </c>
      <c r="J683" t="str">
        <v>No</v>
      </c>
      <c r="K683" t="str">
        <v/>
      </c>
    </row>
    <row r="684">
      <c r="A684" t="str">
        <v>Chipotle</v>
      </c>
      <c r="B684" t="str">
        <v>p_parade_sponsor</v>
      </c>
      <c r="C684" t="str">
        <v>Sponsored multiple Pride events; optional Pride-themed employee uniform</v>
      </c>
      <c r="D684" t="str">
        <v>Civic</v>
      </c>
      <c r="E684" t="str">
        <v>Positive</v>
      </c>
      <c r="F684">
        <v>12</v>
      </c>
      <c r="G684">
        <v>2024</v>
      </c>
      <c r="H684" t="str">
        <v>https://1792exchange.com/corporate-bias-ratings/company/chipotle</v>
      </c>
      <c r="I684" t="str">
        <v>NGO</v>
      </c>
      <c r="J684" t="str">
        <v>No</v>
      </c>
      <c r="K684" t="str">
        <v/>
      </c>
    </row>
    <row r="685">
      <c r="A685" t="str">
        <v>iHeartMedia</v>
      </c>
      <c r="B685" t="str">
        <v>p_consistent_history</v>
      </c>
      <c r="C685" t="str">
        <v>PRIDE Radio — the #1 LGBTQ+ audio platform; long-running LGBTQ+ programming (Outspoken Podcast Network)</v>
      </c>
      <c r="D685" t="str">
        <v>Structural</v>
      </c>
      <c r="E685" t="str">
        <v>Positive</v>
      </c>
      <c r="F685">
        <v>28</v>
      </c>
      <c r="G685">
        <v>2025</v>
      </c>
      <c r="H685" t="str">
        <v>https://radioink.com/2025/06/22/iheart-showcases-lgbtq-voices-with-pride-radio-and-podcasts/</v>
      </c>
      <c r="I685" t="str">
        <v>News</v>
      </c>
      <c r="J685" t="str">
        <v>No</v>
      </c>
      <c r="K685" t="str">
        <v/>
      </c>
    </row>
    <row r="686">
      <c r="A686" t="str">
        <v>iHeartMedia</v>
      </c>
      <c r="B686" t="str">
        <v>p_community_events</v>
      </c>
      <c r="C686" t="str">
        <v>Coast-to-coast 2025 Pride event partnerships (Orlando, SF, Key West, LA, DC, NYC)</v>
      </c>
      <c r="D686" t="str">
        <v>Civic</v>
      </c>
      <c r="E686" t="str">
        <v>Positive</v>
      </c>
      <c r="F686">
        <v>12</v>
      </c>
      <c r="G686">
        <v>2025</v>
      </c>
      <c r="H686" t="str">
        <v>https://www.insideradio.com/free/iheartmedia-celebrates-pride-month-with-events-live-broadcasts-and-festival-partnerships/article_51c99a9f-f14a-459b-ae19-3edc3d9771a4.html</v>
      </c>
      <c r="I686" t="str">
        <v>News</v>
      </c>
      <c r="J686" t="str">
        <v>No</v>
      </c>
      <c r="K686" t="str">
        <v/>
      </c>
    </row>
    <row r="687">
      <c r="A687" t="str">
        <v>Sirius XM</v>
      </c>
      <c r="B687" t="str">
        <v>p_erg_support</v>
      </c>
      <c r="C687" t="str">
        <v>LGBTQIA+ Pride Community (Colleague Resource Group); year-round LGBTQ+ programming</v>
      </c>
      <c r="D687" t="str">
        <v>Civic</v>
      </c>
      <c r="E687" t="str">
        <v>Positive</v>
      </c>
      <c r="F687">
        <v>15</v>
      </c>
      <c r="G687">
        <v>2024</v>
      </c>
      <c r="H687" t="str">
        <v>https://corporate.siriusxm.com/dei-and-b</v>
      </c>
      <c r="I687" t="str">
        <v>Company</v>
      </c>
      <c r="J687" t="str">
        <v>No</v>
      </c>
      <c r="K687" t="str">
        <v/>
      </c>
    </row>
  </sheetData>
  <pageMargins left="0.75" right="0.75" top="1" bottom="1" header="0.511811023622047" footer="0.511811023622047"/>
  <ignoredErrors>
    <ignoredError numberStoredAsText="1" sqref="A1:K687"/>
  </ignoredErrors>
</worksheet>
</file>

<file path=xl/worksheets/sheet5.xml><?xml version="1.0" encoding="utf-8"?>
<worksheet xmlns="http://schemas.openxmlformats.org/spreadsheetml/2006/main" xmlns:r="http://schemas.openxmlformats.org/officeDocument/2006/relationships">
  <dimension ref="A1:H50"/>
  <sheetViews>
    <sheetView workbookViewId="0" rightToLeft="0"/>
  </sheetViews>
  <cols>
    <col min="1" max="1" customWidth="1" width="22"/>
    <col min="2" max="2" customWidth="1" width="14"/>
    <col min="3" max="3" customWidth="1" width="12"/>
    <col min="4" max="4" customWidth="1" width="48"/>
    <col min="5" max="5" customWidth="1" width="42"/>
    <col min="6" max="6" customWidth="1" width="16"/>
    <col min="7" max="7" customWidth="1" width="12"/>
    <col min="8" max="8" customWidth="1" width="30"/>
  </cols>
  <sheetData>
    <row r="1" ht="23.25" customHeight="1">
      <c r="A1" t="str">
        <v>Company</v>
      </c>
      <c r="B1" t="str">
        <v>Platform</v>
      </c>
      <c r="C1" t="str">
        <v>Post Date</v>
      </c>
      <c r="D1" t="str">
        <v>Description</v>
      </c>
      <c r="E1" t="str">
        <v>Post URL / Archive</v>
      </c>
      <c r="F1" t="str">
        <v>Engagement (if noted)</v>
      </c>
      <c r="G1" t="str">
        <v>Later Deleted?</v>
      </c>
      <c r="H1" t="str">
        <v>Notes</v>
      </c>
    </row>
    <row r="2" ht="23.25" customHeight="1">
      <c r="A2" t="str">
        <v>Verizon</v>
      </c>
      <c r="B2" t="str">
        <v>Twitter/X</v>
      </c>
      <c r="C2" t="str">
        <v>2024-06-01</v>
      </c>
      <c r="D2" t="str">
        <v>Rainbow Verizon logo + Pride Month welcome post</v>
      </c>
      <c r="E2" t="str">
        <v>https://web.archive.org/web/2024/https://twitter.com/Verizon</v>
      </c>
      <c r="F2" t="str">
        <v/>
      </c>
      <c r="G2" t="str">
        <v>Yes</v>
      </c>
      <c r="H2" t="str">
        <v>Pride branding absent after 2025 reversal</v>
      </c>
    </row>
    <row r="3" ht="23.25" customHeight="1">
      <c r="A3" t="str">
        <v>Apple</v>
      </c>
      <c r="B3" t="str">
        <v>Instagram</v>
      </c>
      <c r="C3" t="str">
        <v>2025-06-01</v>
      </c>
      <c r="D3" t="str">
        <v>Apple Pride 2025 campaign featuring Pride Edition band</v>
      </c>
      <c r="E3" t="str">
        <v>https://www.apple.com/newsroom/</v>
      </c>
      <c r="F3" t="str">
        <v/>
      </c>
      <c r="G3" t="str">
        <v>No</v>
      </c>
      <c r="H3" t="str">
        <v/>
      </c>
    </row>
    <row r="4" ht="23.25" customHeight="1">
      <c r="A4" t="str">
        <v>Target</v>
      </c>
      <c r="B4" t="str">
        <v>Instagram</v>
      </c>
      <c r="C4" t="str">
        <v>2023-05-01</v>
      </c>
      <c r="D4" t="str">
        <v>Target Pride 2023 collection launch posts</v>
      </c>
      <c r="E4" t="str">
        <v>https://web.archive.org/web/2023/https://www.instagram.com/target/</v>
      </c>
      <c r="F4" t="str">
        <v/>
      </c>
      <c r="G4" t="str">
        <v>Yes</v>
      </c>
      <c r="H4" t="str">
        <v>Collection partially pulled weeks later under threats</v>
      </c>
    </row>
    <row r="5" ht="23.25" customHeight="1">
      <c r="A5" t="str">
        <v>Anheuser-Busch InBev</v>
      </c>
      <c r="B5" t="str">
        <v>Instagram</v>
      </c>
      <c r="C5" t="str">
        <v>2023-04-01</v>
      </c>
      <c r="D5" t="str">
        <v>Dylan Mulvaney Bud Light March Madness promo post</v>
      </c>
      <c r="E5" t="str">
        <v>https://en.wikipedia.org/wiki/Bud_Light_boycott</v>
      </c>
      <c r="F5" t="str">
        <v>Massive; triggered national boycott</v>
      </c>
      <c r="G5" t="str">
        <v>No</v>
      </c>
      <c r="H5" t="str">
        <v>Company distanced itself rather than defending the partnership</v>
      </c>
    </row>
    <row r="6" ht="23.25" customHeight="1">
      <c r="A6" t="str">
        <v>Vineyard Vines</v>
      </c>
      <c r="B6" t="str">
        <v>Instagram</v>
      </c>
      <c r="C6" t="str">
        <v>2020-06</v>
      </c>
      <c r="D6" t="str">
        <v>Pride Month collection post</v>
      </c>
      <c r="E6" t="str">
        <v>https://www.instagram.com/vineyardvines/p/CB0kxquhYws/</v>
      </c>
      <c r="F6" t="str">
        <v/>
      </c>
      <c r="G6" t="str">
        <v>No</v>
      </c>
      <c r="H6" t="str">
        <v>"In celebration of Pride Month, vineyard vines is proud to..." — launch of Pride Whale collection with GLSEN benefit</v>
      </c>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c r="A50" t="str">
        <v>Subway</v>
      </c>
      <c r="B50" t="str">
        <v>LinkedIn</v>
      </c>
      <c r="C50" t="str">
        <v>2023-06</v>
      </c>
      <c r="D50" t="str">
        <v>Subway Pride Month post (#subway #pride #pridemonth #diversityandinclusion)</v>
      </c>
      <c r="E50" t="str">
        <v>https://www.linkedin.com/posts/subway_subway-pride-pridemonth-activity-7070025471903555585-q7O5</v>
      </c>
      <c r="F50" t="str">
        <v/>
      </c>
      <c r="G50" t="str">
        <v>Unknown</v>
      </c>
      <c r="H50" t="str">
        <v>Thin public LGBTQ+ record overall</v>
      </c>
    </row>
  </sheetData>
  <pageMargins left="0.75" right="0.75" top="1" bottom="1" header="0.511811023622047" footer="0.511811023622047"/>
  <ignoredErrors>
    <ignoredError numberStoredAsText="1" sqref="A1:H50"/>
  </ignoredErrors>
</worksheet>
</file>

<file path=xl/worksheets/sheet6.xml><?xml version="1.0" encoding="utf-8"?>
<worksheet xmlns="http://schemas.openxmlformats.org/spreadsheetml/2006/main" xmlns:r="http://schemas.openxmlformats.org/officeDocument/2006/relationships">
  <dimension ref="A1:G75"/>
  <sheetViews>
    <sheetView workbookViewId="0" rightToLeft="0"/>
  </sheetViews>
  <cols>
    <col min="1" max="1" customWidth="1" width="22"/>
    <col min="2" max="2" customWidth="1" width="18"/>
    <col min="3" max="3" customWidth="1" width="12"/>
    <col min="4" max="4" customWidth="1" width="36"/>
    <col min="5" max="5" customWidth="1" width="55"/>
    <col min="6" max="6" customWidth="1" width="20"/>
    <col min="7" max="7" customWidth="1" width="42"/>
  </cols>
  <sheetData>
    <row r="1" ht="15" customHeight="1">
      <c r="A1" t="str">
        <v>Company</v>
      </c>
      <c r="B1" t="str">
        <v>Record Type</v>
      </c>
      <c r="C1" t="str">
        <v>Date</v>
      </c>
      <c r="D1" t="str">
        <v>Title / Context</v>
      </c>
      <c r="E1" t="str">
        <v>Excerpt / Summary</v>
      </c>
      <c r="F1" t="str">
        <v>Speaker / Author</v>
      </c>
      <c r="G1" t="str">
        <v>Source URL</v>
      </c>
    </row>
    <row r="2" ht="53.25" customHeight="1">
      <c r="A2" t="str">
        <v>(Record Type options:)</v>
      </c>
      <c r="B2" t="str">
        <v>DEI Policy / Press Release / Exec Quote / ESG Report / Mission Statement / Legal Filing</v>
      </c>
    </row>
    <row r="3" ht="23.25" customHeight="1">
      <c r="A3" t="str">
        <v>Verizon</v>
      </c>
      <c r="B3" t="str">
        <v>Exec Quote</v>
      </c>
      <c r="C3" t="str">
        <v>2020-06-06</v>
      </c>
      <c r="D3" t="str">
        <v>CEO statement on diversity (later deleted)</v>
      </c>
      <c r="E3" t="str">
        <v>"Verizon is fiercely committed to diversity and inclusion across all spectrums because it makes us and the world better." — removed from verizon.com after May 2025</v>
      </c>
      <c r="F3" t="str">
        <v>Hans Vestberg, CEO</v>
      </c>
      <c r="G3" t="str">
        <v>https://popular.info/p/verizon-said-it-was-fiercely-committed</v>
      </c>
    </row>
    <row r="4" ht="23.25" customHeight="1">
      <c r="A4" t="str">
        <v>Verizon</v>
      </c>
      <c r="B4" t="str">
        <v>Legal Filing</v>
      </c>
      <c r="C4" t="str">
        <v>2025-05-15</v>
      </c>
      <c r="D4" t="str">
        <v>Letter to FCC ending DEI policies</v>
      </c>
      <c r="E4" t="str">
        <v>Verizon committed to ending DEI-related policies, removing 'diversity, equity and inclusion' references from training and public messaging, and ending certain sponsorships; FCC approved the Frontier acquisition the following day.</v>
      </c>
      <c r="F4" t="str">
        <v>Verizon Chief Legal Officer</v>
      </c>
      <c r="G4" t="str">
        <v>https://www.npr.org/2025/05/19/nx-s1-5402863/verizon-fcc-frontier-dei-trump</v>
      </c>
    </row>
    <row r="5" ht="23.25" customHeight="1">
      <c r="A5" t="str">
        <v>AT&amp;T</v>
      </c>
      <c r="B5" t="str">
        <v>Legal Filing</v>
      </c>
      <c r="C5" t="str">
        <v>2025-12-01</v>
      </c>
      <c r="D5" t="str">
        <v>AT&amp;T letter to FCC</v>
      </c>
      <c r="E5" t="str">
        <v>AT&amp;T 'will not pursue DEI programs' and frames hiring/advancement as merit-based, in a letter submitted while seeking FCC approval of its UScellular spectrum acquisition.</v>
      </c>
      <c r="F5" t="str">
        <v>AT&amp;T</v>
      </c>
      <c r="G5" t="str">
        <v>https://www.hr-brew.com/stories/2025/12/04/at-and-t-promised-it-will-not-pursue-dei-programs-in-a-new-letter-to-the-fcc</v>
      </c>
    </row>
    <row r="6" ht="23.25" customHeight="1">
      <c r="A6" t="str">
        <v>T-Mobile</v>
      </c>
      <c r="B6" t="str">
        <v>Legal Filing</v>
      </c>
      <c r="C6" t="str">
        <v>2025-07</v>
      </c>
      <c r="D6" t="str">
        <v>T-Mobile letter to FCC</v>
      </c>
      <c r="E6" t="str">
        <v>T-Mobile is 'ending its DEI programs, not just in name, but in substance' — submitted while seeking approval of UScellular and Metronet transactions.</v>
      </c>
      <c r="F6" t="str">
        <v>T-Mobile</v>
      </c>
      <c r="G6" t="str">
        <v>https://deadline.com/2025/07/t-mobile-dei-fcc-brendan-carr-1236453389/</v>
      </c>
    </row>
    <row r="7" ht="23.25" customHeight="1">
      <c r="A7" t="str">
        <v>Charter / Spectrum</v>
      </c>
      <c r="B7" t="str">
        <v>DEI Policy</v>
      </c>
      <c r="C7" t="str">
        <v>2024</v>
      </c>
      <c r="D7" t="str">
        <v>Careers EEO language</v>
      </c>
      <c r="E7" t="str">
        <v>Charter's employment policy includes sexual orientation and gender identity — standard compliance language with no broader public LGBTQ+ program attached.</v>
      </c>
      <c r="F7" t="str">
        <v>Charter Communications</v>
      </c>
      <c r="G7" t="str">
        <v>https://web.archive.org/web/2024/https://jobs.spectrum.com/diversity-and-inclusion</v>
      </c>
    </row>
    <row r="8" ht="23.25" customHeight="1">
      <c r="A8" t="str">
        <v>Apple</v>
      </c>
      <c r="B8" t="str">
        <v>Press Release</v>
      </c>
      <c r="C8" t="str">
        <v>2025-02-25</v>
      </c>
      <c r="D8" t="str">
        <v>Shareholder meeting result</v>
      </c>
      <c r="E8" t="str">
        <v>Apple shareholders rejected a proposal to end DEI policies by 97.3%, with the board recommending against it.</v>
      </c>
      <c r="F8" t="str">
        <v>Apple Inc.</v>
      </c>
      <c r="G8" t="str">
        <v>https://www.reuters.com/technology/apple-investors-reject-proposal-against-dei-policies-2025-02-25/</v>
      </c>
    </row>
    <row r="9" ht="23.25" customHeight="1">
      <c r="A9" t="str">
        <v>Google / Alphabet</v>
      </c>
      <c r="B9" t="str">
        <v>Press Release</v>
      </c>
      <c r="C9" t="str">
        <v>2025-02</v>
      </c>
      <c r="D9" t="str">
        <v>Google statement on calendar changes</v>
      </c>
      <c r="E9" t="str">
        <v>Google said maintaining 'hundreds of moments manually and consistently globally wasn't scalable or sustainable' — explanation widely criticized as cover for DEI retreat.</v>
      </c>
      <c r="F9" t="str">
        <v>Google spokesperson</v>
      </c>
      <c r="G9" t="str">
        <v>https://www.axios.com/2025/02/12/google-calendar-holidays-heritage-months-remove-diversity</v>
      </c>
    </row>
    <row r="10" ht="23.25" customHeight="1">
      <c r="A10" t="str">
        <v>Meta</v>
      </c>
      <c r="B10" t="str">
        <v>DEI Policy</v>
      </c>
      <c r="C10" t="str">
        <v>2025-01-07</v>
      </c>
      <c r="D10" t="str">
        <v>Revised Hateful Conduct policy</v>
      </c>
      <c r="E10" t="str">
        <v>Policy now permits 'allegations of mental illness or abnormality when based on gender or sexual orientation, given political and religious discourse about transgenderism and homosexuality.'</v>
      </c>
      <c r="F10" t="str">
        <v>Meta</v>
      </c>
      <c r="G10" t="str">
        <v>https://web.archive.org/web/2025/https://transparency.meta.com/policies/community-standards/hateful-conduct/</v>
      </c>
    </row>
    <row r="11" ht="23.25" customHeight="1">
      <c r="A11" t="str">
        <v>Microsoft</v>
      </c>
      <c r="B11" t="str">
        <v>ESG Report</v>
      </c>
      <c r="C11" t="str">
        <v>2024-10-23</v>
      </c>
      <c r="D11" t="str">
        <v>2024 Global Diversity &amp; Inclusion Report</v>
      </c>
      <c r="E11" t="str">
        <v>CEO Satya Nadella reiterated the importance of a diverse workforce in Microsoft's most transparent global report to date — published amid industry-wide retreat.</v>
      </c>
      <c r="F11" t="str">
        <v>Satya Nadella, CEO</v>
      </c>
      <c r="G11" t="str">
        <v>https://blogs.microsoft.com/blog/2024/10/23/microsofts-2024-global-diversity-inclusion-report-our-most-global-transparent-report-yet/</v>
      </c>
    </row>
    <row r="12" ht="23.25" customHeight="1">
      <c r="A12" t="str">
        <v>Microsoft</v>
      </c>
      <c r="B12" t="str">
        <v>Press Release</v>
      </c>
      <c r="C12" t="str">
        <v>2024-07</v>
      </c>
      <c r="D12" t="str">
        <v>Internal DEI team layoff</v>
      </c>
      <c r="E12" t="str">
        <v>Microsoft laid off its internal DEI team citing 'changing business needs' per a memo leaked to Business Insider; public commitments continued.</v>
      </c>
      <c r="F12" t="str">
        <v>Microsoft</v>
      </c>
      <c r="G12" t="str">
        <v>https://www.businessinsider.com/microsoft-layoffs-dei-leader-email-2024-7</v>
      </c>
    </row>
    <row r="13" ht="23.25" customHeight="1">
      <c r="A13" t="str">
        <v>Amazon</v>
      </c>
      <c r="B13" t="str">
        <v>Mission Statement</v>
      </c>
      <c r="C13" t="str">
        <v>2025-01</v>
      </c>
      <c r="D13" t="str">
        <v>Positions page edits</v>
      </c>
      <c r="E13" t="str">
        <v>Removed: pledge of commitment to 'LGBTQ+ rights,' description of gender-affirming care benefits per WPATH standards, and support for trans anti-discrimination legislation. Before-state preserved at the Wayback Machine.</v>
      </c>
      <c r="F13" t="str">
        <v>Amazon</v>
      </c>
      <c r="G13" t="str">
        <v>https://www.metroweekly.com/2025/01/amazon-erases-lgbtq-rights-support-from-website/</v>
      </c>
    </row>
    <row r="14" ht="23.25" customHeight="1">
      <c r="A14" t="str">
        <v>Walmart</v>
      </c>
      <c r="B14" t="str">
        <v>Press Release</v>
      </c>
      <c r="C14" t="str">
        <v>2025-05-28</v>
      </c>
      <c r="D14" t="str">
        <v>Spokesperson on Columbus Pride withdrawal</v>
      </c>
      <c r="E14" t="str">
        <v>Walmart said it is focused on 'creating an environment where our associates and customers feel they belong' while ending its Pride sponsorship.</v>
      </c>
      <c r="F14" t="str">
        <v>Jimmy Carter, Walmart spokesperson</v>
      </c>
      <c r="G14" t="str">
        <v>https://www.dispatch.com/story/news/local/2025/05/28/stonewall-columbus-pride-corporate-sponsors-anheuser-busch-lowes-nissan-walmart-back-out/83898020007/</v>
      </c>
    </row>
    <row r="15" ht="23.25" customHeight="1">
      <c r="A15" t="str">
        <v>Target</v>
      </c>
      <c r="B15" t="str">
        <v>Press Release</v>
      </c>
      <c r="C15" t="str">
        <v>2025-01-24</v>
      </c>
      <c r="D15" t="str">
        <v>'Belonging at the Bullseye' memo ending DEI goals</v>
      </c>
      <c r="E15" t="str">
        <v>Target cited an 'evolving external landscape' in ending its DEI goals and external survey reporting, including HRC's CEI.</v>
      </c>
      <c r="F15" t="str">
        <v>Kiera Fernandez, Chief Community Impact Officer</v>
      </c>
      <c r="G15" t="str">
        <v>https://www.pbs.org/newshour/politics/target-says-it-is-ending-its-dei-goals-and-programs-citing-an-evolving-external-landscape</v>
      </c>
    </row>
    <row r="16" ht="23.25" customHeight="1">
      <c r="A16" t="str">
        <v>Costco</v>
      </c>
      <c r="B16" t="str">
        <v>Press Release</v>
      </c>
      <c r="C16" t="str">
        <v>2025-01-23</v>
      </c>
      <c r="D16" t="str">
        <v>Board statement opposing anti-DEI proposal</v>
      </c>
      <c r="E16" t="str">
        <v>Costco's board unanimously recommended shareholders vote against the proposal, stating its diversity efforts are integral to its business and culture.</v>
      </c>
      <c r="F16" t="str">
        <v>Costco Board of Directors</v>
      </c>
      <c r="G16" t="str">
        <v>https://www.cbsnews.com/news/costco-dei-policy-board-statement-shareholder-meeting-vote/</v>
      </c>
    </row>
    <row r="17" ht="23.25" customHeight="1">
      <c r="A17" t="str">
        <v>Home Depot</v>
      </c>
      <c r="B17" t="str">
        <v>DEI Policy</v>
      </c>
      <c r="C17" t="str">
        <v>2024</v>
      </c>
      <c r="D17" t="str">
        <v>Careers EEO language</v>
      </c>
      <c r="E17" t="str">
        <v>Home Depot's employment policy includes sexual orientation and gender identity — standard compliance language with no broader public LGBTQ+ program attached.</v>
      </c>
      <c r="F17" t="str">
        <v>Home Depot</v>
      </c>
      <c r="G17" t="str">
        <v>https://web.archive.org/web/2024/https://careers.homedepot.com/diversity-equity-inclusion/</v>
      </c>
    </row>
    <row r="18" ht="23.25" customHeight="1">
      <c r="A18" t="str">
        <v>Best Buy</v>
      </c>
      <c r="B18" t="str">
        <v>ESG Report</v>
      </c>
      <c r="C18" t="str">
        <v>2024</v>
      </c>
      <c r="D18" t="str">
        <v>2024 corporate report drops measurable DEI goals</v>
      </c>
      <c r="E18" t="str">
        <v>Measurable diversity hiring targets present in the 2023 report (e.g., 37% BIPOC for new salaried corporate roles) are absent from the 2024 report.</v>
      </c>
      <c r="F18" t="str">
        <v>Best Buy</v>
      </c>
      <c r="G18" t="str">
        <v>https://buildremote.co/dei/best-buy/</v>
      </c>
    </row>
    <row r="19" ht="23.25" customHeight="1">
      <c r="A19" t="str">
        <v>Levi Strauss &amp; Co.</v>
      </c>
      <c r="B19" t="str">
        <v>Press Release</v>
      </c>
      <c r="C19" t="str">
        <v>2025-05</v>
      </c>
      <c r="D19" t="str">
        <v>Shareholder vote</v>
      </c>
      <c r="E19" t="str">
        <v>Levi Strauss shareholders overwhelmingly rejected a proposal targeting the company's DEI programs.</v>
      </c>
      <c r="F19" t="str">
        <v>Levi Strauss &amp; Co.</v>
      </c>
      <c r="G19" t="str">
        <v>https://www.cnn.com/2025/05/02/business/costco-apple-levi-shareholders-dei</v>
      </c>
    </row>
    <row r="20" ht="23.25" customHeight="1">
      <c r="A20" t="str">
        <v>Starbucks</v>
      </c>
      <c r="B20" t="str">
        <v>Press Release</v>
      </c>
      <c r="C20" t="str">
        <v>2025-03-13</v>
      </c>
      <c r="D20" t="str">
        <v>Executive pay restructuring</v>
      </c>
      <c r="E20" t="str">
        <v>Shareholders approved dropping the 7.5% executive bonus tied to DEI goals, replaced with a general workforce metric; company affirmed its 30%/40% diversity goals remain in place.</v>
      </c>
      <c r="F20" t="str">
        <v>Starbucks</v>
      </c>
      <c r="G20" t="str">
        <v>https://www.seattletimes.com/business/starbucks/starbucks-drops-executive-pay-package-tied-to-dei-amid-conservative-pressure/</v>
      </c>
    </row>
    <row r="21" ht="23.25" customHeight="1">
      <c r="A21" t="str">
        <v>Chick-fil-A</v>
      </c>
      <c r="B21" t="str">
        <v>Exec Quote</v>
      </c>
      <c r="C21" t="str">
        <v>2012-07</v>
      </c>
      <c r="D21" t="str">
        <v>Dan Cathy on marriage equality</v>
      </c>
      <c r="E21" t="str">
        <v>'We are very much supportive of the family — the biblical definition of the family unit... I think we are inviting God's judgment on our nation when we shake our fist at Him and say, we know better than you.'</v>
      </c>
      <c r="F21" t="str">
        <v>Dan Cathy, CEO</v>
      </c>
      <c r="G21" t="str">
        <v>https://en.wikipedia.org/wiki/Chick-fil-A_and_LGBT_people</v>
      </c>
    </row>
    <row r="22" ht="23.25" customHeight="1">
      <c r="A22" t="str">
        <v>Anheuser-Busch InBev</v>
      </c>
      <c r="B22" t="str">
        <v>Press Release</v>
      </c>
      <c r="C22" t="str">
        <v>2023-04-14</v>
      </c>
      <c r="D22" t="str">
        <v>CEO statement amid boycott</v>
      </c>
      <c r="E22" t="str">
        <v>Brendan Whitworth's 'We never intended to be part of a discussion that divides people' statement — widely read as an apology to boycotters rather than a defense of the trans community.</v>
      </c>
      <c r="F22" t="str">
        <v>Brendan Whitworth, CEO Anheuser-Busch</v>
      </c>
      <c r="G22" t="str">
        <v>https://en.wikipedia.org/wiki/Bud_Light_boycott</v>
      </c>
    </row>
    <row r="23" ht="23.25" customHeight="1">
      <c r="A23" t="str">
        <v>JPMorgan Chase</v>
      </c>
      <c r="B23" t="str">
        <v>Press Release</v>
      </c>
      <c r="C23" t="str">
        <v>2025-03</v>
      </c>
      <c r="D23" t="str">
        <v>DEI renamed 'Diversity, Opportunity &amp; Inclusion'</v>
      </c>
      <c r="E23" t="str">
        <v>JPMorgan renamed its DEI program to 'Diversity, Opportunity &amp; Inclusion,' dropping 'equity,' and folded some programs into other units — a symbolic concession while programs continued.</v>
      </c>
      <c r="F23" t="str">
        <v>JPMorgan Chase</v>
      </c>
      <c r="G23" t="str">
        <v>https://www.bankingdive.com/news/goldman-dei-diversity-equity-inclusion-solomon-gnodde-moynihan-fraser-dimon/741251/</v>
      </c>
    </row>
    <row r="24" ht="23.25" customHeight="1">
      <c r="A24" t="str">
        <v>Walt Disney Co.</v>
      </c>
      <c r="B24" t="str">
        <v>Press Release</v>
      </c>
      <c r="C24" t="str">
        <v>2025-03-28</v>
      </c>
      <c r="D24" t="str">
        <v>FCC investigation notice</v>
      </c>
      <c r="E24" t="str">
        <v>FCC chairman Brendan Carr opened an investigation into Disney/ABC DEI practices despite the company's February rollback.</v>
      </c>
      <c r="F24" t="str">
        <v>FCC / news coverage</v>
      </c>
      <c r="G24" t="str">
        <v>https://www.cnbc.com/2025/03/28/dei-disney-abc-fcc-investigation-notice.html</v>
      </c>
    </row>
    <row r="25" ht="23.25" customHeight="1">
      <c r="A25" t="str">
        <v>NBCUniversal</v>
      </c>
      <c r="B25" t="str">
        <v>Press Release</v>
      </c>
      <c r="C25" t="str">
        <v>2025-02</v>
      </c>
      <c r="D25" t="str">
        <v>FCC probe of parent Comcast/NBCU</v>
      </c>
      <c r="E25" t="str">
        <v>FCC chairman Brendan Carr opened an investigation into Comcast and NBCUniversal DEI practices in early February 2025.</v>
      </c>
      <c r="F25" t="str">
        <v>News coverage</v>
      </c>
      <c r="G25" t="str">
        <v>https://www.cnbc.com/2025/03/28/dei-disney-abc-fcc-investigation-notice.html</v>
      </c>
    </row>
    <row r="26" ht="23.25" customHeight="1">
      <c r="A26" t="str">
        <v>Tesla</v>
      </c>
      <c r="B26" t="str">
        <v>Exec Quote</v>
      </c>
      <c r="C26" t="str">
        <v>2023-06</v>
      </c>
      <c r="D26" t="str">
        <v>Musk on X re: 'cisgender'</v>
      </c>
      <c r="E26" t="str">
        <v>Musk declared 'cis'/'cisgender' slurs subject to suspension on X and has repeatedly amplified anti-trans content — leadership rhetoric inseparable from the brand.</v>
      </c>
      <c r="F26" t="str">
        <v>Elon Musk, CEO</v>
      </c>
      <c r="G26" t="str">
        <v>https://en.wikipedia.org/wiki/Views_of_Elon_Musk</v>
      </c>
    </row>
    <row r="27" ht="23.25" customHeight="1">
      <c r="A27" t="str">
        <v>Palantir Technologies</v>
      </c>
      <c r="B27" t="str">
        <v>Exec Quote</v>
      </c>
      <c r="C27" t="str">
        <v>2025-11-03</v>
      </c>
      <c r="D27" t="str">
        <v>Q3 2025 earnings call</v>
      </c>
      <c r="E27" t="str">
        <v>CEO Alex Karp: Palantir 'was really the first company to be completely anti-woke,' having previously called wokeness a 'central risk' to the company and country.</v>
      </c>
      <c r="F27" t="str">
        <v>Alex Karp, CEO</v>
      </c>
      <c r="G27" t="str">
        <v>https://fortune.com/2025/11/04/palantir-ceo-anti-woke-investment-trump-government-technology-ai-worker-rich/</v>
      </c>
    </row>
    <row r="28" ht="23.25" customHeight="1">
      <c r="A28" t="str">
        <v>Block (Square)</v>
      </c>
      <c r="B28" t="str">
        <v>Press Release</v>
      </c>
      <c r="C28" t="str">
        <v>2026-06</v>
      </c>
      <c r="D28" t="str">
        <v>Research note</v>
      </c>
      <c r="E28" t="str">
        <v>No Pride campaigns, LGBTQ+ donations, sponsorships, recent CEI participation, or reversals located as of June 2026.</v>
      </c>
      <c r="F28" t="str">
        <v>Index research</v>
      </c>
      <c r="G28" t="str">
        <v>https://www.hrc.org/resources/corporate-equality-index</v>
      </c>
    </row>
    <row r="29" ht="23.25" customHeight="1">
      <c r="A29" t="str">
        <v>ConocoPhillips</v>
      </c>
      <c r="B29" t="str">
        <v>Press Release</v>
      </c>
      <c r="C29" t="str">
        <v>2026-06</v>
      </c>
      <c r="D29" t="str">
        <v>Research note</v>
      </c>
      <c r="E29" t="str">
        <v>No Pride campaigns, LGBTQ+ donations, sponsorships, CEI participation, or reversals located as of June 2026.</v>
      </c>
      <c r="F29" t="str">
        <v>Index research</v>
      </c>
      <c r="G29" t="str">
        <v>https://www.hrc.org/resources/corporate-equality-index</v>
      </c>
    </row>
    <row r="30" ht="23.25" customHeight="1">
      <c r="A30" t="str">
        <v>Lucid Group</v>
      </c>
      <c r="B30" t="str">
        <v>Press Release</v>
      </c>
      <c r="C30" t="str">
        <v>2026-06</v>
      </c>
      <c r="D30" t="str">
        <v>Research note</v>
      </c>
      <c r="E30" t="str">
        <v>No Pride campaigns, LGBTQ+ donations, sponsorships, CEI participation, or reversals located as of June 2026. Majority shareholder is Saudi Arabia's Public Investment Fund.</v>
      </c>
      <c r="F30" t="str">
        <v>Index research</v>
      </c>
      <c r="G30" t="str">
        <v>https://www.hrc.org/resources/corporate-equality-index</v>
      </c>
    </row>
    <row r="31" ht="23.25" customHeight="1">
      <c r="A31" t="str">
        <v>AutoZone</v>
      </c>
      <c r="B31" t="str">
        <v>Press Release</v>
      </c>
      <c r="C31" t="str">
        <v>2026-06</v>
      </c>
      <c r="D31" t="str">
        <v>Research note</v>
      </c>
      <c r="E31" t="str">
        <v>No Pride campaigns, LGBTQ+ donations, sponsorships, CEI participation, or reversals located as of June 2026.</v>
      </c>
      <c r="F31" t="str">
        <v>Index research</v>
      </c>
      <c r="G31" t="str">
        <v>https://www.hrc.org/resources/corporate-equality-index</v>
      </c>
    </row>
    <row r="32" ht="23.25" customHeight="1">
      <c r="A32" t="str">
        <v>Chewy</v>
      </c>
      <c r="B32" t="str">
        <v>Press Release</v>
      </c>
      <c r="C32" t="str">
        <v>2026-06</v>
      </c>
      <c r="D32" t="str">
        <v>Research note</v>
      </c>
      <c r="E32" t="str">
        <v>No Pride campaigns, LGBTQ+ donations, sponsorships, CEI participation, or reversals located as of June 2026.</v>
      </c>
      <c r="F32" t="str">
        <v>Index research</v>
      </c>
      <c r="G32" t="str">
        <v>https://www.hrc.org/resources/corporate-equality-index</v>
      </c>
    </row>
    <row r="33" ht="23.25" customHeight="1">
      <c r="A33" t="str">
        <v>Mars, Inc.</v>
      </c>
      <c r="B33" t="str">
        <v>Press Release</v>
      </c>
      <c r="C33" t="str">
        <v>2023-01-23</v>
      </c>
      <c r="D33" t="str">
        <v>M&amp;M's spokescandies pause</v>
      </c>
      <c r="E33" t="str">
        <v>Mars paused its M&amp;M's spokescandies ('an indefinite pause from the spokescandies') after sustained Fox News mockery of inclusive redesigns — widely read as a capitulation reflex; characters later returned.</v>
      </c>
      <c r="F33" t="str">
        <v>M&amp;M's (Mars)</v>
      </c>
      <c r="G33" t="str">
        <v>https://en.wikipedia.org/wiki/M%26M%27s</v>
      </c>
    </row>
    <row r="34" ht="23.25" customHeight="1">
      <c r="A34" t="str">
        <v>Vineyard Vines</v>
      </c>
      <c r="B34" t="str">
        <v>Product Page</v>
      </c>
      <c r="C34" t="str">
        <v>2026-06</v>
      </c>
      <c r="D34" t="str">
        <v>Limited-Edition Pride Whale Short-Sleeve Pocket Tee</v>
      </c>
      <c r="E34" t="str">
        <v>Pride collection product page confirms a portion of proceeds benefits GLSEN; eBay resale listings of prior years' Pride Whale shirts indicate the line has recurred since at least 2020.</v>
      </c>
      <c r="F34" t="str">
        <v>vineyard vines</v>
      </c>
      <c r="G34" t="str">
        <v>https://www.vineyardvines.com/mens-t-shirts/limited-edition-pride-whale-short-sleeve-pocket-tee/195076178118.html</v>
      </c>
    </row>
    <row r="35" ht="23.25" customHeight="1">
      <c r="A35" t="str">
        <v>NextEra Energy</v>
      </c>
      <c r="B35" t="str">
        <v>HRC Report</v>
      </c>
      <c r="C35" t="str">
        <v>2025</v>
      </c>
      <c r="D35" t="str">
        <v>Corporate Equality Index</v>
      </c>
      <c r="E35" t="str">
        <v>NextEra Energy received a 2025 Corporate Equality Index score of 20/100, reflecting gaps in non-discrimination policy coverage and same-/different-sex partner benefit equivalency.</v>
      </c>
      <c r="F35" t="str">
        <v>Human Rights Campaign</v>
      </c>
      <c r="G35" t="str">
        <v>https://www.hrc.org/resources/corporations/nextera-energy-inc.</v>
      </c>
    </row>
    <row r="36" ht="23.25" customHeight="1">
      <c r="A36" t="str">
        <v>Phillips 66</v>
      </c>
      <c r="B36" t="str">
        <v>Press Release</v>
      </c>
      <c r="C36" t="str">
        <v>2021</v>
      </c>
      <c r="D36" t="str">
        <v>Phillips 66 Earns Perfect 100 on 2021 Corporate Equality Index</v>
      </c>
      <c r="E36" t="str">
        <v>Confirms perfect CEI score and Pride66 ERG with VP-level Global Sponsor.</v>
      </c>
      <c r="F36" t="str">
        <v>Phillips 66</v>
      </c>
      <c r="G36" t="str">
        <v>https://www.phillips66.com/newsroom/2021-cei/</v>
      </c>
    </row>
    <row r="37" ht="23.25" customHeight="1">
      <c r="A37" t="str">
        <v>Marathon Petroleum</v>
      </c>
      <c r="B37" t="str">
        <v>Press Release</v>
      </c>
      <c r="C37" t="str">
        <v>2024</v>
      </c>
      <c r="D37" t="str">
        <v>Marathon Petroleum earns perfect score on Human Rights Campaign Foundation's Corporate Equality Index for fourth year</v>
      </c>
      <c r="E37" t="str">
        <v>Confirms fourth consecutive perfect CEI score and PRIDE employee network activity.</v>
      </c>
      <c r="F37" t="str">
        <v>Marathon Petroleum</v>
      </c>
      <c r="G37" t="str">
        <v>https://www.marathonpetroleum.com/Newsroom/Company-News/Marathon-Petroleum-earns-perfect-score-on-Human-Rights-Campaign-Foundation%E2%80%99s-Corporate-Equality-Inde/</v>
      </c>
    </row>
    <row r="38" ht="23.25" customHeight="1">
      <c r="A38" t="str">
        <v>Rivian</v>
      </c>
      <c r="B38" t="str">
        <v>Press Release</v>
      </c>
      <c r="C38" t="str">
        <v>2023</v>
      </c>
      <c r="D38" t="str">
        <v>Rivian Scores 100 on HRC Corporate Equality Index</v>
      </c>
      <c r="E38" t="str">
        <v>Confirms debut perfect CEI score.</v>
      </c>
      <c r="F38" t="str">
        <v>Rivian</v>
      </c>
      <c r="G38" t="str">
        <v>https://stories.rivian.com/rivian-scores-100-hrc-corporate-equality-index</v>
      </c>
    </row>
    <row r="39" ht="23.25" customHeight="1">
      <c r="A39" t="str">
        <v>Ross Stores / Ross Dress for Less</v>
      </c>
      <c r="B39" t="str">
        <v>Company Page</v>
      </c>
      <c r="C39" t="str">
        <v>2024</v>
      </c>
      <c r="D39" t="str">
        <v>Our Commitment to Diversity, Equality, and Inclusion</v>
      </c>
      <c r="E39" t="str">
        <v>Confirms CEI 100 recognition via DE&amp;I Council, Steering Committee, and CommUnity Networks employee groups.</v>
      </c>
      <c r="F39" t="str">
        <v>Ross Stores</v>
      </c>
      <c r="G39" t="str">
        <v>https://corp.rossstores.com/responsibility/empowering-our-associates/our-commitment-to-diversity/</v>
      </c>
    </row>
    <row r="40" ht="23.25" customHeight="1">
      <c r="A40" t="str">
        <v>AT&amp;T</v>
      </c>
      <c r="B40" t="str">
        <v>Reversal / Program cut</v>
      </c>
      <c r="C40" t="str">
        <v>2025-03-07</v>
      </c>
      <c r="D40" t="str">
        <v>AT&amp;T drops pronoun pins, cancels Pride programs in DEI unwind</v>
      </c>
      <c r="E40" t="str">
        <v>Eliminated DEI training, halted preferred-pronoun pins, cancelled the 'Turn Up the Love' Pride event series, and cut funding for LGBTQ+ initiatives including The Trevor Project; will no longer participate in HRC's Corporate Equality Index.</v>
      </c>
      <c r="F40" t="str">
        <v>AT&amp;T (via Bloomberg)</v>
      </c>
      <c r="G40" t="str">
        <v>https://www.bloomberg.com/news/articles/2025-03-07/at-t-drops-pronoun-pins-cancels-pride-programs-in-dei-unwind</v>
      </c>
    </row>
    <row r="41" ht="23.25" customHeight="1">
      <c r="A41" t="str">
        <v>AT&amp;T</v>
      </c>
      <c r="B41" t="str">
        <v>Regulatory commitment</v>
      </c>
      <c r="C41" t="str">
        <v>2025-12-04</v>
      </c>
      <c r="D41" t="str">
        <v>AT&amp;T promised the government it won't pursue DEI</v>
      </c>
      <c r="E41" t="str">
        <v>AT&amp;T pledged to the FCC it would not pursue DEI; an FCC commissioner warned the move would be a 'stain to their reputation long into the future.'</v>
      </c>
      <c r="F41" t="str">
        <v>FCC / Fortune</v>
      </c>
      <c r="G41" t="str">
        <v>https://fortune.com/2025/12/04/att-promised-government-it-wont-pursue-dei/</v>
      </c>
    </row>
    <row r="42" ht="23.25" customHeight="1">
      <c r="A42" t="str">
        <v>T-Mobile</v>
      </c>
      <c r="B42" t="str">
        <v>Reversal / Regulatory</v>
      </c>
      <c r="C42" t="str">
        <v>2025-03-27</v>
      </c>
      <c r="D42" t="str">
        <v>T-Mobile to FCC: ending DEI 'not just in name, but in substance'</v>
      </c>
      <c r="E42" t="str">
        <v>In a letter to FCC Chairman Brendan Carr, T-Mobile said it would end DEI policies 'not just in name, but in substance,' remove all DEI references from websites and training, and eliminate DEI roles/teams — amid pending FCC approval of US Cellular and Metronet deals.</v>
      </c>
      <c r="F42" t="str">
        <v>T-Mobile (via Deadline/Telecoms.com)</v>
      </c>
      <c r="G42" t="str">
        <v>https://deadline.com/2025/07/t-mobile-dei-fcc-brendan-carr-1236453389/</v>
      </c>
    </row>
    <row r="43" ht="23.25" customHeight="1">
      <c r="A43" t="str">
        <v>Meta</v>
      </c>
      <c r="B43" t="str">
        <v>Policy change / Harm</v>
      </c>
      <c r="C43" t="str">
        <v>2025-01-07</v>
      </c>
      <c r="D43" t="str">
        <v>Meta Hateful Conduct policy loosened to permit anti-LGBTQ+ speech</v>
      </c>
      <c r="E43" t="str">
        <v>Revised Hateful Conduct policy expressly permits posts calling LGBTQ+ people 'mentally ill' and denying the existence of transgender people; removed trans/nonbinary Messenger themes; ended DEI programs effective Jan 10 2025.</v>
      </c>
      <c r="F43" t="str">
        <v>Meta (via HRC/Advocate)</v>
      </c>
      <c r="G43" t="str">
        <v>https://www.advocate.com/news/meta-ends-dei-programs</v>
      </c>
    </row>
    <row r="44" ht="23.25" customHeight="1">
      <c r="A44" t="str">
        <v>IBM</v>
      </c>
      <c r="B44" t="str">
        <v>Reversal</v>
      </c>
      <c r="C44" t="str">
        <v>2025-04-10</v>
      </c>
      <c r="D44" t="str">
        <v>IBM walks back decades of DEI efforts</v>
      </c>
      <c r="E44" t="str">
        <v>IBM eliminated its Diversity Council (est. 1990s), ended its allyship campaign and pronoun-recognition guidance, and withdrew from HRC's CEI despite 15 consecutive 100% scores; cited 'inherent tensions of practicing inclusion' and legal factors.</v>
      </c>
      <c r="F44" t="str">
        <v>IBM (via HR Brew)</v>
      </c>
      <c r="G44" t="str">
        <v>https://www.hr-brew.com/stories/2025/05/06/ibm-reverses-course-on-decades-of-dei-efforts</v>
      </c>
    </row>
    <row r="45" ht="23.25" customHeight="1">
      <c r="A45" t="str">
        <v>Home Depot</v>
      </c>
      <c r="B45" t="str">
        <v>DEI language removal</v>
      </c>
      <c r="C45" t="str">
        <v>2025-03</v>
      </c>
      <c r="D45" t="str">
        <v>Home Depot deletes DEI references amid political pressure</v>
      </c>
      <c r="E45" t="str">
        <v>Removed its DEI webpage (~Mar 28 2025), replacing it with 'WeAreTHD'; in its March 2025 SEC annual report replaced the 'Diversity, Equity and Inclusion' section with 'Respect For All People.'</v>
      </c>
      <c r="F45" t="str">
        <v>Home Depot (via HR Grapevine)</v>
      </c>
      <c r="G45" t="str">
        <v>https://www.hrgrapevine.com/us/content/article/2025-05-13-home-depot-deletes-references-to-diversity-equity-inclusion-amid-political-pressure</v>
      </c>
    </row>
    <row r="46" ht="23.25" customHeight="1">
      <c r="A46" t="str">
        <v>Apple</v>
      </c>
      <c r="B46" t="str">
        <v>Held firm / Shareholder vote</v>
      </c>
      <c r="C46" t="str">
        <v>2025-02-25</v>
      </c>
      <c r="D46" t="str">
        <v>Apple shareholders reject anti-DEI proposal</v>
      </c>
      <c r="E46" t="str">
        <v>Over 97% of shareholders voted against a National Center for Public Policy Research proposal to end Apple's DEI programs; Apple management recommended rejection, calling it an inappropriate attempt to restrict ordinary business operations.</v>
      </c>
      <c r="F46" t="str">
        <v>Apple (via CBS/Washington Post)</v>
      </c>
      <c r="G46" t="str">
        <v>https://www.cbsnews.com/news/apple-dei-shareholders-vote-diversity-equity-inclusion/</v>
      </c>
    </row>
    <row r="47" ht="15" customHeight="1">
      <c r="A47" t="str">
        <v>Costco</v>
      </c>
      <c r="B47" t="str">
        <v>Held firm / Board statement</v>
      </c>
      <c r="C47" t="str">
        <v>2025-01-23</v>
      </c>
      <c r="D47" t="str">
        <v>Costco shareholders overwhelmingly reject anti-DEI proposal</v>
      </c>
      <c r="E47" t="str">
        <v>Board statement: commitment to 'an enterprise rooted in respect and inclusion is appropriate and necessary'; 98%+ of shares voted against the anti-DEI proposal.</v>
      </c>
      <c r="F47" t="str">
        <v>Costco Board (via CBS/Axios)</v>
      </c>
      <c r="G47" t="str">
        <v>https://www.axios.com/2025/01/23/costco-dei-shareholders-reject-anti-diversity-proposal</v>
      </c>
    </row>
    <row r="48" ht="15" customHeight="1">
      <c r="A48" t="str">
        <v>Coca-Cola</v>
      </c>
      <c r="B48" t="str">
        <v>Held firm</v>
      </c>
      <c r="C48" t="str">
        <v>2025-02-28</v>
      </c>
      <c r="D48" t="str">
        <v>Coca-Cola stands firm on DEI amid industry retreat</v>
      </c>
      <c r="E48" t="str">
        <v>Reaffirmed DEI goals (women in 50% of senior leadership by 2030; workforce representation aligned to census) while peers including PepsiCo scaled back.</v>
      </c>
      <c r="F48" t="str">
        <v>Coca-Cola (via Fox5 Atlanta)</v>
      </c>
      <c r="G48" t="str">
        <v>https://www.fox5atlanta.com/news/coca-cola-stands-firm-dei-goals-pepsico-scales-back-initiatives</v>
      </c>
    </row>
    <row r="49" ht="15" customHeight="1">
      <c r="A49" t="str">
        <v>Starbucks</v>
      </c>
      <c r="B49" t="str">
        <v>Held firm / Benefits</v>
      </c>
      <c r="C49" t="str">
        <v>2025-06-01</v>
      </c>
      <c r="D49" t="str">
        <v>Starbucks reaffirms LGBTQIA2+ support</v>
      </c>
      <c r="E49" t="str">
        <v>No change to Pride policy or guidance to stores; expanded gender-affirming benefits and NCTE advisory services for name/gender-marker changes effective June 1 2025.</v>
      </c>
      <c r="F49" t="str">
        <v>Starbucks</v>
      </c>
      <c r="G49" t="str">
        <v>https://about.starbucks.com/pride/</v>
      </c>
    </row>
    <row r="50">
      <c r="A50" t="str">
        <v>Levi Strauss &amp; Co.</v>
      </c>
      <c r="B50" t="str">
        <v>Held firm / Campaign</v>
      </c>
      <c r="C50" t="str">
        <v>2025-05-29</v>
      </c>
      <c r="D50" t="str">
        <v>Levi's releases 2025 Pride collection after refusing to roll back DEI</v>
      </c>
      <c r="E50" t="str">
        <v>After &lt;1% shareholder support for an anti-DEI proposal (Apr 2025), Levi's released its 'Meet You In The Park' Pride collection; makes an annual $100,000 donation to Outright International.</v>
      </c>
      <c r="F50" t="str">
        <v>Levi Strauss &amp; Co. (via PinkNews)</v>
      </c>
      <c r="G50" t="str">
        <v>https://www.thepinknews.com/2025/05/29/levis-unveils-2025-pride-collection-dei/</v>
      </c>
    </row>
    <row r="51">
      <c r="A51" t="str">
        <v>Salesforce</v>
      </c>
      <c r="B51" t="str">
        <v>DEI language removal</v>
      </c>
      <c r="C51" t="str">
        <v>2025</v>
      </c>
      <c r="D51" t="str">
        <v>Salesforce drops 'diversity' from annual report</v>
      </c>
      <c r="E51" t="str">
        <v>Renamed the relevant 10-K section 'Equality' (from DEI), dropped the word 'diversity,' and eliminated workforce-diversification goals; retained ERGs and benefits.</v>
      </c>
      <c r="F51" t="str">
        <v>Salesforce (via SF Examiner)</v>
      </c>
      <c r="G51" t="str">
        <v>https://www.sfexaminer.com/news/technology/salesforce-drops-goals-for-hiring-minorities-and-women/article_0fd0ceec-fa23-11ef-913d-8f79e68d0c56.html</v>
      </c>
    </row>
    <row r="52">
      <c r="A52" t="str">
        <v>Microsoft</v>
      </c>
      <c r="B52" t="str">
        <v>Partial pullback</v>
      </c>
      <c r="C52" t="str">
        <v>2025</v>
      </c>
      <c r="D52" t="str">
        <v>Microsoft scales back diversity reporting</v>
      </c>
      <c r="E52" t="str">
        <v>Stopped publishing its annual diversity &amp; inclusion report (since 2019), removed diversity from performance-review core priorities, and its chief diversity officer stepped down in a restructuring — while continuing public Pride and benefits.</v>
      </c>
      <c r="F52" t="str">
        <v>Microsoft (via Allwork/Advocate)</v>
      </c>
      <c r="G52" t="str">
        <v>https://allwork.space/2025/11/google-meta-and-microsoft-quietly-end-diversity-reporting-as-dei-pullback-widens/</v>
      </c>
    </row>
    <row r="53">
      <c r="A53" t="str">
        <v>Dell</v>
      </c>
      <c r="B53" t="str">
        <v>Held firm / Policy</v>
      </c>
      <c r="C53" t="str">
        <v>2025-03-26</v>
      </c>
      <c r="D53" t="str">
        <v>Dell reaffirms DEI commitment amid workforce cuts</v>
      </c>
      <c r="E53" t="str">
        <v>Despite a 10% workforce reduction, Dell's FY2025 annual report reaffirmed its commitment to equal employment opportunity and inclusive policies; Dell's published Equal Opportunity Policy continues to prohibit discrimination based on sexual orientation and gender identity/expression. Dell did NOT join the 2025 DEI-rollback wave.</v>
      </c>
      <c r="F53" t="str">
        <v>Dell (via HR Grapevine)</v>
      </c>
      <c r="G53" t="str">
        <v>https://www.hrgrapevine.com/us/content/article/2025-03-26-dell-workforce-shrinks-as-company-reaffirms-dei-commitment</v>
      </c>
    </row>
    <row r="54">
      <c r="A54" t="str">
        <v>Oracle</v>
      </c>
      <c r="B54" t="str">
        <v>Context / Political donations</v>
      </c>
      <c r="C54" t="str">
        <v>2025</v>
      </c>
      <c r="D54" t="str">
        <v>Founder Larry Ellison is a major Republican megadonor</v>
      </c>
      <c r="E54" t="str">
        <v>Oracle co-founder/CTO/chairman Larry Ellison has given $46M+ to federal campaigns/outside groups over ~12 years, incl. $30M+ to a pro-Tim Scott super PAC and $1M to a pro-Lindsey Graham PAC. Donations are to Republican candidates generally, not specifically anti-LGBTQ PACs — not scored as a negative, but relevant context alongside Oracle's strong internal LGBTQ+ workplace substance and minimal public advocacy.</v>
      </c>
      <c r="F54" t="str">
        <v>OpenSecrets / Bloomberg</v>
      </c>
      <c r="G54" t="str">
        <v>https://www.bloomberg.com/news/articles/2025-07-31/oracle-billionaire-larry-ellison-gave-1-million-to-pro-lindsey-graham-pac</v>
      </c>
    </row>
    <row r="55">
      <c r="A55" t="str">
        <v>Delta Air Lines</v>
      </c>
      <c r="B55" t="str">
        <v>Executive Statement</v>
      </c>
      <c r="C55" t="str">
        <v>2025-02</v>
      </c>
      <c r="D55" t="str">
        <v>Q4 earnings / AJC interview</v>
      </c>
      <c r="E55" t="str">
        <v>"We are steadfast in our commitments because we think that they are actually critical to our business." (Peter Carter); Bastian: DEI initiatives are "people initiatives" that aren't going anywhere</v>
      </c>
      <c r="F55" t="str">
        <v>Ed Bastian / Peter Carter</v>
      </c>
      <c r="G55" t="str">
        <v>https://www.ajc.com/news/business/delta-ceo-ed-bastian-calls-dei-initiatives-merit-based-after-executive-orders/3S76XY4XUBG73NX4BDQGF5KWAA/</v>
      </c>
    </row>
    <row r="56">
      <c r="A56" t="str">
        <v>Marriott</v>
      </c>
      <c r="B56" t="str">
        <v>Executive Statement</v>
      </c>
      <c r="C56" t="str">
        <v>2025-04</v>
      </c>
      <c r="D56" t="str">
        <v>Great Place to Work For All event</v>
      </c>
      <c r="E56" t="str">
        <v>CEO said "nothing has changed," he was "just strengthening our resolve" on living core values; received 40,000+ employee thank-you emails within 24 hours</v>
      </c>
      <c r="F56" t="str">
        <v>Anthony Capuano</v>
      </c>
      <c r="G56" t="str">
        <v>https://www.meetingmentormag.com/may-2025/marriott-ceo-reaffirms-commitment-to-dei/</v>
      </c>
    </row>
    <row r="57">
      <c r="A57" t="str">
        <v>Goldman Sachs</v>
      </c>
      <c r="B57" t="str">
        <v>Shareholder Vote</v>
      </c>
      <c r="C57" t="str">
        <v>2025-04</v>
      </c>
      <c r="D57" t="str">
        <v>2025 Annual Meeting</v>
      </c>
      <c r="E57" t="str">
        <v>Two NCPPR anti-DEI proposals each received only ~2% support (98% rejection)</v>
      </c>
      <c r="F57" t="str">
        <v>Goldman Sachs shareholders</v>
      </c>
      <c r="G57" t="str">
        <v>https://www.esgtoday.com/98-of-goldman-sachs-shareholders-reject-anti-dei-proposal/</v>
      </c>
    </row>
    <row r="58">
      <c r="A58" t="str">
        <v>Walt Disney Co.</v>
      </c>
      <c r="B58" t="str">
        <v>Shareholder Vote</v>
      </c>
      <c r="C58" t="str">
        <v>2025-03</v>
      </c>
      <c r="D58" t="str">
        <v>2025 Annual Meeting</v>
      </c>
      <c r="E58" t="str">
        <v>~99% of shareholders rejected NCPPR proposal asking Disney to stop using HRC Corporate Equality Index as a benchmark</v>
      </c>
      <c r="F58" t="str">
        <v>Disney shareholders</v>
      </c>
      <c r="G58" t="str">
        <v>https://www.hrgrapevine.com/us/content/article/2025-03-21-disney-shareholders-resoundingly-reject-ncppr-call-to-drop-dei-benchmarks</v>
      </c>
    </row>
    <row r="59">
      <c r="A59" t="str">
        <v>JPMorgan Chase</v>
      </c>
      <c r="B59" t="str">
        <v>Executive Statement</v>
      </c>
      <c r="C59" t="str">
        <v>2025</v>
      </c>
      <c r="D59" t="str">
        <v>Ohio town hall / Fortune</v>
      </c>
      <c r="E59" t="str">
        <v>Dimon: would "lift up society" and preserve approach toward Black, Hispanic and LGBTQ communities, but cut programs he viewed as wasteful; DEI "good for business; morally right"</v>
      </c>
      <c r="F59" t="str">
        <v>Jamie Dimon</v>
      </c>
      <c r="G59" t="str">
        <v>https://fortune.com/2025/02/14/jpmorgan-ceo-jamie-dimon-dei-bias-training-spending-racial-equity/</v>
      </c>
    </row>
    <row r="60">
      <c r="A60" t="str">
        <v>Hilton</v>
      </c>
      <c r="B60" t="str">
        <v>Executive Statement</v>
      </c>
      <c r="C60" t="str">
        <v>2025</v>
      </c>
      <c r="D60" t="str">
        <v>Hotel Management feature</v>
      </c>
      <c r="E60" t="str">
        <v>CEO Nassetta: diversity is "ultimately a business imperative"; maintained 2027 gender-parity / 25% ethnic-diversity leadership targets</v>
      </c>
      <c r="F60" t="str">
        <v>Chris Nassetta</v>
      </c>
      <c r="G60" t="str">
        <v>https://www.hotelmanagement-network.com/features/marriott-stays-course-on-dei-amid-trump-pushback/</v>
      </c>
    </row>
    <row r="61">
      <c r="A61" t="str">
        <v>Citigroup</v>
      </c>
      <c r="B61" t="str">
        <v>Corporate Statement</v>
      </c>
      <c r="C61" t="str">
        <v>2025-05</v>
      </c>
      <c r="D61" t="str">
        <v>NYC Pride sponsorship pullback</v>
      </c>
      <c r="E61" t="str">
        <v>Spokesperson Kevin Kilbride: "the vast majority of what we have heard is that folks are treading carefully from an economic perspective"</v>
      </c>
      <c r="F61" t="str">
        <v>Kevin Kilbride</v>
      </c>
      <c r="G61" t="str">
        <v>https://www.nytimes.com/2025/05/21/nyregion/nyc-pride-sponsors-trump-tariffs.html</v>
      </c>
    </row>
    <row r="62">
      <c r="A62" t="str">
        <v>Mastercard</v>
      </c>
      <c r="B62" t="str">
        <v>Corporate Statement</v>
      </c>
      <c r="C62" t="str">
        <v>2025-05</v>
      </c>
      <c r="D62" t="str">
        <v>NYC Pride sponsorship pullback</v>
      </c>
      <c r="E62" t="str">
        <v>"Mastercard is a longstanding supporter of the many communities of which our employees are members, including the LGBTQIA+ community globally." Will still participate in march</v>
      </c>
      <c r="F62" t="str">
        <v>Mastercard spokesperson</v>
      </c>
      <c r="G62" t="str">
        <v>https://www.advocate.com/news/companies-that-stopped-sponsoring-pride</v>
      </c>
    </row>
    <row r="63">
      <c r="A63" t="str">
        <v>Tesla</v>
      </c>
      <c r="B63" t="str">
        <v>Reversal / Leadership</v>
      </c>
      <c r="C63" t="str">
        <v>2024</v>
      </c>
      <c r="D63" t="str">
        <v>Tesla strips DEI language; Musk says DEI 'should die'</v>
      </c>
      <c r="E63" t="str">
        <v>Tesla removed 'diversity, equity and inclusion' language from its SEC 10-K (present in 2021, gone after). CEO Elon Musk has repeatedly attacked DEI and amplified anti-transgender content publicly. Musk's personal political activity is noted as context but not scored as Tesla corporate lobbying.</v>
      </c>
      <c r="F63" t="str">
        <v>Tesla / Elon Musk (via Fox Business)</v>
      </c>
      <c r="G63" t="str">
        <v>https://www.foxbusiness.com/markets/elon-musk-criticized-dei-tesla-ditching-language</v>
      </c>
    </row>
    <row r="64">
      <c r="A64" t="str">
        <v>Warner Bros. Discovery</v>
      </c>
      <c r="B64" t="str">
        <v>Reversal</v>
      </c>
      <c r="C64" t="str">
        <v>2025-02</v>
      </c>
      <c r="D64" t="str">
        <v>WBD rebrands DEI as 'Inclusion'</v>
      </c>
      <c r="E64" t="str">
        <v>Dropped 'diversity' and 'equity' from program language, ended third-party workforce surveys, and removed demographic hiring goals; leadership memo said it was 'updating the language we use.'</v>
      </c>
      <c r="F64" t="str">
        <v>WBD (via Deadline)</v>
      </c>
      <c r="G64" t="str">
        <v>https://deadline.com/2025/02/warner-bros-discovery-dei-diversity-equity-inclusion-donald-trump-1236303841/</v>
      </c>
    </row>
    <row r="65">
      <c r="A65" t="str">
        <v>Walgreens</v>
      </c>
      <c r="B65" t="str">
        <v>Reversal</v>
      </c>
      <c r="C65" t="str">
        <v>2025-01</v>
      </c>
      <c r="D65" t="str">
        <v>Walgreens scrubs DEI from website</v>
      </c>
      <c r="E65" t="str">
        <v>Deleted six DEI-related web pages in late January 2025 and announced it would no longer voluntarily participate in HRC's Corporate Equality Index.</v>
      </c>
      <c r="F65" t="str">
        <v>Walgreens (via Buildremote/Chicago Sun-Times)</v>
      </c>
      <c r="G65" t="str">
        <v>https://buildremote.co/dei/walgreens/</v>
      </c>
    </row>
    <row r="66">
      <c r="A66" t="str">
        <v>Charles Schwab</v>
      </c>
      <c r="B66" t="str">
        <v>Held firm</v>
      </c>
      <c r="C66" t="str">
        <v>2025</v>
      </c>
      <c r="D66" t="str">
        <v>Schwab reaffirms DEI commitment</v>
      </c>
      <c r="E66" t="str">
        <v>CEO letter: 'We lead with diversity, equity, and inclusion not only within our workforce but also in the services we provide to clients.' HRC CEI 100% every year since 2004.</v>
      </c>
      <c r="F66" t="str">
        <v>Charles Schwab</v>
      </c>
      <c r="G66" t="str">
        <v>https://buywokefree.com/brand-profile/charles-schwab/</v>
      </c>
    </row>
    <row r="67">
      <c r="A67" t="str">
        <v>Constellation Brands</v>
      </c>
      <c r="B67" t="str">
        <v>Reversal</v>
      </c>
      <c r="C67" t="str">
        <v>2025-04</v>
      </c>
      <c r="D67" t="str">
        <v>Corona brewer curbs DEI after activist attack</v>
      </c>
      <c r="E67" t="str">
        <v>Renamed its DEI team 'inclusive culture' and supplier-diversity program 'supplier inclusion,' ended Focus on Female/Minority Founders venture funds, stopped HRC survey participation and LGBTQ advocacy; expedited the announcement after being approached by Robby Starbuck.</v>
      </c>
      <c r="F67" t="str">
        <v>Constellation Brands (via Bloomberg)</v>
      </c>
      <c r="G67" t="str">
        <v>https://www.bloomberg.com/news/articles/2025-04-08/corona-brewer-constellation-curbs-dei-after-activist-attack</v>
      </c>
    </row>
    <row r="68">
      <c r="A68" t="str">
        <v>Adobe</v>
      </c>
      <c r="B68" t="str">
        <v>Partial reversal</v>
      </c>
      <c r="C68" t="str">
        <v>2025</v>
      </c>
      <c r="D68" t="str">
        <v>Adobe discontinues DEI hiring targets</v>
      </c>
      <c r="E68" t="str">
        <v>CPO Gloria Chen: 'We will discontinue the practice of setting aspirational representation goals while continuing our focus on fair and consistent hiring practices.' Adobe removed 'diversity' from its SEC proxy (22 mentions in 2024 to 0) but retained the Pride at Adobe ERG.</v>
      </c>
      <c r="F68" t="str">
        <v>Adobe (via HRD)</v>
      </c>
      <c r="G68" t="str">
        <v>https://www.hcamag.com/us/specialization/diversity-inclusion/cpo-at-adobe-says-company-will-discontinue-dei-targets/530676</v>
      </c>
    </row>
    <row r="69">
      <c r="A69" t="str">
        <v>Palantir Technologies</v>
      </c>
      <c r="B69" t="str">
        <v>Anti-DEI stance / Product</v>
      </c>
      <c r="C69" t="str">
        <v>2025</v>
      </c>
      <c r="D69" t="str">
        <v>Palantir's anti-DEI posture and government 'gender ideology' tooling</v>
      </c>
      <c r="E69" t="str">
        <v>CEO Alex Karp's manifesto frames DEI as 'regressive'; Palantir was disinvited from an LGBTQ tech conference over its ICE work, and its AI has been used by the U.S. Health Department to identify content related to 'DEI' and 'gender ideology.' Co-founded by Peter Thiel.</v>
      </c>
      <c r="F69" t="str">
        <v>Palantir (via Delimiter / The Story Exchange)</v>
      </c>
      <c r="G69" t="str">
        <v>https://thestoryexchange.org/us-health-department-rooting-out-anything-related-dei-gender-ideology-with-palantir-ai/</v>
      </c>
    </row>
    <row r="70">
      <c r="A70" t="str">
        <v>Dollar General</v>
      </c>
      <c r="B70" t="str">
        <v>Reversal</v>
      </c>
      <c r="C70" t="str">
        <v>2025-05</v>
      </c>
      <c r="D70" t="str">
        <v>Dollar General DEI rollback sparks boycott</v>
      </c>
      <c r="E70" t="str">
        <v>Rev. Jamal-Harrison Bryant, backed by 50+ Black churches, said Dollar General 'bowed to pressure from the Trump administration and rolled back their diversity, equity and inclusion policies.'</v>
      </c>
      <c r="F70" t="str">
        <v>Dollar General (via Straight Arrow News)</v>
      </c>
      <c r="G70" t="str">
        <v>https://san.com/cc/pastor-calls-for-electronic-protest-against-dollar-general-over-dei-rollback/</v>
      </c>
    </row>
    <row r="71">
      <c r="A71" t="str">
        <v>Cisco Systems</v>
      </c>
      <c r="B71" t="str">
        <v>Held firm</v>
      </c>
      <c r="C71" t="str">
        <v>2025</v>
      </c>
      <c r="D71" t="str">
        <v>Cisco shareholders reject anti-DEI proposal 99-1</v>
      </c>
      <c r="E71" t="str">
        <v>Shareholders rejected an NCPPR anti-DEI proposal by roughly 99-1; Cisco's PRIDE program spans 24 global chapters and 2,700+ employees.</v>
      </c>
      <c r="F71" t="str">
        <v>Cisco (via Impactivize)</v>
      </c>
      <c r="G71" t="str">
        <v>https://www.impactivize.org/impactivizereporting/temp/</v>
      </c>
    </row>
    <row r="72">
      <c r="A72" t="str">
        <v>Procter &amp; Gamble</v>
      </c>
      <c r="B72" t="str">
        <v>Held firm</v>
      </c>
      <c r="C72" t="str">
        <v>2025</v>
      </c>
      <c r="D72" t="str">
        <v>P&amp;G doubles down on DEI</v>
      </c>
      <c r="E72" t="str">
        <v>CEO Jon Moeller: DEI is 'critical to who we are and what we do ... this cannot and will not change.'</v>
      </c>
      <c r="F72" t="str">
        <v>P&amp;G (via Buildremote)</v>
      </c>
      <c r="G72" t="str">
        <v>https://buildremote.co/dei/procter-and-gamble/</v>
      </c>
    </row>
    <row r="73">
      <c r="A73" t="str">
        <v>U.S. Bancorp</v>
      </c>
      <c r="B73" t="str">
        <v>Reversal</v>
      </c>
      <c r="C73" t="str">
        <v>2025</v>
      </c>
      <c r="D73" t="str">
        <v>U.S. Bank scrubs DEI, fair-pay references</v>
      </c>
      <c r="E73" t="str">
        <v>Removed LGBTQ/ethnicity/veteran/disability business resource groups and workforce demographics from its 2025 filing.</v>
      </c>
      <c r="F73" t="str">
        <v>U.S. Bancorp (via Banking Dive)</v>
      </c>
      <c r="G73" t="str">
        <v>https://www.bankingdive.com/news/us-bank-dei-diversity-equity-inclusion-kedia-gender-race-fair-pay/740892/</v>
      </c>
    </row>
    <row r="74">
      <c r="A74" t="str">
        <v>Take-Two Interactive</v>
      </c>
      <c r="B74" t="str">
        <v>Reversal</v>
      </c>
      <c r="C74" t="str">
        <v>2025</v>
      </c>
      <c r="D74" t="str">
        <v>Take-Two removes LGBTQ praise from annual report</v>
      </c>
      <c r="E74" t="str">
        <v>Relabeled its DEI section 'Community &amp; Engagement' and shifted to 'diversity of thought'; declined to comment.</v>
      </c>
      <c r="F74" t="str">
        <v>Take-Two (via Game File)</v>
      </c>
      <c r="G74" t="str">
        <v>https://www.gamefile.news/p/take-two-dei-lgbtq-removal</v>
      </c>
    </row>
    <row r="75">
      <c r="A75" t="str">
        <v>Kaiser Permanente</v>
      </c>
      <c r="B75" t="str">
        <v>Partial rollback / Pressure</v>
      </c>
      <c r="C75" t="str">
        <v>2025-07</v>
      </c>
      <c r="D75" t="str">
        <v>Kaiser pauses gender-affirming surgery for under-19s</v>
      </c>
      <c r="E75" t="str">
        <v>Cited federal campaign against gender-affirming care for minors and DOJ subpoenas; continues non-surgical trans care and broader LGBTQ+ health leadership (39 hospitals are HRC Healthcare Equality Leaders).</v>
      </c>
      <c r="F75" t="str">
        <v>Kaiser Permanente (via OPB)</v>
      </c>
      <c r="G75" t="str">
        <v>https://www.opb.org/article/2025/07/24/kaiser-permanente-health-transgender-gender-affirming-care-surgery/</v>
      </c>
    </row>
  </sheetData>
  <pageMargins left="0.75" right="0.75" top="1" bottom="1" header="0.511811023622047" footer="0.511811023622047"/>
  <ignoredErrors>
    <ignoredError numberStoredAsText="1" sqref="A1:G75"/>
  </ignoredErrors>
</worksheet>
</file>

<file path=xl/worksheets/sheet7.xml><?xml version="1.0" encoding="utf-8"?>
<worksheet xmlns="http://schemas.openxmlformats.org/spreadsheetml/2006/main" xmlns:r="http://schemas.openxmlformats.org/officeDocument/2006/relationships">
  <dimension ref="A1:E29"/>
  <sheetViews>
    <sheetView workbookViewId="0" rightToLeft="0"/>
  </sheetViews>
  <cols>
    <col min="1" max="1" customWidth="1" width="26"/>
    <col min="2" max="2" customWidth="1" width="16"/>
    <col min="3" max="3" customWidth="1" width="12"/>
    <col min="4" max="4" customWidth="1" width="9"/>
    <col min="5" max="5" customWidth="1" width="50"/>
  </cols>
  <sheetData>
    <row r="1" ht="15" customHeight="1">
      <c r="A1" t="str">
        <v>Action ID</v>
      </c>
      <c r="B1" t="str">
        <v>Tier / Category</v>
      </c>
      <c r="C1" t="str">
        <v>Polarity</v>
      </c>
      <c r="D1" t="str">
        <v>Points</v>
      </c>
      <c r="E1" t="str">
        <v>Description</v>
      </c>
    </row>
    <row r="2" ht="15" customHeight="1">
      <c r="A2" t="str">
        <v>p_logo_rainbow</v>
      </c>
      <c r="B2" t="str">
        <v>Cosmetic</v>
      </c>
      <c r="C2" t="str">
        <v>Positive</v>
      </c>
      <c r="D2">
        <v>3</v>
      </c>
      <c r="E2" t="str">
        <v>Rainbow logo / social profile filter</v>
      </c>
    </row>
    <row r="3" ht="15" customHeight="1">
      <c r="A3" t="str">
        <v>p_generic_post</v>
      </c>
      <c r="B3" t="str">
        <v>Cosmetic</v>
      </c>
      <c r="C3" t="str">
        <v>Positive</v>
      </c>
      <c r="D3">
        <v>2</v>
      </c>
      <c r="E3" t="str">
        <v>Generic 'we support Pride' post</v>
      </c>
    </row>
    <row r="4" ht="15" customHeight="1">
      <c r="A4" t="str">
        <v>p_flag_display</v>
      </c>
      <c r="B4" t="str">
        <v>Cosmetic</v>
      </c>
      <c r="C4" t="str">
        <v>Positive</v>
      </c>
      <c r="D4">
        <v>4</v>
      </c>
      <c r="E4" t="str">
        <v>Pride flag at offices / HQ</v>
      </c>
    </row>
    <row r="5" ht="15" customHeight="1">
      <c r="A5" t="str">
        <v>p_merch_collection</v>
      </c>
      <c r="B5" t="str">
        <v>Commercial</v>
      </c>
      <c r="C5" t="str">
        <v>Positive</v>
      </c>
      <c r="D5">
        <v>6</v>
      </c>
      <c r="E5" t="str">
        <v>Pride merchandise collection</v>
      </c>
    </row>
    <row r="6" ht="15" customHeight="1">
      <c r="A6" t="str">
        <v>p_merch_proceeds</v>
      </c>
      <c r="B6" t="str">
        <v>Commercial</v>
      </c>
      <c r="C6" t="str">
        <v>Positive</v>
      </c>
      <c r="D6">
        <v>10</v>
      </c>
      <c r="E6" t="str">
        <v>Merch proceeds donated to LGBTQ+ orgs</v>
      </c>
    </row>
    <row r="7" ht="15" customHeight="1">
      <c r="A7" t="str">
        <v>p_collab</v>
      </c>
      <c r="B7" t="str">
        <v>Commercial</v>
      </c>
      <c r="C7" t="str">
        <v>Positive</v>
      </c>
      <c r="D7">
        <v>8</v>
      </c>
      <c r="E7" t="str">
        <v>Collaboration with queer artists/brands</v>
      </c>
    </row>
    <row r="8" ht="15" customHeight="1">
      <c r="A8" t="str">
        <v>p_parade_sponsor</v>
      </c>
      <c r="B8" t="str">
        <v>Civic</v>
      </c>
      <c r="C8" t="str">
        <v>Positive</v>
      </c>
      <c r="D8">
        <v>12</v>
      </c>
      <c r="E8" t="str">
        <v>Pride parade / event sponsorship</v>
      </c>
    </row>
    <row r="9" ht="15" customHeight="1">
      <c r="A9" t="str">
        <v>p_parade_march</v>
      </c>
      <c r="B9" t="str">
        <v>Civic</v>
      </c>
      <c r="C9" t="str">
        <v>Positive</v>
      </c>
      <c r="D9">
        <v>10</v>
      </c>
      <c r="E9" t="str">
        <v>Employees march (organized)</v>
      </c>
    </row>
    <row r="10" ht="15" customHeight="1">
      <c r="A10" t="str">
        <v>p_erg_support</v>
      </c>
      <c r="B10" t="str">
        <v>Civic</v>
      </c>
      <c r="C10" t="str">
        <v>Positive</v>
      </c>
      <c r="D10">
        <v>15</v>
      </c>
      <c r="E10" t="str">
        <v>LGBTQ+ ERG funded</v>
      </c>
    </row>
    <row r="11" ht="15" customHeight="1">
      <c r="A11" t="str">
        <v>p_community_events</v>
      </c>
      <c r="B11" t="str">
        <v>Civic</v>
      </c>
      <c r="C11" t="str">
        <v>Positive</v>
      </c>
      <c r="D11">
        <v>12</v>
      </c>
      <c r="E11" t="str">
        <v>Hosts / joins community events</v>
      </c>
    </row>
    <row r="12" ht="15" customHeight="1">
      <c r="A12" t="str">
        <v>p_donation_small</v>
      </c>
      <c r="B12" t="str">
        <v>Financial</v>
      </c>
      <c r="C12" t="str">
        <v>Positive</v>
      </c>
      <c r="D12">
        <v>15</v>
      </c>
      <c r="E12" t="str">
        <v>Donation &lt; $100K</v>
      </c>
    </row>
    <row r="13" ht="15" customHeight="1">
      <c r="A13" t="str">
        <v>p_donation_large</v>
      </c>
      <c r="B13" t="str">
        <v>Financial</v>
      </c>
      <c r="C13" t="str">
        <v>Positive</v>
      </c>
      <c r="D13">
        <v>22</v>
      </c>
      <c r="E13" t="str">
        <v>Donation $100K–$1M+</v>
      </c>
    </row>
    <row r="14" ht="15" customHeight="1">
      <c r="A14" t="str">
        <v>p_matching</v>
      </c>
      <c r="B14" t="str">
        <v>Financial</v>
      </c>
      <c r="C14" t="str">
        <v>Positive</v>
      </c>
      <c r="D14">
        <v>18</v>
      </c>
      <c r="E14" t="str">
        <v>Employee donation matching</v>
      </c>
    </row>
    <row r="15" ht="15" customHeight="1">
      <c r="A15" t="str">
        <v>p_recurring</v>
      </c>
      <c r="B15" t="str">
        <v>Financial</v>
      </c>
      <c r="C15" t="str">
        <v>Positive</v>
      </c>
      <c r="D15">
        <v>25</v>
      </c>
      <c r="E15" t="str">
        <v>Multi-year recurring commitment</v>
      </c>
    </row>
    <row r="16" ht="15" customHeight="1">
      <c r="A16" t="str">
        <v>p_dei_explicit</v>
      </c>
      <c r="B16" t="str">
        <v>Structural</v>
      </c>
      <c r="C16" t="str">
        <v>Positive</v>
      </c>
      <c r="D16">
        <v>20</v>
      </c>
      <c r="E16" t="str">
        <v>Explicit DEI policy naming LGBTQ+</v>
      </c>
    </row>
    <row r="17" ht="15" customHeight="1">
      <c r="A17" t="str">
        <v>p_benefits</v>
      </c>
      <c r="B17" t="str">
        <v>Structural</v>
      </c>
      <c r="C17" t="str">
        <v>Positive</v>
      </c>
      <c r="D17">
        <v>22</v>
      </c>
      <c r="E17" t="str">
        <v>Partner / transition health benefits</v>
      </c>
    </row>
    <row r="18" ht="15" customHeight="1">
      <c r="A18" t="str">
        <v>p_consistent_history</v>
      </c>
      <c r="B18" t="str">
        <v>Structural</v>
      </c>
      <c r="C18" t="str">
        <v>Positive</v>
      </c>
      <c r="D18">
        <v>28</v>
      </c>
      <c r="E18" t="str">
        <v>5+ year consistent support record</v>
      </c>
    </row>
    <row r="19" ht="15" customHeight="1">
      <c r="A19" t="str">
        <v>p_leadership_vocal</v>
      </c>
      <c r="B19" t="str">
        <v>Structural</v>
      </c>
      <c r="C19" t="str">
        <v>Positive</v>
      </c>
      <c r="D19">
        <v>18</v>
      </c>
      <c r="E19" t="str">
        <v>C-suite publicly advocates</v>
      </c>
    </row>
    <row r="20" ht="15" customHeight="1">
      <c r="A20" t="str">
        <v>p_anti_discrim_policy</v>
      </c>
      <c r="B20" t="str">
        <v>Structural</v>
      </c>
      <c r="C20" t="str">
        <v>Positive</v>
      </c>
      <c r="D20">
        <v>25</v>
      </c>
      <c r="E20" t="str">
        <v>Anti-discrim policy (orientation + identity)</v>
      </c>
    </row>
    <row r="21" ht="15" customHeight="1">
      <c r="A21" t="str">
        <v>n_anti_lgbtq_donations</v>
      </c>
      <c r="B21" t="str">
        <v>—</v>
      </c>
      <c r="C21" t="str">
        <v>Negative</v>
      </c>
      <c r="D21">
        <v>-30</v>
      </c>
      <c r="E21" t="str">
        <v>Donations to anti-LGBTQ+ politicians/PACs</v>
      </c>
    </row>
    <row r="22" ht="15" customHeight="1">
      <c r="A22" t="str">
        <v>n_anti_lgbtq_orgs</v>
      </c>
      <c r="B22" t="str">
        <v>—</v>
      </c>
      <c r="C22" t="str">
        <v>Negative</v>
      </c>
      <c r="D22">
        <v>-35</v>
      </c>
      <c r="E22" t="str">
        <v>Funding anti-LGBTQ+ organizations</v>
      </c>
    </row>
    <row r="23" ht="15" customHeight="1">
      <c r="A23" t="str">
        <v>n_lobbying</v>
      </c>
      <c r="B23" t="str">
        <v>—</v>
      </c>
      <c r="C23" t="str">
        <v>Negative</v>
      </c>
      <c r="D23">
        <v>-40</v>
      </c>
      <c r="E23" t="str">
        <v>Lobbying against LGBTQ+ legislation</v>
      </c>
    </row>
    <row r="24" ht="15" customHeight="1">
      <c r="A24" t="str">
        <v>n_benefits_rollback</v>
      </c>
      <c r="B24" t="str">
        <v>—</v>
      </c>
      <c r="C24" t="str">
        <v>Negative</v>
      </c>
      <c r="D24">
        <v>-28</v>
      </c>
      <c r="E24" t="str">
        <v>Rolled back LGBTQ+ employee benefits</v>
      </c>
    </row>
    <row r="25" ht="15" customHeight="1">
      <c r="A25" t="str">
        <v>n_dei_removal</v>
      </c>
      <c r="B25" t="str">
        <v>—</v>
      </c>
      <c r="C25" t="str">
        <v>Negative</v>
      </c>
      <c r="D25">
        <v>-32</v>
      </c>
      <c r="E25" t="str">
        <v>Removed LGBTQ+ language from DEI policy</v>
      </c>
    </row>
    <row r="26" ht="15" customHeight="1">
      <c r="A26" t="str">
        <v>n_pride_retreat</v>
      </c>
      <c r="B26" t="str">
        <v>—</v>
      </c>
      <c r="C26" t="str">
        <v>Negative</v>
      </c>
      <c r="D26">
        <v>-22</v>
      </c>
      <c r="E26" t="str">
        <v>Publicly retreated from Pride commitments</v>
      </c>
    </row>
    <row r="27" ht="15" customHeight="1">
      <c r="A27" t="str">
        <v>n_us_only</v>
      </c>
      <c r="B27" t="str">
        <v>—</v>
      </c>
      <c r="C27" t="str">
        <v>Negative</v>
      </c>
      <c r="D27">
        <v>-12</v>
      </c>
      <c r="E27" t="str">
        <v>US support only; discriminatory abroad</v>
      </c>
    </row>
    <row r="28" ht="15" customHeight="1">
      <c r="A28" t="str">
        <v>n_greenwashing</v>
      </c>
      <c r="B28" t="str">
        <v>—</v>
      </c>
      <c r="C28" t="str">
        <v>Negative</v>
      </c>
      <c r="D28">
        <v>-8</v>
      </c>
      <c r="E28" t="str">
        <v>Pride washing — branding, no substance</v>
      </c>
    </row>
    <row r="29" ht="15" customHeight="1">
      <c r="A29" t="str">
        <v>n_selective</v>
      </c>
      <c r="B29" t="str">
        <v>—</v>
      </c>
      <c r="C29" t="str">
        <v>Negative</v>
      </c>
      <c r="D29">
        <v>-10</v>
      </c>
      <c r="E29" t="str">
        <v>Selective inclusion (excludes trans/NB)</v>
      </c>
    </row>
  </sheetData>
  <pageMargins left="0.75" right="0.75" top="1" bottom="1" header="0.511811023622047" footer="0.511811023622047"/>
  <ignoredErrors>
    <ignoredError numberStoredAsText="1" sqref="A1:E29"/>
  </ignoredErrors>
</worksheet>
</file>

<file path=xl/worksheets/sheet8.xml><?xml version="1.0" encoding="utf-8"?>
<worksheet xmlns="http://schemas.openxmlformats.org/spreadsheetml/2006/main" xmlns:r="http://schemas.openxmlformats.org/officeDocument/2006/relationships">
  <dimension ref="A1:G28"/>
  <sheetViews>
    <sheetView workbookViewId="0" rightToLeft="0"/>
  </sheetViews>
  <cols>
    <col min="1" max="1" customWidth="1" width="26"/>
    <col min="2" max="2" customWidth="1" width="12"/>
    <col min="3" max="3" customWidth="1" width="11"/>
    <col min="4" max="4" customWidth="1" width="8"/>
    <col min="5" max="5" customWidth="1" width="8"/>
    <col min="6" max="6" customWidth="1" width="11"/>
    <col min="7" max="7" customWidth="1" width="11"/>
  </cols>
  <sheetData>
    <row r="1" ht="15" customHeight="1">
      <c r="A1" t="str">
        <v>Sector</v>
      </c>
      <c r="B1" t="str">
        <v># Companies</v>
      </c>
      <c r="C1" t="str">
        <v>Avg Score</v>
      </c>
      <c r="D1" t="str">
        <v>Min</v>
      </c>
      <c r="E1" t="str">
        <v>Max</v>
      </c>
      <c r="F1" t="str">
        <v>Champions</v>
      </c>
      <c r="G1" t="str">
        <v>Harmful+</v>
      </c>
    </row>
    <row r="2" ht="15" customHeight="1">
      <c r="A2" t="str">
        <v>Telecommunications</v>
      </c>
      <c r="B2">
        <f>COUNTIF(Company_Master!$C:$C,$A2)</f>
        <v/>
      </c>
      <c r="C2">
        <f>IFERROR(ROUND(AVERAGEIF(Company_Master!$C:$C,$A2,Company_Master!$J:$J),1),"-")</f>
        <v/>
      </c>
      <c r="D2">
        <f>IFERROR(minifs(Company_Master!$J:$J,Company_Master!$C:$C,$A2),"-")</f>
        <v/>
      </c>
      <c r="E2">
        <f>IFERROR(maxifs(Company_Master!$J:$J,Company_Master!$C:$C,$A2),"-")</f>
        <v/>
      </c>
      <c r="F2">
        <f>COUNTIFS(Company_Master!$C:$C,$A2,Company_Master!$J:$J,"&gt;=80")</f>
        <v/>
      </c>
      <c r="G2">
        <f>COUNTIFS(Company_Master!$C:$C,$A2,Company_Master!$J:$J,"&lt;35")</f>
        <v/>
      </c>
    </row>
    <row r="3" ht="15" customHeight="1">
      <c r="A3" t="str">
        <v>Technology</v>
      </c>
      <c r="B3">
        <f>COUNTIF(Company_Master!$C:$C,$A3)</f>
        <v/>
      </c>
      <c r="C3">
        <f>IFERROR(ROUND(AVERAGEIF(Company_Master!$C:$C,$A3,Company_Master!$J:$J),1),"-")</f>
        <v/>
      </c>
      <c r="D3">
        <f>IFERROR(minifs(Company_Master!$J:$J,Company_Master!$C:$C,$A3),"-")</f>
        <v/>
      </c>
      <c r="E3">
        <f>IFERROR(maxifs(Company_Master!$J:$J,Company_Master!$C:$C,$A3),"-")</f>
        <v/>
      </c>
      <c r="F3">
        <f>COUNTIFS(Company_Master!$C:$C,$A3,Company_Master!$J:$J,"&gt;=80")</f>
        <v/>
      </c>
      <c r="G3">
        <f>COUNTIFS(Company_Master!$C:$C,$A3,Company_Master!$J:$J,"&lt;35")</f>
        <v/>
      </c>
    </row>
    <row r="4" ht="15" customHeight="1">
      <c r="A4" t="str">
        <v>Retail — Big Box</v>
      </c>
      <c r="B4">
        <f>COUNTIF(Company_Master!$C:$C,$A4)</f>
        <v/>
      </c>
      <c r="C4">
        <f>IFERROR(ROUND(AVERAGEIF(Company_Master!$C:$C,$A4,Company_Master!$J:$J),1),"-")</f>
        <v/>
      </c>
      <c r="D4">
        <f>IFERROR(minifs(Company_Master!$J:$J,Company_Master!$C:$C,$A4),"-")</f>
        <v/>
      </c>
      <c r="E4">
        <f>IFERROR(maxifs(Company_Master!$J:$J,Company_Master!$C:$C,$A4),"-")</f>
        <v/>
      </c>
      <c r="F4">
        <f>COUNTIFS(Company_Master!$C:$C,$A4,Company_Master!$J:$J,"&gt;=80")</f>
        <v/>
      </c>
      <c r="G4">
        <f>COUNTIFS(Company_Master!$C:$C,$A4,Company_Master!$J:$J,"&lt;35")</f>
        <v/>
      </c>
    </row>
    <row r="5" ht="15" customHeight="1">
      <c r="A5" t="str">
        <v>Fashion &amp; Apparel</v>
      </c>
      <c r="B5">
        <f>COUNTIF(Company_Master!$C:$C,$A5)</f>
        <v/>
      </c>
      <c r="C5">
        <f>IFERROR(ROUND(AVERAGEIF(Company_Master!$C:$C,$A5,Company_Master!$J:$J),1),"-")</f>
        <v/>
      </c>
      <c r="D5">
        <f>IFERROR(minifs(Company_Master!$J:$J,Company_Master!$C:$C,$A5),"-")</f>
        <v/>
      </c>
      <c r="E5">
        <f>IFERROR(maxifs(Company_Master!$J:$J,Company_Master!$C:$C,$A5),"-")</f>
        <v/>
      </c>
      <c r="F5">
        <f>COUNTIFS(Company_Master!$C:$C,$A5,Company_Master!$J:$J,"&gt;=80")</f>
        <v/>
      </c>
      <c r="G5">
        <f>COUNTIFS(Company_Master!$C:$C,$A5,Company_Master!$J:$J,"&lt;35")</f>
        <v/>
      </c>
    </row>
    <row r="6" ht="15" customHeight="1">
      <c r="A6" t="str">
        <v>Food &amp; Beverage</v>
      </c>
      <c r="B6">
        <f>COUNTIF(Company_Master!$C:$C,$A6)</f>
        <v/>
      </c>
      <c r="C6">
        <f>IFERROR(ROUND(AVERAGEIF(Company_Master!$C:$C,$A6,Company_Master!$J:$J),1),"-")</f>
        <v/>
      </c>
      <c r="D6">
        <f>IFERROR(minifs(Company_Master!$J:$J,Company_Master!$C:$C,$A6),"-")</f>
        <v/>
      </c>
      <c r="E6">
        <f>IFERROR(maxifs(Company_Master!$J:$J,Company_Master!$C:$C,$A6),"-")</f>
        <v/>
      </c>
      <c r="F6">
        <f>COUNTIFS(Company_Master!$C:$C,$A6,Company_Master!$J:$J,"&gt;=80")</f>
        <v/>
      </c>
      <c r="G6">
        <f>COUNTIFS(Company_Master!$C:$C,$A6,Company_Master!$J:$J,"&lt;35")</f>
        <v/>
      </c>
    </row>
    <row r="7" ht="15" customHeight="1">
      <c r="A7" t="str">
        <v>Financial Services</v>
      </c>
      <c r="B7">
        <f>COUNTIF(Company_Master!$C:$C,$A7)</f>
        <v/>
      </c>
      <c r="C7">
        <f>IFERROR(ROUND(AVERAGEIF(Company_Master!$C:$C,$A7,Company_Master!$J:$J),1),"-")</f>
        <v/>
      </c>
      <c r="D7">
        <f>IFERROR(minifs(Company_Master!$J:$J,Company_Master!$C:$C,$A7),"-")</f>
        <v/>
      </c>
      <c r="E7">
        <f>IFERROR(maxifs(Company_Master!$J:$J,Company_Master!$C:$C,$A7),"-")</f>
        <v/>
      </c>
      <c r="F7">
        <f>COUNTIFS(Company_Master!$C:$C,$A7,Company_Master!$J:$J,"&gt;=80")</f>
        <v/>
      </c>
      <c r="G7">
        <f>COUNTIFS(Company_Master!$C:$C,$A7,Company_Master!$J:$J,"&lt;35")</f>
        <v/>
      </c>
    </row>
    <row r="8" ht="15" customHeight="1">
      <c r="A8" t="str">
        <v>Media &amp; Entertainment</v>
      </c>
      <c r="B8">
        <f>COUNTIF(Company_Master!$C:$C,$A8)</f>
        <v/>
      </c>
      <c r="C8">
        <f>IFERROR(ROUND(AVERAGEIF(Company_Master!$C:$C,$A8,Company_Master!$J:$J),1),"-")</f>
        <v/>
      </c>
      <c r="D8">
        <f>IFERROR(minifs(Company_Master!$J:$J,Company_Master!$C:$C,$A8),"-")</f>
        <v/>
      </c>
      <c r="E8">
        <f>IFERROR(maxifs(Company_Master!$J:$J,Company_Master!$C:$C,$A8),"-")</f>
        <v/>
      </c>
      <c r="F8">
        <f>COUNTIFS(Company_Master!$C:$C,$A8,Company_Master!$J:$J,"&gt;=80")</f>
        <v/>
      </c>
      <c r="G8">
        <f>COUNTIFS(Company_Master!$C:$C,$A8,Company_Master!$J:$J,"&lt;35")</f>
        <v/>
      </c>
    </row>
    <row r="9" ht="15" customHeight="1">
      <c r="A9" t="str">
        <v>Automotive</v>
      </c>
      <c r="B9">
        <f>COUNTIF(Company_Master!$C:$C,$A9)</f>
        <v/>
      </c>
      <c r="C9">
        <f>IFERROR(ROUND(AVERAGEIF(Company_Master!$C:$C,$A9,Company_Master!$J:$J),1),"-")</f>
        <v/>
      </c>
      <c r="D9">
        <f>IFERROR(minifs(Company_Master!$J:$J,Company_Master!$C:$C,$A9),"-")</f>
        <v/>
      </c>
      <c r="E9">
        <f>IFERROR(maxifs(Company_Master!$J:$J,Company_Master!$C:$C,$A9),"-")</f>
        <v/>
      </c>
      <c r="F9">
        <f>COUNTIFS(Company_Master!$C:$C,$A9,Company_Master!$J:$J,"&gt;=80")</f>
        <v/>
      </c>
      <c r="G9">
        <f>COUNTIFS(Company_Master!$C:$C,$A9,Company_Master!$J:$J,"&lt;35")</f>
        <v/>
      </c>
    </row>
    <row r="10" ht="15" customHeight="1">
      <c r="A10" t="str">
        <v>Healthcare &amp; Pharma</v>
      </c>
      <c r="B10">
        <f>COUNTIF(Company_Master!$C:$C,$A10)</f>
        <v/>
      </c>
      <c r="C10">
        <f>IFERROR(ROUND(AVERAGEIF(Company_Master!$C:$C,$A10,Company_Master!$J:$J),1),"-")</f>
        <v/>
      </c>
      <c r="D10">
        <f>IFERROR(minifs(Company_Master!$J:$J,Company_Master!$C:$C,$A10),"-")</f>
        <v/>
      </c>
      <c r="E10">
        <f>IFERROR(maxifs(Company_Master!$J:$J,Company_Master!$C:$C,$A10),"-")</f>
        <v/>
      </c>
      <c r="F10">
        <f>COUNTIFS(Company_Master!$C:$C,$A10,Company_Master!$J:$J,"&gt;=80")</f>
        <v/>
      </c>
      <c r="G10">
        <f>COUNTIFS(Company_Master!$C:$C,$A10,Company_Master!$J:$J,"&lt;35")</f>
        <v/>
      </c>
    </row>
    <row r="11" ht="15" customHeight="1">
      <c r="A11" t="str">
        <v>Energy</v>
      </c>
      <c r="B11">
        <f>COUNTIF(Company_Master!$C:$C,$A11)</f>
        <v/>
      </c>
      <c r="C11">
        <f>IFERROR(ROUND(AVERAGEIF(Company_Master!$C:$C,$A11,Company_Master!$J:$J),1),"-")</f>
        <v/>
      </c>
      <c r="D11">
        <f>IFERROR(minifs(Company_Master!$J:$J,Company_Master!$C:$C,$A11),"-")</f>
        <v/>
      </c>
      <c r="E11">
        <f>IFERROR(maxifs(Company_Master!$J:$J,Company_Master!$C:$C,$A11),"-")</f>
        <v/>
      </c>
      <c r="F11">
        <f>COUNTIFS(Company_Master!$C:$C,$A11,Company_Master!$J:$J,"&gt;=80")</f>
        <v/>
      </c>
      <c r="G11">
        <f>COUNTIFS(Company_Master!$C:$C,$A11,Company_Master!$J:$J,"&lt;35")</f>
        <v/>
      </c>
    </row>
    <row r="12" ht="15" customHeight="1">
      <c r="A12" t="str">
        <v>Hospitality &amp; Travel</v>
      </c>
      <c r="B12">
        <f>COUNTIF(Company_Master!$C:$C,$A12)</f>
        <v/>
      </c>
      <c r="C12">
        <f>IFERROR(ROUND(AVERAGEIF(Company_Master!$C:$C,$A12,Company_Master!$J:$J),1),"-")</f>
        <v/>
      </c>
      <c r="D12">
        <f>IFERROR(minifs(Company_Master!$J:$J,Company_Master!$C:$C,$A12),"-")</f>
        <v/>
      </c>
      <c r="E12">
        <f>IFERROR(maxifs(Company_Master!$J:$J,Company_Master!$C:$C,$A12),"-")</f>
        <v/>
      </c>
      <c r="F12">
        <f>COUNTIFS(Company_Master!$C:$C,$A12,Company_Master!$J:$J,"&gt;=80")</f>
        <v/>
      </c>
      <c r="G12">
        <f>COUNTIFS(Company_Master!$C:$C,$A12,Company_Master!$J:$J,"&lt;35")</f>
        <v/>
      </c>
    </row>
    <row r="13" ht="15" customHeight="1">
      <c r="A13" t="str">
        <v>Consumer Goods</v>
      </c>
      <c r="B13">
        <f>COUNTIF(Company_Master!$C:$C,$A13)</f>
        <v/>
      </c>
      <c r="C13">
        <f>IFERROR(ROUND(AVERAGEIF(Company_Master!$C:$C,$A13,Company_Master!$J:$J),1),"-")</f>
        <v/>
      </c>
      <c r="D13">
        <f>IFERROR(minifs(Company_Master!$J:$J,Company_Master!$C:$C,$A13),"-")</f>
        <v/>
      </c>
      <c r="E13">
        <f>IFERROR(maxifs(Company_Master!$J:$J,Company_Master!$C:$C,$A13),"-")</f>
        <v/>
      </c>
      <c r="F13">
        <f>COUNTIFS(Company_Master!$C:$C,$A13,Company_Master!$J:$J,"&gt;=80")</f>
        <v/>
      </c>
      <c r="G13">
        <f>COUNTIFS(Company_Master!$C:$C,$A13,Company_Master!$J:$J,"&lt;35")</f>
        <v/>
      </c>
    </row>
    <row r="14" ht="15" customHeight="1">
      <c r="A14" t="str">
        <v>Defense &amp; Gov Contracting</v>
      </c>
      <c r="B14">
        <f>COUNTIF(Company_Master!$C:$C,$A14)</f>
        <v/>
      </c>
      <c r="C14">
        <f>IFERROR(ROUND(AVERAGEIF(Company_Master!$C:$C,$A14,Company_Master!$J:$J),1),"-")</f>
        <v/>
      </c>
      <c r="D14">
        <f>IFERROR(minifs(Company_Master!$J:$J,Company_Master!$C:$C,$A14),"-")</f>
        <v/>
      </c>
      <c r="E14">
        <f>IFERROR(maxifs(Company_Master!$J:$J,Company_Master!$C:$C,$A14),"-")</f>
        <v/>
      </c>
      <c r="F14">
        <f>COUNTIFS(Company_Master!$C:$C,$A14,Company_Master!$J:$J,"&gt;=80")</f>
        <v/>
      </c>
      <c r="G14">
        <f>COUNTIFS(Company_Master!$C:$C,$A14,Company_Master!$J:$J,"&lt;35")</f>
        <v/>
      </c>
    </row>
    <row r="15" ht="15" customHeight="1">
      <c r="A15" t="str">
        <v>Industrial &amp; Logistics</v>
      </c>
      <c r="B15">
        <f>COUNTIF(Company_Master!$C:$C,$A15)</f>
        <v/>
      </c>
      <c r="C15">
        <f>IFERROR(ROUND(AVERAGEIF(Company_Master!$C:$C,$A15,Company_Master!$J:$J),1),"-")</f>
        <v/>
      </c>
      <c r="D15">
        <f>IFERROR(MINIFS(Company_Master!$J:$J,Company_Master!$C:$C,$A15),"-")</f>
        <v/>
      </c>
      <c r="E15">
        <f>IFERROR(MAXIFS(Company_Master!$J:$J,Company_Master!$C:$C,$A15),"-")</f>
        <v/>
      </c>
      <c r="F15">
        <f>COUNTIFS(Company_Master!$C:$C,$A15,Company_Master!$J:$J,"&gt;=80")</f>
        <v/>
      </c>
      <c r="G15">
        <f>COUNTIFS(Company_Master!$C:$C,$A15,Company_Master!$J:$J,"&lt;35")</f>
        <v/>
      </c>
    </row>
    <row r="16" ht="15" customHeight="1">
      <c r="A16" t="str">
        <v>Retail — Automotive</v>
      </c>
      <c r="B16">
        <f>COUNTIF(Company_Master!$C:$C,$A16)</f>
        <v/>
      </c>
      <c r="C16">
        <f>IFERROR(ROUND(AVERAGEIF(Company_Master!$C:$C,$A16,Company_Master!$J:$J),1),"-")</f>
        <v/>
      </c>
      <c r="D16">
        <f>IFERROR(MINIFS(Company_Master!$J:$J,Company_Master!$C:$C,$A16),"-")</f>
        <v/>
      </c>
      <c r="E16">
        <f>IFERROR(MAXIFS(Company_Master!$J:$J,Company_Master!$C:$C,$A16),"-")</f>
        <v/>
      </c>
      <c r="F16">
        <f>COUNTIFS(Company_Master!$C:$C,$A16,Company_Master!$J:$J,"&gt;=80")</f>
        <v/>
      </c>
      <c r="G16">
        <f>COUNTIFS(Company_Master!$C:$C,$A16,Company_Master!$J:$J,"&lt;35")</f>
        <v/>
      </c>
    </row>
    <row r="17" ht="15" customHeight="1">
      <c r="A17" t="str">
        <v>Retail / Consumer Goods</v>
      </c>
      <c r="B17">
        <f>COUNTIF(Company_Master!$C:$C,$A17)</f>
        <v/>
      </c>
      <c r="C17">
        <f>IFERROR(ROUND(AVERAGEIF(Company_Master!$C:$C,$A17,Company_Master!$J:$J),1),"-")</f>
        <v/>
      </c>
      <c r="D17">
        <f>IFERROR(MINIFS(Company_Master!$J:$J,Company_Master!$C:$C,$A17),"-")</f>
        <v/>
      </c>
      <c r="E17">
        <f>IFERROR(MAXIFS(Company_Master!$J:$J,Company_Master!$C:$C,$A17),"-")</f>
        <v/>
      </c>
      <c r="F17">
        <f>COUNTIFS(Company_Master!$C:$C,$A17,Company_Master!$J:$J,"&gt;=80")</f>
        <v/>
      </c>
      <c r="G17">
        <f>COUNTIFS(Company_Master!$C:$C,$A17,Company_Master!$J:$J,"&lt;35")</f>
        <v/>
      </c>
    </row>
    <row r="18" ht="15" customHeight="1">
      <c r="A18" t="str">
        <v>Retail — Grocery</v>
      </c>
      <c r="B18">
        <f>COUNTIF(Company_Master!$C:$C,$A18)</f>
        <v/>
      </c>
      <c r="C18">
        <f>IFERROR(ROUND(AVERAGEIF(Company_Master!$C:$C,$A18,Company_Master!$J:$J),1),"-")</f>
        <v/>
      </c>
      <c r="D18">
        <f>IFERROR(MINIFS(Company_Master!$J:$J,Company_Master!$C:$C,$A18),"-")</f>
        <v/>
      </c>
      <c r="E18">
        <f>IFERROR(MAXIFS(Company_Master!$J:$J,Company_Master!$C:$C,$A18),"-")</f>
        <v/>
      </c>
      <c r="F18">
        <f>COUNTIFS(Company_Master!$C:$C,$A18,Company_Master!$J:$J,"&gt;=80")</f>
        <v/>
      </c>
      <c r="G18">
        <f>COUNTIFS(Company_Master!$C:$C,$A18,Company_Master!$J:$J,"&lt;35")</f>
        <v/>
      </c>
    </row>
    <row r="19" ht="15" customHeight="1">
      <c r="A19" t="str">
        <v>Retail — Big Box / Crafts</v>
      </c>
      <c r="B19">
        <f>COUNTIF(Company_Master!$C:$C,$A19)</f>
        <v/>
      </c>
      <c r="C19">
        <f>IFERROR(ROUND(AVERAGEIF(Company_Master!$C:$C,$A19,Company_Master!$J:$J),1),"-")</f>
        <v/>
      </c>
      <c r="D19">
        <f>IFERROR(MINIFS(Company_Master!$J:$J,Company_Master!$C:$C,$A19),"-")</f>
        <v/>
      </c>
      <c r="E19">
        <f>IFERROR(MAXIFS(Company_Master!$J:$J,Company_Master!$C:$C,$A19),"-")</f>
        <v/>
      </c>
      <c r="F19">
        <f>COUNTIFS(Company_Master!$C:$C,$A19,Company_Master!$J:$J,"&gt;=80")</f>
        <v/>
      </c>
      <c r="G19">
        <f>COUNTIFS(Company_Master!$C:$C,$A19,Company_Master!$J:$J,"&lt;35")</f>
        <v/>
      </c>
    </row>
    <row r="20" ht="15" customHeight="1">
      <c r="A20" t="str">
        <v>Retail / Apparel Retail</v>
      </c>
      <c r="B20">
        <f>COUNTIF(Company_Master!$C:$C,$A20)</f>
        <v/>
      </c>
      <c r="C20">
        <f>IFERROR(ROUND(AVERAGEIF(Company_Master!$C:$C,$A20,Company_Master!$J:$J),1),"-")</f>
        <v/>
      </c>
      <c r="D20">
        <f>IFERROR(MINIFS(Company_Master!$J:$J,Company_Master!$C:$C,$A20),"-")</f>
        <v/>
      </c>
      <c r="E20">
        <f>IFERROR(MAXIFS(Company_Master!$J:$J,Company_Master!$C:$C,$A20),"-")</f>
        <v/>
      </c>
      <c r="F20">
        <f>COUNTIFS(Company_Master!$C:$C,$A20,Company_Master!$J:$J,"&gt;=80")</f>
        <v/>
      </c>
      <c r="G20">
        <f>COUNTIFS(Company_Master!$C:$C,$A20,Company_Master!$J:$J,"&lt;35")</f>
        <v/>
      </c>
    </row>
    <row r="21" ht="15" customHeight="1">
      <c r="A21" t="str">
        <v>Retail / Beauty</v>
      </c>
      <c r="B21">
        <f>COUNTIF(Company_Master!$C:$C,$A21)</f>
        <v/>
      </c>
      <c r="C21">
        <f>IFERROR(ROUND(AVERAGEIF(Company_Master!$C:$C,$A21,Company_Master!$J:$J),1),"-")</f>
        <v/>
      </c>
      <c r="D21">
        <f>IFERROR(MINIFS(Company_Master!$J:$J,Company_Master!$C:$C,$A21),"-")</f>
        <v/>
      </c>
      <c r="E21">
        <f>IFERROR(MAXIFS(Company_Master!$J:$J,Company_Master!$C:$C,$A21),"-")</f>
        <v/>
      </c>
      <c r="F21">
        <f>COUNTIFS(Company_Master!$C:$C,$A21,Company_Master!$J:$J,"&gt;=80")</f>
        <v/>
      </c>
      <c r="G21">
        <f>COUNTIFS(Company_Master!$C:$C,$A21,Company_Master!$J:$J,"&lt;35")</f>
        <v/>
      </c>
    </row>
    <row r="22" ht="15" customHeight="1">
      <c r="A22" t="str">
        <v>Retail / E-commerce</v>
      </c>
      <c r="B22">
        <f>COUNTIF(Company_Master!$C:$C,$A22)</f>
        <v/>
      </c>
      <c r="C22">
        <f>IFERROR(ROUND(AVERAGEIF(Company_Master!$C:$C,$A22,Company_Master!$J:$J),1),"-")</f>
        <v/>
      </c>
      <c r="D22">
        <f>IFERROR(MINIFS(Company_Master!$J:$J,Company_Master!$C:$C,$A22),"-")</f>
        <v/>
      </c>
      <c r="E22">
        <f>IFERROR(MAXIFS(Company_Master!$J:$J,Company_Master!$C:$C,$A22),"-")</f>
        <v/>
      </c>
      <c r="F22">
        <f>COUNTIFS(Company_Master!$C:$C,$A22,Company_Master!$J:$J,"&gt;=80")</f>
        <v/>
      </c>
      <c r="G22">
        <f>COUNTIFS(Company_Master!$C:$C,$A22,Company_Master!$J:$J,"&lt;35")</f>
        <v/>
      </c>
    </row>
    <row r="23" ht="15" customHeight="1">
      <c r="A23" t="str">
        <v>Retail / E-commerce / Pet</v>
      </c>
      <c r="B23">
        <f>COUNTIF(Company_Master!$C:$C,$A23)</f>
        <v/>
      </c>
      <c r="C23">
        <f>IFERROR(ROUND(AVERAGEIF(Company_Master!$C:$C,$A23,Company_Master!$J:$J),1),"-")</f>
        <v/>
      </c>
      <c r="D23">
        <f>IFERROR(MINIFS(Company_Master!$J:$J,Company_Master!$C:$C,$A23),"-")</f>
        <v/>
      </c>
      <c r="E23">
        <f>IFERROR(MAXIFS(Company_Master!$J:$J,Company_Master!$C:$C,$A23),"-")</f>
        <v/>
      </c>
      <c r="F23">
        <f>COUNTIFS(Company_Master!$C:$C,$A23,Company_Master!$J:$J,"&gt;=80")</f>
        <v/>
      </c>
      <c r="G23">
        <f>COUNTIFS(Company_Master!$C:$C,$A23,Company_Master!$J:$J,"&lt;35")</f>
        <v/>
      </c>
    </row>
    <row r="24" ht="15" customHeight="1">
      <c r="A24" t="str">
        <v>Food &amp; Beverage / Technology</v>
      </c>
      <c r="B24">
        <f>COUNTIF(Company_Master!$C:$C,$A24)</f>
        <v/>
      </c>
      <c r="C24">
        <f>IFERROR(ROUND(AVERAGEIF(Company_Master!$C:$C,$A24,Company_Master!$J:$J),1),"-")</f>
        <v/>
      </c>
      <c r="D24">
        <f>IFERROR(MINIFS(Company_Master!$J:$J,Company_Master!$C:$C,$A24),"-")</f>
        <v/>
      </c>
      <c r="E24">
        <f>IFERROR(MAXIFS(Company_Master!$J:$J,Company_Master!$C:$C,$A24),"-")</f>
        <v/>
      </c>
      <c r="F24">
        <f>COUNTIFS(Company_Master!$C:$C,$A24,Company_Master!$J:$J,"&gt;=80")</f>
        <v/>
      </c>
      <c r="G24">
        <f>COUNTIFS(Company_Master!$C:$C,$A24,Company_Master!$J:$J,"&lt;35")</f>
        <v/>
      </c>
    </row>
    <row r="25" ht="15" customHeight="1">
      <c r="A25" t="str">
        <v>Food &amp; Beverage / Consumer Goods</v>
      </c>
      <c r="B25">
        <f>COUNTIF(Company_Master!$C:$C,$A25)</f>
        <v/>
      </c>
      <c r="C25">
        <f>IFERROR(ROUND(AVERAGEIF(Company_Master!$C:$C,$A25,Company_Master!$J:$J),1),"-")</f>
        <v/>
      </c>
      <c r="D25">
        <f>IFERROR(MINIFS(Company_Master!$J:$J,Company_Master!$C:$C,$A25),"-")</f>
        <v/>
      </c>
      <c r="E25">
        <f>IFERROR(MAXIFS(Company_Master!$J:$J,Company_Master!$C:$C,$A25),"-")</f>
        <v/>
      </c>
      <c r="F25">
        <f>COUNTIFS(Company_Master!$C:$C,$A25,Company_Master!$J:$J,"&gt;=80")</f>
        <v/>
      </c>
      <c r="G25">
        <f>COUNTIFS(Company_Master!$C:$C,$A25,Company_Master!$J:$J,"&lt;35")</f>
        <v/>
      </c>
    </row>
    <row r="26" ht="15" customHeight="1">
      <c r="A26" t="str">
        <v>Financial Services / Insurance</v>
      </c>
      <c r="B26">
        <f>COUNTIF(Company_Master!$C:$C,$A26)</f>
        <v/>
      </c>
      <c r="C26">
        <f>IFERROR(ROUND(AVERAGEIF(Company_Master!$C:$C,$A26,Company_Master!$J:$J),1),"-")</f>
        <v/>
      </c>
      <c r="D26">
        <f>IFERROR(MINIFS(Company_Master!$J:$J,Company_Master!$C:$C,$A26),"-")</f>
        <v/>
      </c>
      <c r="E26">
        <f>IFERROR(MAXIFS(Company_Master!$J:$J,Company_Master!$C:$C,$A26),"-")</f>
        <v/>
      </c>
      <c r="F26">
        <f>COUNTIFS(Company_Master!$C:$C,$A26,Company_Master!$J:$J,"&gt;=80")</f>
        <v/>
      </c>
      <c r="G26">
        <f>COUNTIFS(Company_Master!$C:$C,$A26,Company_Master!$J:$J,"&lt;35")</f>
        <v/>
      </c>
    </row>
    <row r="27" ht="15" customHeight="1">
      <c r="A27" t="str">
        <v>Media &amp; Entertainment / Gaming</v>
      </c>
      <c r="B27">
        <f>COUNTIF(Company_Master!$C:$C,$A27)</f>
        <v/>
      </c>
      <c r="C27">
        <f>IFERROR(ROUND(AVERAGEIF(Company_Master!$C:$C,$A27,Company_Master!$J:$J),1),"-")</f>
        <v/>
      </c>
      <c r="D27">
        <f>IFERROR(MINIFS(Company_Master!$J:$J,Company_Master!$C:$C,$A27),"-")</f>
        <v/>
      </c>
      <c r="E27">
        <f>IFERROR(MAXIFS(Company_Master!$J:$J,Company_Master!$C:$C,$A27),"-")</f>
        <v/>
      </c>
      <c r="F27">
        <f>COUNTIFS(Company_Master!$C:$C,$A27,Company_Master!$J:$J,"&gt;=80")</f>
        <v/>
      </c>
      <c r="G27">
        <f>COUNTIFS(Company_Master!$C:$C,$A27,Company_Master!$J:$J,"&lt;35")</f>
        <v/>
      </c>
    </row>
    <row r="28">
      <c r="A28" t="str">
        <v>ALL COMPANIES</v>
      </c>
      <c r="B28">
        <f>SUM(B2:B27)</f>
        <v/>
      </c>
      <c r="C28">
        <f>ROUND(AVERAGE(Company_Master!$J$2:$J$201),1)</f>
        <v/>
      </c>
      <c r="D28">
        <f>MIN(Company_Master!$J$2:$J$201)</f>
        <v/>
      </c>
      <c r="E28">
        <f>MAX(Company_Master!$J$2:$J$201)</f>
        <v/>
      </c>
      <c r="F28">
        <f>SUM(F2:F27)</f>
        <v/>
      </c>
      <c r="G28">
        <f>SUM(G2:G27)</f>
        <v/>
      </c>
    </row>
  </sheetData>
  <pageMargins left="0.75" right="0.75" top="1" bottom="1" header="0.511811023622047" footer="0.511811023622047"/>
  <ignoredErrors>
    <ignoredError numberStoredAsText="1" sqref="A1:G28"/>
  </ignoredErrors>
</worksheet>
</file>

<file path=xl/worksheets/sheet9.xml><?xml version="1.0" encoding="utf-8"?>
<worksheet xmlns="http://schemas.openxmlformats.org/spreadsheetml/2006/main" xmlns:r="http://schemas.openxmlformats.org/officeDocument/2006/relationships">
  <dimension ref="A1:G64"/>
  <sheetViews>
    <sheetView workbookViewId="0" rightToLeft="0"/>
  </sheetViews>
  <cols>
    <col min="1" max="1" customWidth="1" width="26"/>
    <col min="2" max="2" customWidth="1" width="16"/>
    <col min="3" max="3" customWidth="1" width="16"/>
    <col min="4" max="4" customWidth="1" width="70"/>
    <col min="5" max="5" customWidth="1" width="30"/>
    <col min="6" max="6" customWidth="1" width="50"/>
    <col min="7" max="7" customWidth="1" width="40"/>
  </cols>
  <sheetData>
    <row r="1">
      <c r="A1" t="str">
        <v>Company</v>
      </c>
      <c r="B1" t="str">
        <v>Amount (documented)</v>
      </c>
      <c r="C1" t="str">
        <v>Period</v>
      </c>
      <c r="D1" t="str">
        <v>Recipients / Scope</v>
      </c>
      <c r="E1" t="str">
        <v>Scored in Action_Log?</v>
      </c>
      <c r="F1" t="str">
        <v>Source URL</v>
      </c>
      <c r="G1" t="str">
        <v>Notes</v>
      </c>
    </row>
    <row r="2">
      <c r="A2" t="str">
        <v>AT&amp;T</v>
      </c>
      <c r="B2" t="str">
        <v>$307,138</v>
      </c>
      <c r="C2" t="str">
        <v>2019-2024 (see desc.)</v>
      </c>
      <c r="D2" t="str">
        <v>Documented $307,138 to 67 anti-LGBTQ+ bill sponsors across 6 states (2019-2022, Data for Progress); plus $1,269,650 to anti-LGBTQ+ federal/state politicians, RGA, RSLC and RAGA since Nov 2022 (Popular Information)</v>
      </c>
      <c r="E2" t="str">
        <v>Yes — n_anti_lgbtq_donations (-30)</v>
      </c>
      <c r="F2" t="str">
        <v>https://popular.info/p/these-25-rainbow-flag-waving-companies</v>
      </c>
      <c r="G2" t="str">
        <v>DFP dataset: https://www.filesforprogress.org/datasets/2022/5/AccountableAllies-Data.pdf</v>
      </c>
    </row>
    <row r="3">
      <c r="A3" t="str">
        <v>Comcast / Xfinity</v>
      </c>
      <c r="B3" t="str">
        <v>$121,350</v>
      </c>
      <c r="C3" t="str">
        <v>2019-2024 (see desc.)</v>
      </c>
      <c r="D3" t="str">
        <v>Documented $121,350 to 40 anti-LGBTQ+ bill sponsors across 4 states (2019-2022, DFP); plus $1,224,000 to anti-LGBTQ+ politicians and RGA/RSLC/RAGA since Nov 2022 (Popular Information)</v>
      </c>
      <c r="E3" t="str">
        <v>Yes — n_anti_lgbtq_donations (-30)</v>
      </c>
      <c r="F3" t="str">
        <v>https://popular.info/p/these-25-rainbow-flag-waving-companies</v>
      </c>
      <c r="G3" t="str">
        <v>DFP dataset: https://www.filesforprogress.org/datasets/2022/5/AccountableAllies-Data.pdf</v>
      </c>
    </row>
    <row r="4">
      <c r="A4" t="str">
        <v>Walmart</v>
      </c>
      <c r="B4" t="str">
        <v>$965,000</v>
      </c>
      <c r="C4" t="str">
        <v>Nov 2022-Jun 2024</v>
      </c>
      <c r="D4" t="str">
        <v>Documented $965,000 since Nov 2022 to anti-LGBTQ+ politicians: $280,500 to 79 zero-HRC-rated members of Congress, $535,000 to RGA, $135,000 to RSLC, plus state sponsors of anti-trans laws (Popular Information)</v>
      </c>
      <c r="E4" t="str">
        <v>Yes — n_anti_lgbtq_donations (-30)</v>
      </c>
      <c r="F4" t="str">
        <v>https://popular.info/p/these-25-rainbow-flag-waving-companies</v>
      </c>
      <c r="G4" t="str">
        <v/>
      </c>
    </row>
    <row r="5">
      <c r="A5" t="str">
        <v>UnitedHealth Group</v>
      </c>
      <c r="B5" t="str">
        <v>$1,028,750</v>
      </c>
      <c r="C5" t="str">
        <v>Nov 2022-Jun 2024</v>
      </c>
      <c r="D5" t="str">
        <v>Documented $1,028,750 since Nov 2022: $188,000 to 35 zero-HRC-rated members of Congress, $650,000 to RGA, $150,000 to RSLC, $40,750 to state sponsors of anti-LGBTQ+ laws incl. Idaho gender-affirming-care funding ban (Popular Information)</v>
      </c>
      <c r="E5" t="str">
        <v>Yes — n_anti_lgbtq_donations (-30)</v>
      </c>
      <c r="F5" t="str">
        <v>https://popular.info/p/these-25-rainbow-flag-waving-companies</v>
      </c>
      <c r="G5" t="str">
        <v/>
      </c>
    </row>
    <row r="6">
      <c r="A6" t="str">
        <v>CVS Health</v>
      </c>
      <c r="B6" t="str">
        <v>$1,079,485</v>
      </c>
      <c r="C6" t="str">
        <v>Nov 2022-Jun 2024</v>
      </c>
      <c r="D6" t="str">
        <v>Documented $1,079,485 since Nov 2022: $127,000 to 23 zero-HRC-rated members of Congress, $550,000 to RGA, $260,000 to RSLC, $125,325 to RAGA, plus state sponsors (Popular Information)</v>
      </c>
      <c r="E6" t="str">
        <v>Yes — n_anti_lgbtq_donations (-30)</v>
      </c>
      <c r="F6" t="str">
        <v>https://popular.info/p/these-25-rainbow-flag-waving-companies</v>
      </c>
      <c r="G6" t="str">
        <v/>
      </c>
    </row>
    <row r="7">
      <c r="A7" t="str">
        <v>Toyota USA</v>
      </c>
      <c r="B7" t="str">
        <v>$601,500</v>
      </c>
      <c r="C7" t="str">
        <v>2019-2022</v>
      </c>
      <c r="D7" t="str">
        <v>Documented $601,500 to 7 anti-LGBTQ+ bill sponsors across 3 states, 2019-2022 — the largest corporate total in the Data for Progress analysis</v>
      </c>
      <c r="E7" t="str">
        <v>Yes — n_anti_lgbtq_donations (-30)</v>
      </c>
      <c r="F7" t="str">
        <v>https://www.filesforprogress.org/datasets/2022/5/AccountableAllies-Data.pdf</v>
      </c>
      <c r="G7" t="str">
        <v/>
      </c>
    </row>
    <row r="8">
      <c r="A8" t="str">
        <v>Charter / Spectrum</v>
      </c>
      <c r="B8" t="str">
        <v>$168,077</v>
      </c>
      <c r="C8" t="str">
        <v>2019-2022</v>
      </c>
      <c r="D8" t="str">
        <v>Documented $168,077 to 34 anti-LGBTQ+ bill sponsors across 5 states, 2019-2022 (Data for Progress)</v>
      </c>
      <c r="E8" t="str">
        <v>Yes — n_anti_lgbtq_donations (-30)</v>
      </c>
      <c r="F8" t="str">
        <v>https://www.filesforprogress.org/datasets/2022/5/AccountableAllies-Data.pdf</v>
      </c>
      <c r="G8" t="str">
        <v/>
      </c>
    </row>
    <row r="9">
      <c r="A9" t="str">
        <v>Amazon</v>
      </c>
      <c r="B9" t="str">
        <v>$87,900</v>
      </c>
      <c r="C9" t="str">
        <v>2019-2022</v>
      </c>
      <c r="D9" t="str">
        <v>Documented $87,900 to 17 anti-LGBTQ+ bill sponsors, 2019-2022 (Data for Progress)</v>
      </c>
      <c r="E9" t="str">
        <v>Yes — n_anti_lgbtq_donations (-30)</v>
      </c>
      <c r="F9" t="str">
        <v>https://www.filesforprogress.org/datasets/2022/5/AccountableAllies-Data.pdf</v>
      </c>
      <c r="G9" t="str">
        <v/>
      </c>
    </row>
    <row r="10">
      <c r="A10" t="str">
        <v>FedEx</v>
      </c>
      <c r="B10" t="str">
        <v>$79,700</v>
      </c>
      <c r="C10" t="str">
        <v>2019-2022</v>
      </c>
      <c r="D10" t="str">
        <v>Documented $79,700 to 24 anti-LGBTQ+ bill sponsors across 2 states, 2019-2022 (Data for Progress)</v>
      </c>
      <c r="E10" t="str">
        <v>Yes — n_anti_lgbtq_donations (-30)</v>
      </c>
      <c r="F10" t="str">
        <v>https://www.filesforprogress.org/datasets/2022/5/AccountableAllies-Data.pdf</v>
      </c>
      <c r="G10" t="str">
        <v/>
      </c>
    </row>
    <row r="11">
      <c r="A11" t="str">
        <v>State Farm</v>
      </c>
      <c r="B11" t="str">
        <v>$79,550</v>
      </c>
      <c r="C11" t="str">
        <v>2019-2022</v>
      </c>
      <c r="D11" t="str">
        <v>Documented $79,550 to 32 anti-LGBTQ+ bill sponsors across 3 states, 2019-2022 (Data for Progress)</v>
      </c>
      <c r="E11" t="str">
        <v>Yes — n_anti_lgbtq_donations (-30)</v>
      </c>
      <c r="F11" t="str">
        <v>https://www.filesforprogress.org/datasets/2022/5/AccountableAllies-Data.pdf</v>
      </c>
      <c r="G11" t="str">
        <v/>
      </c>
    </row>
    <row r="12">
      <c r="A12" t="str">
        <v>General Motors</v>
      </c>
      <c r="B12" t="str">
        <v>$48,500</v>
      </c>
      <c r="C12" t="str">
        <v>2019-2022</v>
      </c>
      <c r="D12" t="str">
        <v>Documented $48,500 to 10 anti-LGBTQ+ bill sponsors across 4 states, 2019-2022 (Data for Progress)</v>
      </c>
      <c r="E12" t="str">
        <v>Yes — n_anti_lgbtq_donations (-30)</v>
      </c>
      <c r="F12" t="str">
        <v>https://www.filesforprogress.org/datasets/2022/5/AccountableAllies-Data.pdf</v>
      </c>
      <c r="G12" t="str">
        <v/>
      </c>
    </row>
    <row r="13">
      <c r="A13" t="str">
        <v>Farmers Insurance</v>
      </c>
      <c r="B13" t="str">
        <v>$47,100</v>
      </c>
      <c r="C13" t="str">
        <v>2019-2022</v>
      </c>
      <c r="D13" t="str">
        <v>Documented $47,100 to 16 anti-LGBTQ+ bill sponsors across 3 states, 2019-2022 (Data for Progress)</v>
      </c>
      <c r="E13" t="str">
        <v>Yes — n_anti_lgbtq_donations (-30)</v>
      </c>
      <c r="F13" t="str">
        <v>https://www.filesforprogress.org/datasets/2022/5/AccountableAllies-Data.pdf</v>
      </c>
      <c r="G13" t="str">
        <v/>
      </c>
    </row>
    <row r="14">
      <c r="A14" t="str">
        <v>Anheuser-Busch InBev</v>
      </c>
      <c r="B14" t="str">
        <v>$45,250</v>
      </c>
      <c r="C14" t="str">
        <v>2019-2022</v>
      </c>
      <c r="D14" t="str">
        <v>Documented $45,250 (as Budweiser) to 24 anti-LGBTQ+ bill sponsors across 4 states, 2019-2022 (Data for Progress)</v>
      </c>
      <c r="E14" t="str">
        <v>Yes — n_anti_lgbtq_donations (-30)</v>
      </c>
      <c r="F14" t="str">
        <v>https://www.filesforprogress.org/datasets/2022/5/AccountableAllies-Data.pdf</v>
      </c>
      <c r="G14" t="str">
        <v/>
      </c>
    </row>
    <row r="15">
      <c r="A15" t="str">
        <v>Marathon Petroleum</v>
      </c>
      <c r="B15" t="str">
        <v>$42,000</v>
      </c>
      <c r="C15" t="str">
        <v>2019-2022</v>
      </c>
      <c r="D15" t="str">
        <v>Documented $42,000 to 7 anti-LGBTQ+ bill sponsors across 3 states, 2019-2022 (Data for Progress)</v>
      </c>
      <c r="E15" t="str">
        <v>Yes — n_anti_lgbtq_donations (-30)</v>
      </c>
      <c r="F15" t="str">
        <v>https://www.filesforprogress.org/datasets/2022/5/AccountableAllies-Data.pdf</v>
      </c>
      <c r="G15" t="str">
        <v/>
      </c>
    </row>
    <row r="16">
      <c r="A16" t="str">
        <v>Pfizer</v>
      </c>
      <c r="B16" t="str">
        <v>$41,450</v>
      </c>
      <c r="C16" t="str">
        <v>2019-2022</v>
      </c>
      <c r="D16" t="str">
        <v>Documented $41,450 to 20 anti-LGBTQ+ bill sponsors across 5 states, 2019-2022 (Data for Progress)</v>
      </c>
      <c r="E16" t="str">
        <v>Yes — n_anti_lgbtq_donations (-30)</v>
      </c>
      <c r="F16" t="str">
        <v>https://www.filesforprogress.org/datasets/2022/5/AccountableAllies-Data.pdf</v>
      </c>
      <c r="G16" t="str">
        <v/>
      </c>
    </row>
    <row r="17">
      <c r="A17" t="str">
        <v>Wells Fargo</v>
      </c>
      <c r="B17" t="str">
        <v>$40,500</v>
      </c>
      <c r="C17" t="str">
        <v>2019-2022</v>
      </c>
      <c r="D17" t="str">
        <v>Documented $40,500 to anti-LGBTQ+ bill sponsors across 2 states, 2019-2022 (Data for Progress)</v>
      </c>
      <c r="E17" t="str">
        <v>Yes — n_anti_lgbtq_donations (-30)</v>
      </c>
      <c r="F17" t="str">
        <v>https://www.filesforprogress.org/datasets/2022/5/AccountableAllies-Data.pdf</v>
      </c>
      <c r="G17" t="str">
        <v/>
      </c>
    </row>
    <row r="18">
      <c r="A18" t="str">
        <v>Cigna</v>
      </c>
      <c r="B18" t="str">
        <v>$40,000</v>
      </c>
      <c r="C18" t="str">
        <v>2019-2022</v>
      </c>
      <c r="D18" t="str">
        <v>Documented $40,000 to 21 anti-LGBTQ+ bill sponsors across 3 states, 2019-2022 (Data for Progress)</v>
      </c>
      <c r="E18" t="str">
        <v>Yes — n_anti_lgbtq_donations (-30)</v>
      </c>
      <c r="F18" t="str">
        <v>https://www.filesforprogress.org/datasets/2022/5/AccountableAllies-Data.pdf</v>
      </c>
      <c r="G18" t="str">
        <v/>
      </c>
    </row>
    <row r="19">
      <c r="A19" t="str">
        <v>Boeing</v>
      </c>
      <c r="B19" t="str">
        <v>$31,000</v>
      </c>
      <c r="C19" t="str">
        <v>2019-2022</v>
      </c>
      <c r="D19" t="str">
        <v>Documented $31,000 to 9 anti-LGBTQ+ bill sponsors across 4 states, 2019-2022 (Data for Progress)</v>
      </c>
      <c r="E19" t="str">
        <v>Yes — n_anti_lgbtq_donations (-30)</v>
      </c>
      <c r="F19" t="str">
        <v>https://www.filesforprogress.org/datasets/2022/5/AccountableAllies-Data.pdf</v>
      </c>
      <c r="G19" t="str">
        <v/>
      </c>
    </row>
    <row r="20">
      <c r="A20" t="str">
        <v>ConocoPhillips</v>
      </c>
      <c r="B20" t="str">
        <v>$27,503</v>
      </c>
      <c r="C20" t="str">
        <v>2019-2022</v>
      </c>
      <c r="D20" t="str">
        <v>Documented $27,503 to anti-LGBTQ+ bill sponsors, 2019-2022 (Data for Progress)</v>
      </c>
      <c r="E20" t="str">
        <v>Yes — n_anti_lgbtq_donations (-30)</v>
      </c>
      <c r="F20" t="str">
        <v>https://www.filesforprogress.org/datasets/2022/5/AccountableAllies-Data.pdf</v>
      </c>
      <c r="G20" t="str">
        <v/>
      </c>
    </row>
    <row r="21">
      <c r="A21" t="str">
        <v>NextEra Energy</v>
      </c>
      <c r="B21" t="str">
        <v>$27,500</v>
      </c>
      <c r="C21" t="str">
        <v>2019-2022</v>
      </c>
      <c r="D21" t="str">
        <v>Documented $27,500 to 9 anti-LGBTQ+ bill sponsors across 3 states, 2019-2022 (Data for Progress)</v>
      </c>
      <c r="E21" t="str">
        <v>Yes — n_anti_lgbtq_donations (-30)</v>
      </c>
      <c r="F21" t="str">
        <v>https://www.filesforprogress.org/datasets/2022/5/AccountableAllies-Data.pdf</v>
      </c>
      <c r="G21" t="str">
        <v/>
      </c>
    </row>
    <row r="22">
      <c r="A22" t="str">
        <v>Merck &amp; Co.</v>
      </c>
      <c r="B22" t="str">
        <v>$26,300</v>
      </c>
      <c r="C22" t="str">
        <v>2019-2022</v>
      </c>
      <c r="D22" t="str">
        <v>Documented $26,300 to 22 anti-LGBTQ+ bill sponsors across 3 states, 2019-2022 (Data for Progress)</v>
      </c>
      <c r="E22" t="str">
        <v>Yes — n_anti_lgbtq_donations (-30)</v>
      </c>
      <c r="F22" t="str">
        <v>https://www.filesforprogress.org/datasets/2022/5/AccountableAllies-Data.pdf</v>
      </c>
      <c r="G22" t="str">
        <v/>
      </c>
    </row>
    <row r="23">
      <c r="A23" t="str">
        <v>Walt Disney Co.</v>
      </c>
      <c r="B23" t="str">
        <v>$32,000</v>
      </c>
      <c r="C23" t="str">
        <v>2019-2022</v>
      </c>
      <c r="D23" t="str">
        <v>9 anti-LGBTQ+ bill sponsors, 1 state</v>
      </c>
      <c r="E23" t="str">
        <v>Yes — scored via 2022 'Don't Say Gay' sponsor donations row</v>
      </c>
      <c r="F23" t="str">
        <v>https://www.filesforprogress.org/datasets/2022/5/AccountableAllies-Data.pdf</v>
      </c>
      <c r="G23" t="str">
        <v/>
      </c>
    </row>
    <row r="24">
      <c r="A24" t="str">
        <v>Publix</v>
      </c>
      <c r="B24" t="str">
        <v>$29,500</v>
      </c>
      <c r="C24" t="str">
        <v>2019-2022</v>
      </c>
      <c r="D24" t="str">
        <v>22 anti-LGBTQ+ bill sponsors, 3 states</v>
      </c>
      <c r="E24" t="str">
        <v>Yes — scored via existing donations row</v>
      </c>
      <c r="F24" t="str">
        <v>https://www.filesforprogress.org/datasets/2022/5/AccountableAllies-Data.pdf</v>
      </c>
      <c r="G24" t="str">
        <v/>
      </c>
    </row>
    <row r="25">
      <c r="A25" t="str">
        <v>Mastercard</v>
      </c>
      <c r="B25" t="str">
        <v>$100,000+</v>
      </c>
      <c r="C25" t="str">
        <v>2024 cycle</v>
      </c>
      <c r="D25" t="str">
        <v>PAC giving to Republican candidates incl. opponents of LGBTQ+ rights legislation</v>
      </c>
      <c r="E25" t="str">
        <v>No — characterization broader than bill sponsorship</v>
      </c>
      <c r="F25" t="str">
        <v>https://www.opensecrets.org/news/2024/07/corporate-sponsors-of-pride-events-also-contribute-to-politicians-with-anti-lgbtq-leanings/</v>
      </c>
      <c r="G25" t="str">
        <v/>
      </c>
    </row>
    <row r="26">
      <c r="A26" t="str">
        <v>ExxonMobil</v>
      </c>
      <c r="B26" t="str">
        <v>$22,500</v>
      </c>
      <c r="C26" t="str">
        <v>2019-2022</v>
      </c>
      <c r="D26" t="str">
        <v>7 anti-LGBTQ+ bill sponsors, 3 states</v>
      </c>
      <c r="E26" t="str">
        <v>No — below $25K scoring threshold</v>
      </c>
      <c r="F26" t="str">
        <v>https://www.filesforprogress.org/datasets/2022/5/AccountableAllies-Data.pdf</v>
      </c>
      <c r="G26" t="str">
        <v/>
      </c>
    </row>
    <row r="27">
      <c r="A27" t="str">
        <v>Chevron</v>
      </c>
      <c r="B27" t="str">
        <v>$21,000</v>
      </c>
      <c r="C27" t="str">
        <v>2019-2022</v>
      </c>
      <c r="D27" t="str">
        <v>6 sponsors, 2 states</v>
      </c>
      <c r="E27" t="str">
        <v>No — below threshold</v>
      </c>
      <c r="F27" t="str">
        <v>https://www.filesforprogress.org/datasets/2022/5/AccountableAllies-Data.pdf</v>
      </c>
      <c r="G27" t="str">
        <v/>
      </c>
    </row>
    <row r="28">
      <c r="A28" t="str">
        <v>Allstate</v>
      </c>
      <c r="B28" t="str">
        <v>$19,700</v>
      </c>
      <c r="C28" t="str">
        <v>2019-2022</v>
      </c>
      <c r="D28" t="str">
        <v>10 sponsors, 5 states</v>
      </c>
      <c r="E28" t="str">
        <v>No — below threshold</v>
      </c>
      <c r="F28" t="str">
        <v>https://www.filesforprogress.org/datasets/2022/5/AccountableAllies-Data.pdf</v>
      </c>
      <c r="G28" t="str">
        <v/>
      </c>
    </row>
    <row r="29">
      <c r="A29" t="str">
        <v>Eli Lilly</v>
      </c>
      <c r="B29" t="str">
        <v>$19,450</v>
      </c>
      <c r="C29" t="str">
        <v>2019-2022</v>
      </c>
      <c r="D29" t="str">
        <v>12 sponsors, 4 states</v>
      </c>
      <c r="E29" t="str">
        <v>No — below threshold</v>
      </c>
      <c r="F29" t="str">
        <v>https://www.filesforprogress.org/datasets/2022/5/AccountableAllies-Data.pdf</v>
      </c>
      <c r="G29" t="str">
        <v/>
      </c>
    </row>
    <row r="30">
      <c r="A30" t="str">
        <v>RTX (Raytheon)</v>
      </c>
      <c r="B30" t="str">
        <v>$17,250</v>
      </c>
      <c r="C30" t="str">
        <v>2019-2022</v>
      </c>
      <c r="D30" t="str">
        <v>8 sponsors, 2 states</v>
      </c>
      <c r="E30" t="str">
        <v>No — below threshold</v>
      </c>
      <c r="F30" t="str">
        <v>https://www.filesforprogress.org/datasets/2022/5/AccountableAllies-Data.pdf</v>
      </c>
      <c r="G30" t="str">
        <v/>
      </c>
    </row>
    <row r="31">
      <c r="A31" t="str">
        <v>Duke Energy</v>
      </c>
      <c r="B31" t="str">
        <v>$16,000</v>
      </c>
      <c r="C31" t="str">
        <v>2019-2022</v>
      </c>
      <c r="D31" t="str">
        <v>8 sponsors, 1 state</v>
      </c>
      <c r="E31" t="str">
        <v>No — below threshold</v>
      </c>
      <c r="F31" t="str">
        <v>https://www.filesforprogress.org/datasets/2022/5/AccountableAllies-Data.pdf</v>
      </c>
      <c r="G31" t="str">
        <v/>
      </c>
    </row>
    <row r="32">
      <c r="A32" t="str">
        <v>Verizon</v>
      </c>
      <c r="B32" t="str">
        <v>$15,000</v>
      </c>
      <c r="C32" t="str">
        <v>2019-2022</v>
      </c>
      <c r="D32" t="str">
        <v>6 sponsors, 3 states</v>
      </c>
      <c r="E32" t="str">
        <v>No — below threshold</v>
      </c>
      <c r="F32" t="str">
        <v>https://www.filesforprogress.org/datasets/2022/5/AccountableAllies-Data.pdf</v>
      </c>
      <c r="G32" t="str">
        <v/>
      </c>
    </row>
    <row r="33">
      <c r="A33" t="str">
        <v>Home Depot</v>
      </c>
      <c r="B33" t="str">
        <v>$15,000</v>
      </c>
      <c r="C33" t="str">
        <v>2019-2022</v>
      </c>
      <c r="D33" t="str">
        <v>6 sponsors, 3 states</v>
      </c>
      <c r="E33" t="str">
        <v>No — below threshold</v>
      </c>
      <c r="F33" t="str">
        <v>https://www.filesforprogress.org/datasets/2022/5/AccountableAllies-Data.pdf</v>
      </c>
      <c r="G33" t="str">
        <v/>
      </c>
    </row>
    <row r="34">
      <c r="A34" t="str">
        <v>Southwest Airlines</v>
      </c>
      <c r="B34" t="str">
        <v>$12,750</v>
      </c>
      <c r="C34" t="str">
        <v>2019-2022</v>
      </c>
      <c r="D34" t="str">
        <v>8 sponsors, 2 states</v>
      </c>
      <c r="E34" t="str">
        <v>No — below threshold</v>
      </c>
      <c r="F34" t="str">
        <v>https://www.filesforprogress.org/datasets/2022/5/AccountableAllies-Data.pdf</v>
      </c>
      <c r="G34" t="str">
        <v/>
      </c>
    </row>
    <row r="35">
      <c r="A35" t="str">
        <v>JPMorgan Chase</v>
      </c>
      <c r="B35" t="str">
        <v>$11,500</v>
      </c>
      <c r="C35" t="str">
        <v>2019-2022</v>
      </c>
      <c r="D35" t="str">
        <v>3 sponsors, 2 states</v>
      </c>
      <c r="E35" t="str">
        <v>No — below threshold</v>
      </c>
      <c r="F35" t="str">
        <v>https://www.filesforprogress.org/datasets/2022/5/AccountableAllies-Data.pdf</v>
      </c>
      <c r="G35" t="str">
        <v/>
      </c>
    </row>
    <row r="36">
      <c r="A36" t="str">
        <v>NBCUniversal</v>
      </c>
      <c r="B36" t="str">
        <v>$11,000</v>
      </c>
      <c r="C36" t="str">
        <v>2019-2022</v>
      </c>
      <c r="D36" t="str">
        <v>7 sponsors, 1 state (as NBC)</v>
      </c>
      <c r="E36" t="str">
        <v>No — below threshold; parent Comcast scored</v>
      </c>
      <c r="F36" t="str">
        <v>https://www.filesforprogress.org/datasets/2022/5/AccountableAllies-Data.pdf</v>
      </c>
      <c r="G36" t="str">
        <v/>
      </c>
    </row>
    <row r="37">
      <c r="A37" t="str">
        <v>Humana</v>
      </c>
      <c r="B37" t="str">
        <v>$10,750</v>
      </c>
      <c r="C37" t="str">
        <v>2019-2022</v>
      </c>
      <c r="D37" t="str">
        <v>11 sponsors, 2 states</v>
      </c>
      <c r="E37" t="str">
        <v>No — below threshold</v>
      </c>
      <c r="F37" t="str">
        <v>https://www.filesforprogress.org/datasets/2022/5/AccountableAllies-Data.pdf</v>
      </c>
      <c r="G37" t="str">
        <v/>
      </c>
    </row>
    <row r="38">
      <c r="A38" t="str">
        <v>Ford</v>
      </c>
      <c r="B38" t="str">
        <v>$10,250</v>
      </c>
      <c r="C38" t="str">
        <v>2019-2022</v>
      </c>
      <c r="D38" t="str">
        <v>2 sponsors, 2 states</v>
      </c>
      <c r="E38" t="str">
        <v>No — below threshold</v>
      </c>
      <c r="F38" t="str">
        <v>https://www.filesforprogress.org/datasets/2022/5/AccountableAllies-Data.pdf</v>
      </c>
      <c r="G38" t="str">
        <v/>
      </c>
    </row>
    <row r="39">
      <c r="A39" t="str">
        <v>PNC Financial Services</v>
      </c>
      <c r="B39" t="str">
        <v>$10,000</v>
      </c>
      <c r="C39" t="str">
        <v>2019-2022</v>
      </c>
      <c r="D39" t="str">
        <v>1 sponsor</v>
      </c>
      <c r="E39" t="str">
        <v>No — below threshold</v>
      </c>
      <c r="F39" t="str">
        <v>https://www.filesforprogress.org/datasets/2022/5/AccountableAllies-Data.pdf</v>
      </c>
      <c r="G39" t="str">
        <v/>
      </c>
    </row>
    <row r="40">
      <c r="A40" t="str">
        <v>Bank of America</v>
      </c>
      <c r="B40" t="str">
        <v>$10,000</v>
      </c>
      <c r="C40" t="str">
        <v>2019-2022</v>
      </c>
      <c r="D40" t="str">
        <v>1 sponsor</v>
      </c>
      <c r="E40" t="str">
        <v>No — below threshold</v>
      </c>
      <c r="F40" t="str">
        <v>https://www.filesforprogress.org/datasets/2022/5/AccountableAllies-Data.pdf</v>
      </c>
      <c r="G40" t="str">
        <v/>
      </c>
    </row>
    <row r="41">
      <c r="A41" t="str">
        <v>Caterpillar</v>
      </c>
      <c r="B41" t="str">
        <v>$9,500</v>
      </c>
      <c r="C41" t="str">
        <v>2019-2022</v>
      </c>
      <c r="D41" t="str">
        <v>6 sponsors, 4 states</v>
      </c>
      <c r="E41" t="str">
        <v>No — below threshold</v>
      </c>
      <c r="F41" t="str">
        <v>https://www.filesforprogress.org/datasets/2022/5/AccountableAllies-Data.pdf</v>
      </c>
      <c r="G41" t="str">
        <v/>
      </c>
    </row>
    <row r="42">
      <c r="A42" t="str">
        <v>Texas Instruments</v>
      </c>
      <c r="B42" t="str">
        <v>$7,500</v>
      </c>
      <c r="C42" t="str">
        <v>2019-2022</v>
      </c>
      <c r="D42" t="str">
        <v>1 sponsor</v>
      </c>
      <c r="E42" t="str">
        <v>No — below threshold</v>
      </c>
      <c r="F42" t="str">
        <v>https://www.filesforprogress.org/datasets/2022/5/AccountableAllies-Data.pdf</v>
      </c>
      <c r="G42" t="str">
        <v/>
      </c>
    </row>
    <row r="43">
      <c r="A43" t="str">
        <v>AutoZone</v>
      </c>
      <c r="B43" t="str">
        <v>$7,200</v>
      </c>
      <c r="C43" t="str">
        <v>2019-2022</v>
      </c>
      <c r="D43" t="str">
        <v>2 sponsors, 1 state</v>
      </c>
      <c r="E43" t="str">
        <v>No — below threshold</v>
      </c>
      <c r="F43" t="str">
        <v>https://www.filesforprogress.org/datasets/2022/5/AccountableAllies-Data.pdf</v>
      </c>
      <c r="G43" t="str">
        <v/>
      </c>
    </row>
    <row r="44">
      <c r="A44" t="str">
        <v>Lockheed Martin</v>
      </c>
      <c r="B44" t="str">
        <v>$6,500</v>
      </c>
      <c r="C44" t="str">
        <v>2019-2022</v>
      </c>
      <c r="D44" t="str">
        <v>2 sponsors, 2 states</v>
      </c>
      <c r="E44" t="str">
        <v>No — below threshold</v>
      </c>
      <c r="F44" t="str">
        <v>https://www.filesforprogress.org/datasets/2022/5/AccountableAllies-Data.pdf</v>
      </c>
      <c r="G44" t="str">
        <v/>
      </c>
    </row>
    <row r="45">
      <c r="A45" t="str">
        <v>PepsiCo</v>
      </c>
      <c r="B45" t="str">
        <v>$6,250</v>
      </c>
      <c r="C45" t="str">
        <v>2019-2022</v>
      </c>
      <c r="D45" t="str">
        <v>7 sponsors, 2 states</v>
      </c>
      <c r="E45" t="str">
        <v>No — below threshold</v>
      </c>
      <c r="F45" t="str">
        <v>https://www.filesforprogress.org/datasets/2022/5/AccountableAllies-Data.pdf</v>
      </c>
      <c r="G45" t="str">
        <v/>
      </c>
    </row>
    <row r="46">
      <c r="A46" t="str">
        <v>United Airlines</v>
      </c>
      <c r="B46" t="str">
        <v>$5,000</v>
      </c>
      <c r="C46" t="str">
        <v>2019-2022</v>
      </c>
      <c r="D46" t="str">
        <v>1 sponsor</v>
      </c>
      <c r="E46" t="str">
        <v>No — below threshold</v>
      </c>
      <c r="F46" t="str">
        <v>https://www.filesforprogress.org/datasets/2022/5/AccountableAllies-Data.pdf</v>
      </c>
      <c r="G46" t="str">
        <v/>
      </c>
    </row>
    <row r="47">
      <c r="A47" t="str">
        <v>Tyson Foods</v>
      </c>
      <c r="B47" t="str">
        <v>$5,000</v>
      </c>
      <c r="C47" t="str">
        <v>2019-2022</v>
      </c>
      <c r="D47" t="str">
        <v>5 sponsors, 1 state</v>
      </c>
      <c r="E47" t="str">
        <v>No — below threshold</v>
      </c>
      <c r="F47" t="str">
        <v>https://www.filesforprogress.org/datasets/2022/5/AccountableAllies-Data.pdf</v>
      </c>
      <c r="G47" t="str">
        <v/>
      </c>
    </row>
    <row r="48">
      <c r="A48" t="str">
        <v>McDonald's</v>
      </c>
      <c r="B48" t="str">
        <v>$5,000</v>
      </c>
      <c r="C48" t="str">
        <v>2019-2022</v>
      </c>
      <c r="D48" t="str">
        <v>1 sponsor</v>
      </c>
      <c r="E48" t="str">
        <v>No — below threshold</v>
      </c>
      <c r="F48" t="str">
        <v>https://www.filesforprogress.org/datasets/2022/5/AccountableAllies-Data.pdf</v>
      </c>
      <c r="G48" t="str">
        <v/>
      </c>
    </row>
    <row r="49">
      <c r="A49" t="str">
        <v>Constellation Brands</v>
      </c>
      <c r="B49" t="str">
        <v>$5,000</v>
      </c>
      <c r="C49" t="str">
        <v>2019-2022</v>
      </c>
      <c r="D49" t="str">
        <v>1 sponsor</v>
      </c>
      <c r="E49" t="str">
        <v>No — below threshold</v>
      </c>
      <c r="F49" t="str">
        <v>https://www.filesforprogress.org/datasets/2022/5/AccountableAllies-Data.pdf</v>
      </c>
      <c r="G49" t="str">
        <v/>
      </c>
    </row>
    <row r="50">
      <c r="A50" t="str">
        <v>Walgreens</v>
      </c>
      <c r="B50" t="str">
        <v>$4,500</v>
      </c>
      <c r="C50" t="str">
        <v>2019-2022</v>
      </c>
      <c r="D50" t="str">
        <v>6 sponsors, 3 states</v>
      </c>
      <c r="E50" t="str">
        <v>No — below threshold</v>
      </c>
      <c r="F50" t="str">
        <v>https://www.filesforprogress.org/datasets/2022/5/AccountableAllies-Data.pdf</v>
      </c>
      <c r="G50" t="str">
        <v/>
      </c>
    </row>
    <row r="51">
      <c r="A51" t="str">
        <v>Citigroup</v>
      </c>
      <c r="B51" t="str">
        <v>$3,000</v>
      </c>
      <c r="C51" t="str">
        <v>2019-2022</v>
      </c>
      <c r="D51" t="str">
        <v>2 sponsors, 2 states</v>
      </c>
      <c r="E51" t="str">
        <v>No — below threshold</v>
      </c>
      <c r="F51" t="str">
        <v>https://www.filesforprogress.org/datasets/2022/5/AccountableAllies-Data.pdf</v>
      </c>
      <c r="G51" t="str">
        <v/>
      </c>
    </row>
    <row r="52">
      <c r="A52" t="str">
        <v>Capital One</v>
      </c>
      <c r="B52" t="str">
        <v>$2,500</v>
      </c>
      <c r="C52" t="str">
        <v>2019-2022</v>
      </c>
      <c r="D52" t="str">
        <v>1 sponsor</v>
      </c>
      <c r="E52" t="str">
        <v>No — below threshold</v>
      </c>
      <c r="F52" t="str">
        <v>https://www.filesforprogress.org/datasets/2022/5/AccountableAllies-Data.pdf</v>
      </c>
      <c r="G52" t="str">
        <v/>
      </c>
    </row>
    <row r="53">
      <c r="A53" t="str">
        <v>Microsoft</v>
      </c>
      <c r="B53" t="str">
        <v>$2,000</v>
      </c>
      <c r="C53" t="str">
        <v>2019-2022</v>
      </c>
      <c r="D53" t="str">
        <v>2 sponsors, 1 state</v>
      </c>
      <c r="E53" t="str">
        <v>No — below threshold</v>
      </c>
      <c r="F53" t="str">
        <v>https://www.filesforprogress.org/datasets/2022/5/AccountableAllies-Data.pdf</v>
      </c>
      <c r="G53" t="str">
        <v/>
      </c>
    </row>
    <row r="54">
      <c r="A54" t="str">
        <v>Lowe's</v>
      </c>
      <c r="B54" t="str">
        <v>$2,000</v>
      </c>
      <c r="C54" t="str">
        <v>2019-2022</v>
      </c>
      <c r="D54" t="str">
        <v>2 sponsors, 1 state</v>
      </c>
      <c r="E54" t="str">
        <v>No — below threshold</v>
      </c>
      <c r="F54" t="str">
        <v>https://www.filesforprogress.org/datasets/2022/5/AccountableAllies-Data.pdf</v>
      </c>
      <c r="G54" t="str">
        <v/>
      </c>
    </row>
    <row r="55">
      <c r="A55" t="str">
        <v>Johnson &amp; Johnson</v>
      </c>
      <c r="B55" t="str">
        <v>$1,750</v>
      </c>
      <c r="C55" t="str">
        <v>2019-2022</v>
      </c>
      <c r="D55" t="str">
        <v>3 sponsors, 3 states</v>
      </c>
      <c r="E55" t="str">
        <v>No — below threshold</v>
      </c>
      <c r="F55" t="str">
        <v>https://www.filesforprogress.org/datasets/2022/5/AccountableAllies-Data.pdf</v>
      </c>
      <c r="G55" t="str">
        <v/>
      </c>
    </row>
    <row r="56">
      <c r="A56" t="str">
        <v>Prudential Financial</v>
      </c>
      <c r="B56" t="str">
        <v>$1,250</v>
      </c>
      <c r="C56" t="str">
        <v>2019-2022</v>
      </c>
      <c r="D56" t="str">
        <v>2 sponsors, 1 state</v>
      </c>
      <c r="E56" t="str">
        <v>No — below threshold</v>
      </c>
      <c r="F56" t="str">
        <v>https://www.filesforprogress.org/datasets/2022/5/AccountableAllies-Data.pdf</v>
      </c>
      <c r="G56" t="str">
        <v/>
      </c>
    </row>
    <row r="57">
      <c r="A57" t="str">
        <v>Visa</v>
      </c>
      <c r="B57" t="str">
        <v>$1,000</v>
      </c>
      <c r="C57" t="str">
        <v>2019-2022</v>
      </c>
      <c r="D57" t="str">
        <v>1 sponsor</v>
      </c>
      <c r="E57" t="str">
        <v>No — below threshold</v>
      </c>
      <c r="F57" t="str">
        <v>https://www.filesforprogress.org/datasets/2022/5/AccountableAllies-Data.pdf</v>
      </c>
      <c r="G57" t="str">
        <v/>
      </c>
    </row>
    <row r="58">
      <c r="A58" t="str">
        <v>Southern Company</v>
      </c>
      <c r="B58" t="str">
        <v>$1,000</v>
      </c>
      <c r="C58" t="str">
        <v>2019-2022</v>
      </c>
      <c r="D58" t="str">
        <v>1 sponsor</v>
      </c>
      <c r="E58" t="str">
        <v>No — below threshold</v>
      </c>
      <c r="F58" t="str">
        <v>https://www.filesforprogress.org/datasets/2022/5/AccountableAllies-Data.pdf</v>
      </c>
      <c r="G58" t="str">
        <v/>
      </c>
    </row>
    <row r="59">
      <c r="A59" t="str">
        <v>Gilead Sciences</v>
      </c>
      <c r="B59" t="str">
        <v>$1,000</v>
      </c>
      <c r="C59" t="str">
        <v>2019-2022</v>
      </c>
      <c r="D59" t="str">
        <v>1 sponsor</v>
      </c>
      <c r="E59" t="str">
        <v>No — below threshold</v>
      </c>
      <c r="F59" t="str">
        <v>https://www.filesforprogress.org/datasets/2022/5/AccountableAllies-Data.pdf</v>
      </c>
      <c r="G59" t="str">
        <v/>
      </c>
    </row>
    <row r="60">
      <c r="A60" t="str">
        <v>3M</v>
      </c>
      <c r="B60" t="str">
        <v>$1,000</v>
      </c>
      <c r="C60" t="str">
        <v>2019-2022</v>
      </c>
      <c r="D60" t="str">
        <v>1 sponsor</v>
      </c>
      <c r="E60" t="str">
        <v>No — below threshold</v>
      </c>
      <c r="F60" t="str">
        <v>https://www.filesforprogress.org/datasets/2022/5/AccountableAllies-Data.pdf</v>
      </c>
      <c r="G60" t="str">
        <v/>
      </c>
    </row>
    <row r="61">
      <c r="A61" t="str">
        <v>Target</v>
      </c>
      <c r="B61" t="str">
        <v>$500</v>
      </c>
      <c r="C61" t="str">
        <v>2019-2022</v>
      </c>
      <c r="D61" t="str">
        <v>1 sponsor</v>
      </c>
      <c r="E61" t="str">
        <v>No — below threshold</v>
      </c>
      <c r="F61" t="str">
        <v>https://www.filesforprogress.org/datasets/2022/5/AccountableAllies-Data.pdf</v>
      </c>
      <c r="G61" t="str">
        <v/>
      </c>
    </row>
    <row r="62">
      <c r="A62" t="str">
        <v>Quest Diagnostics</v>
      </c>
      <c r="B62" t="str">
        <v>$500</v>
      </c>
      <c r="C62" t="str">
        <v>2019-2022</v>
      </c>
      <c r="D62" t="str">
        <v>1 sponsor</v>
      </c>
      <c r="E62" t="str">
        <v>No — below threshold</v>
      </c>
      <c r="F62" t="str">
        <v>https://www.filesforprogress.org/datasets/2022/5/AccountableAllies-Data.pdf</v>
      </c>
      <c r="G62" t="str">
        <v/>
      </c>
    </row>
    <row r="63">
      <c r="A63" t="str">
        <v>Chick-fil-A</v>
      </c>
      <c r="B63" t="str">
        <v>$5M+ (cumulative)</v>
      </c>
      <c r="C63" t="str">
        <v>2003-2012</v>
      </c>
      <c r="D63" t="str">
        <v>WinShape Foundation grants to Family Research Council, Georgia Family Council, Exodus International (conversion therapy), Fellowship of Christian Athletes, Salvation Army</v>
      </c>
      <c r="E63" t="str">
        <v>Yes (n_anti_lgbtq_orgs, 2019)</v>
      </c>
      <c r="F63" t="str">
        <v>https://en.wikipedia.org/wiki/Chick-fil-A_and_LGBTQ_people</v>
      </c>
      <c r="G63" t="str">
        <v>Ceased donations to FCA and Salvation Army in 2019; tax filings show no subsequent anti-LGBTQ org funding. Never made explicit pledge to avoid such partners. No year-round Pride presence.</v>
      </c>
    </row>
    <row r="64">
      <c r="A64" t="str">
        <v>NYC Pride sponsors (Citi, Mastercard)</v>
      </c>
      <c r="B64" t="str">
        <v>~$750K shortfall</v>
      </c>
      <c r="C64" t="str">
        <v>2025</v>
      </c>
      <c r="D64" t="str">
        <v>Withdrawal/scale-back of NYC Pride sponsorships caused ~25% (~$750K) drop in Heritage of Pride budget</v>
      </c>
      <c r="E64" t="str">
        <v>Yes (n_pride_retreat where applicable)</v>
      </c>
      <c r="F64" t="str">
        <v>https://www.lgbtqnation.com/2025/05/nyc-pride-sees-750k-shortfall-due-to-pullback-from-big-corporate-sponsors/</v>
      </c>
      <c r="G64" t="str">
        <v>Context: ~20% of sponsors pulled/scaled back</v>
      </c>
    </row>
  </sheetData>
  <pageMargins left="0.75" right="0.75" top="1" bottom="1" header="0.5" footer="0.5"/>
  <ignoredErrors>
    <ignoredError numberStoredAsText="1" sqref="A1:G64"/>
  </ignoredErrors>
</worksheet>
</file>

<file path=xl/worksheets/sheet10.xml><?xml version="1.0" encoding="utf-8"?>
<worksheet xmlns="http://schemas.openxmlformats.org/spreadsheetml/2006/main" xmlns:r="http://schemas.openxmlformats.org/officeDocument/2006/relationships">
  <dimension ref="A1:A37"/>
  <sheetViews>
    <sheetView workbookViewId="0" rightToLeft="0"/>
  </sheetViews>
  <cols>
    <col min="1" max="1" customWidth="1" width="120"/>
  </cols>
  <sheetData>
    <row r="1">
      <c r="A1" t="str">
        <v>YEARLY SCORE TIMELINE — METHODOLOGY</v>
      </c>
    </row>
    <row r="2">
      <c r="A2" t="str">
        <v/>
      </c>
    </row>
    <row r="3">
      <c r="A3" t="str">
        <v>Score(year) = clamp(0-100, 50 + capped positives active by that year + negatives incurred by that year).</v>
      </c>
    </row>
    <row r="4">
      <c r="A4" t="str">
        <v>Positive cap: Cosmetic + Commercial tiers capped at +20 combined, matching the Company_Master formula.</v>
      </c>
    </row>
    <row r="5">
      <c r="A5" t="str">
        <v/>
      </c>
    </row>
    <row r="6">
      <c r="A6" t="str">
        <v>Activity windows:</v>
      </c>
    </row>
    <row r="7">
      <c r="A7" t="str">
        <v>- Long-running 'ambient' programs (branding, merchandise lines, sponsorships, ERGs, benefits, policies) are credited from 2015</v>
      </c>
    </row>
    <row r="8">
      <c r="A8" t="str">
        <v xml:space="preserve">  (the timeline start) unless evidence dates a later launch (e.g., Apple Pride Edition 2016, Mastercard True Name 2019,</v>
      </c>
    </row>
    <row r="9">
      <c r="A9" t="str">
        <v xml:space="preserve">  H&amp;M/AEO proceeds programs 2018, Kellanova 2021). See script OVERRIDES for the full list.</v>
      </c>
    </row>
    <row r="10">
      <c r="A10" t="str">
        <v>- Dated events (collaborations, donations, marches, executive advocacy, one-off campaigns) are credited from their logged year.</v>
      </c>
    </row>
    <row r="11">
      <c r="A11" t="str">
        <v>- Negative actions persist from their year onward: the ledger is cumulative, so a reversal permanently marks the record</v>
      </c>
    </row>
    <row r="12">
      <c r="A12" t="str">
        <v xml:space="preserve">  (per the index's reversal-asymmetry principle). The 2026 column therefore equals the Company_Master Final Score.</v>
      </c>
    </row>
    <row r="13">
      <c r="A13" t="str">
        <v/>
      </c>
    </row>
    <row r="14">
      <c r="A14" t="str">
        <v>Anti-LGBTQ+ political donations:</v>
      </c>
    </row>
    <row r="15">
      <c r="A15" t="str">
        <v>- Sources: Data for Progress 'Accountable Allies' dataset (state contributions to anti-LGBTQ+ bill sponsors, 2019-Mar 2022)</v>
      </c>
    </row>
    <row r="16">
      <c r="A16" t="str">
        <v xml:space="preserve">  and Popular Information's investigation of giving to zero-HRC-rated members of Congress, anti-LGBTQ+ state sponsors,</v>
      </c>
    </row>
    <row r="17">
      <c r="A17" t="str">
        <v xml:space="preserve">  and the RGA/RSLC/RAGA (Nov 2022-Jun 2024). OpenSecrets 2024 reporting supplements.</v>
      </c>
    </row>
    <row r="18">
      <c r="A18" t="str">
        <v>- Documented totals &gt;= $25,000 are scored as n_anti_lgbtq_donations (-30) in Action_Log (timeline year: 2021 for the</v>
      </c>
    </row>
    <row r="19">
      <c r="A19" t="str">
        <v xml:space="preserve">  2019-22 window, 2023 for the Nov 2022-24 window). Totals below $25,000 are recorded in Political_Donations for</v>
      </c>
    </row>
    <row r="20">
      <c r="A20" t="str">
        <v xml:space="preserve">  transparency but not scored, to avoid a -30 penalty for de-minimis giving (e.g., Microsoft $2,000).</v>
      </c>
    </row>
    <row r="21">
      <c r="A21" t="str">
        <v>- Disney and Publix donation rows were already scored from prior evidence and are cross-referenced, not double-counted.</v>
      </c>
    </row>
    <row r="22">
      <c r="A22" t="str">
        <v/>
      </c>
    </row>
    <row r="23">
      <c r="A23" t="str">
        <v>Caveats:</v>
      </c>
    </row>
    <row r="24">
      <c r="A24" t="str">
        <v>- Pre-2020 years rely on program-continuity assumptions for ambient activities; confidence is lower for 2015-2018.</v>
      </c>
    </row>
    <row r="25">
      <c r="A25" t="str">
        <v>- Yearly_Scores values are computed (static). Re-run build_timeline.py after editing Action_Log to refresh.</v>
      </c>
    </row>
    <row r="26">
      <c r="A26" t="str">
        <v>- Political donation records reflect documented analyses, not exhaustive FEC/state filings; absence of a row is not</v>
      </c>
    </row>
    <row r="27">
      <c r="A27" t="str">
        <v xml:space="preserve">  proof of absence of giving.</v>
      </c>
    </row>
    <row r="28">
      <c r="A28" t="str">
        <v/>
      </c>
    </row>
    <row r="29">
      <c r="A29" t="str">
        <v>Yearly_Rationale sheet:</v>
      </c>
    </row>
    <row r="30">
      <c r="A30" t="str">
        <v>- One 'Baseline' row per company (2015) listing every evidence item active at timeline start, and one 'Change' row for each</v>
      </c>
    </row>
    <row r="31">
      <c r="A31" t="str">
        <v xml:space="preserve">  year in which evidence enters the record (new program credited, dated event, or negative action). Years with no change</v>
      </c>
    </row>
    <row r="32">
      <c r="A32" t="str">
        <v xml:space="preserve">  are omitted — the score carries forward.</v>
      </c>
    </row>
    <row r="33">
      <c r="A33" t="str">
        <v>- Each row cites the underlying Action_Log items with their point values and source URLs, so every yearly score is</v>
      </c>
    </row>
    <row r="34">
      <c r="A34" t="str">
        <v xml:space="preserve">  reconstructible: Score(year) = 50 + capped positives + negatives from the cited items.</v>
      </c>
    </row>
    <row r="35">
      <c r="A35" t="str">
        <v>- Items marked '[documented as of YYYY; credited from 2015 per methodology]' are long-running programs whose evidence</v>
      </c>
    </row>
    <row r="36">
      <c r="A36" t="str">
        <v xml:space="preserve">  was captured in later sources; their pre-documentation continuity is an assumption (see caveats above), and confidence</v>
      </c>
    </row>
    <row r="37">
      <c r="A37" t="str">
        <v xml:space="preserve">  for 2015-2018 is correspondingly lower.</v>
      </c>
    </row>
  </sheetData>
  <pageMargins left="0.75" right="0.75" top="1" bottom="1" header="0.5" footer="0.5"/>
  <ignoredErrors>
    <ignoredError numberStoredAsText="1" sqref="A1:A37"/>
  </ignoredErrors>
</worksheet>
</file>

<file path=xl/worksheets/sheet11.xml><?xml version="1.0" encoding="utf-8"?>
<worksheet xmlns="http://schemas.openxmlformats.org/spreadsheetml/2006/main" xmlns:r="http://schemas.openxmlformats.org/officeDocument/2006/relationships">
  <dimension ref="A1:P201"/>
  <sheetViews>
    <sheetView workbookViewId="0" rightToLeft="0"/>
  </sheetViews>
  <cols>
    <col min="1" max="1" customWidth="1" width="28"/>
    <col min="2" max="2" customWidth="1" width="22"/>
    <col min="3" max="3" customWidth="1" width="8"/>
    <col min="4" max="4" customWidth="1" width="8"/>
    <col min="5" max="5" customWidth="1" width="8"/>
    <col min="6" max="6" customWidth="1" width="8"/>
    <col min="7" max="7" customWidth="1" width="8"/>
    <col min="8" max="8" customWidth="1" width="8"/>
    <col min="9" max="9" customWidth="1" width="8"/>
    <col min="10" max="10" customWidth="1" width="8"/>
    <col min="11" max="11" customWidth="1" width="8"/>
    <col min="12" max="12" customWidth="1" width="8"/>
    <col min="13" max="13" customWidth="1" width="8"/>
    <col min="14" max="14" customWidth="1" width="8"/>
    <col min="15" max="15" customWidth="1" width="8"/>
    <col min="16" max="16" customWidth="1" width="16"/>
  </cols>
  <sheetData>
    <row r="1">
      <c r="A1" t="str">
        <v>Company</v>
      </c>
      <c r="B1" t="str">
        <v>Sector</v>
      </c>
      <c r="C1" t="str">
        <v>2015</v>
      </c>
      <c r="D1" t="str">
        <v>2016</v>
      </c>
      <c r="E1" t="str">
        <v>2017</v>
      </c>
      <c r="F1" t="str">
        <v>2018</v>
      </c>
      <c r="G1" t="str">
        <v>2019</v>
      </c>
      <c r="H1" t="str">
        <v>2020</v>
      </c>
      <c r="I1" t="str">
        <v>2021</v>
      </c>
      <c r="J1" t="str">
        <v>2022</v>
      </c>
      <c r="K1" t="str">
        <v>2023</v>
      </c>
      <c r="L1" t="str">
        <v>2024</v>
      </c>
      <c r="M1" t="str">
        <v>2025</v>
      </c>
      <c r="N1" t="str">
        <v>2026</v>
      </c>
      <c r="O1" t="str">
        <v>Change 2015→2026</v>
      </c>
      <c r="P1" t="str">
        <v>Trajectory Shape</v>
      </c>
    </row>
    <row r="2">
      <c r="A2" t="str">
        <v>Verizon</v>
      </c>
      <c r="B2" t="str">
        <v>Telecommunications</v>
      </c>
      <c r="C2">
        <v>50</v>
      </c>
      <c r="D2">
        <v>50</v>
      </c>
      <c r="E2">
        <v>50</v>
      </c>
      <c r="F2">
        <v>50</v>
      </c>
      <c r="G2">
        <v>50</v>
      </c>
      <c r="H2">
        <v>50</v>
      </c>
      <c r="I2">
        <v>50</v>
      </c>
      <c r="J2">
        <v>50</v>
      </c>
      <c r="K2">
        <v>50</v>
      </c>
      <c r="L2">
        <v>82</v>
      </c>
      <c r="M2">
        <v>35</v>
      </c>
      <c r="N2">
        <v>35</v>
      </c>
      <c r="O2">
        <v>-15</v>
      </c>
      <c r="P2" t="str">
        <v>Late Decline</v>
      </c>
    </row>
    <row r="3">
      <c r="A3" t="str">
        <v>AT&amp;T</v>
      </c>
      <c r="B3" t="str">
        <v>Telecommunications</v>
      </c>
      <c r="C3">
        <v>50</v>
      </c>
      <c r="D3">
        <v>50</v>
      </c>
      <c r="E3">
        <v>50</v>
      </c>
      <c r="F3">
        <v>50</v>
      </c>
      <c r="G3">
        <v>50</v>
      </c>
      <c r="H3">
        <v>50</v>
      </c>
      <c r="I3">
        <v>20</v>
      </c>
      <c r="J3">
        <v>20</v>
      </c>
      <c r="K3">
        <v>35</v>
      </c>
      <c r="L3">
        <v>48</v>
      </c>
      <c r="M3">
        <v>14</v>
      </c>
      <c r="N3">
        <v>14</v>
      </c>
      <c r="O3">
        <v>-36</v>
      </c>
      <c r="P3" t="str">
        <v>Sharp Reversal</v>
      </c>
    </row>
    <row r="4">
      <c r="A4" t="str">
        <v>T-Mobile</v>
      </c>
      <c r="B4" t="str">
        <v>Telecommunications</v>
      </c>
      <c r="C4">
        <v>50</v>
      </c>
      <c r="D4">
        <v>50</v>
      </c>
      <c r="E4">
        <v>50</v>
      </c>
      <c r="F4">
        <v>50</v>
      </c>
      <c r="G4">
        <v>50</v>
      </c>
      <c r="H4">
        <v>50</v>
      </c>
      <c r="I4">
        <v>50</v>
      </c>
      <c r="J4">
        <v>50</v>
      </c>
      <c r="K4">
        <v>50</v>
      </c>
      <c r="L4">
        <v>78</v>
      </c>
      <c r="M4">
        <v>31</v>
      </c>
      <c r="N4">
        <v>31</v>
      </c>
      <c r="O4">
        <v>-19</v>
      </c>
      <c r="P4" t="str">
        <v>Late Decline</v>
      </c>
    </row>
    <row r="5">
      <c r="A5" t="str">
        <v>Comcast / Xfinity</v>
      </c>
      <c r="B5" t="str">
        <v>Telecommunications</v>
      </c>
      <c r="C5">
        <v>50</v>
      </c>
      <c r="D5">
        <v>50</v>
      </c>
      <c r="E5">
        <v>50</v>
      </c>
      <c r="F5">
        <v>50</v>
      </c>
      <c r="G5">
        <v>50</v>
      </c>
      <c r="H5">
        <v>50</v>
      </c>
      <c r="I5">
        <v>20</v>
      </c>
      <c r="J5">
        <v>20</v>
      </c>
      <c r="K5">
        <v>20</v>
      </c>
      <c r="L5">
        <v>48</v>
      </c>
      <c r="M5">
        <v>14</v>
      </c>
      <c r="N5">
        <v>14</v>
      </c>
      <c r="O5">
        <v>-36</v>
      </c>
      <c r="P5" t="str">
        <v>Sharp Reversal</v>
      </c>
    </row>
    <row r="6">
      <c r="A6" t="str">
        <v>Charter / Spectrum</v>
      </c>
      <c r="B6" t="str">
        <v>Telecommunications</v>
      </c>
      <c r="C6">
        <v>50</v>
      </c>
      <c r="D6">
        <v>50</v>
      </c>
      <c r="E6">
        <v>50</v>
      </c>
      <c r="F6">
        <v>50</v>
      </c>
      <c r="G6">
        <v>50</v>
      </c>
      <c r="H6">
        <v>50</v>
      </c>
      <c r="I6">
        <v>20</v>
      </c>
      <c r="J6">
        <v>20</v>
      </c>
      <c r="K6">
        <v>20</v>
      </c>
      <c r="L6">
        <v>54</v>
      </c>
      <c r="M6">
        <v>54</v>
      </c>
      <c r="N6">
        <v>54</v>
      </c>
      <c r="O6">
        <v>4</v>
      </c>
      <c r="P6" t="str">
        <v>Rising</v>
      </c>
    </row>
    <row r="7">
      <c r="A7" t="str">
        <v>Apple</v>
      </c>
      <c r="B7" t="str">
        <v>Technology</v>
      </c>
      <c r="C7">
        <v>50</v>
      </c>
      <c r="D7">
        <v>50</v>
      </c>
      <c r="E7">
        <v>50</v>
      </c>
      <c r="F7">
        <v>50</v>
      </c>
      <c r="G7">
        <v>50</v>
      </c>
      <c r="H7">
        <v>50</v>
      </c>
      <c r="I7">
        <v>50</v>
      </c>
      <c r="J7">
        <v>50</v>
      </c>
      <c r="K7">
        <v>50</v>
      </c>
      <c r="L7">
        <v>84</v>
      </c>
      <c r="M7">
        <v>100</v>
      </c>
      <c r="N7">
        <v>100</v>
      </c>
      <c r="O7">
        <v>50</v>
      </c>
      <c r="P7" t="str">
        <v>Rising</v>
      </c>
    </row>
    <row r="8">
      <c r="A8" t="str">
        <v>Google / Alphabet</v>
      </c>
      <c r="B8" t="str">
        <v>Technology</v>
      </c>
      <c r="C8">
        <v>50</v>
      </c>
      <c r="D8">
        <v>50</v>
      </c>
      <c r="E8">
        <v>50</v>
      </c>
      <c r="F8">
        <v>50</v>
      </c>
      <c r="G8">
        <v>50</v>
      </c>
      <c r="H8">
        <v>50</v>
      </c>
      <c r="I8">
        <v>50</v>
      </c>
      <c r="J8">
        <v>50</v>
      </c>
      <c r="K8">
        <v>50</v>
      </c>
      <c r="L8">
        <v>76</v>
      </c>
      <c r="M8">
        <v>44</v>
      </c>
      <c r="N8">
        <v>44</v>
      </c>
      <c r="O8">
        <v>-6</v>
      </c>
      <c r="P8" t="str">
        <v>Late Decline</v>
      </c>
    </row>
    <row r="9">
      <c r="A9" t="str">
        <v>Meta</v>
      </c>
      <c r="B9" t="str">
        <v>Technology</v>
      </c>
      <c r="C9">
        <v>50</v>
      </c>
      <c r="D9">
        <v>50</v>
      </c>
      <c r="E9">
        <v>50</v>
      </c>
      <c r="F9">
        <v>50</v>
      </c>
      <c r="G9">
        <v>50</v>
      </c>
      <c r="H9">
        <v>50</v>
      </c>
      <c r="I9">
        <v>50</v>
      </c>
      <c r="J9">
        <v>50</v>
      </c>
      <c r="K9">
        <v>50</v>
      </c>
      <c r="L9">
        <v>88</v>
      </c>
      <c r="M9">
        <v>35</v>
      </c>
      <c r="N9">
        <v>35</v>
      </c>
      <c r="O9">
        <v>-15</v>
      </c>
      <c r="P9" t="str">
        <v>Late Decline</v>
      </c>
    </row>
    <row r="10">
      <c r="A10" t="str">
        <v>Microsoft</v>
      </c>
      <c r="B10" t="str">
        <v>Technology</v>
      </c>
      <c r="C10">
        <v>50</v>
      </c>
      <c r="D10">
        <v>50</v>
      </c>
      <c r="E10">
        <v>50</v>
      </c>
      <c r="F10">
        <v>50</v>
      </c>
      <c r="G10">
        <v>50</v>
      </c>
      <c r="H10">
        <v>50</v>
      </c>
      <c r="I10">
        <v>50</v>
      </c>
      <c r="J10">
        <v>50</v>
      </c>
      <c r="K10">
        <v>50</v>
      </c>
      <c r="L10">
        <v>56</v>
      </c>
      <c r="M10">
        <v>100</v>
      </c>
      <c r="N10">
        <v>100</v>
      </c>
      <c r="O10">
        <v>50</v>
      </c>
      <c r="P10" t="str">
        <v>Rising</v>
      </c>
    </row>
    <row r="11">
      <c r="A11" t="str">
        <v>Amazon</v>
      </c>
      <c r="B11" t="str">
        <v>Technology</v>
      </c>
      <c r="C11">
        <v>50</v>
      </c>
      <c r="D11">
        <v>50</v>
      </c>
      <c r="E11">
        <v>50</v>
      </c>
      <c r="F11">
        <v>50</v>
      </c>
      <c r="G11">
        <v>50</v>
      </c>
      <c r="H11">
        <v>50</v>
      </c>
      <c r="I11">
        <v>20</v>
      </c>
      <c r="J11">
        <v>20</v>
      </c>
      <c r="K11">
        <v>20</v>
      </c>
      <c r="L11">
        <v>31</v>
      </c>
      <c r="M11">
        <v>23</v>
      </c>
      <c r="N11">
        <v>23</v>
      </c>
      <c r="O11">
        <v>-27</v>
      </c>
      <c r="P11" t="str">
        <v>Sharp Reversal</v>
      </c>
    </row>
    <row r="12">
      <c r="A12" t="str">
        <v>Salesforce</v>
      </c>
      <c r="B12" t="str">
        <v>Technology</v>
      </c>
      <c r="C12">
        <v>50</v>
      </c>
      <c r="D12">
        <v>50</v>
      </c>
      <c r="E12">
        <v>50</v>
      </c>
      <c r="F12">
        <v>50</v>
      </c>
      <c r="G12">
        <v>50</v>
      </c>
      <c r="H12">
        <v>50</v>
      </c>
      <c r="I12">
        <v>50</v>
      </c>
      <c r="J12">
        <v>50</v>
      </c>
      <c r="K12">
        <v>50</v>
      </c>
      <c r="L12">
        <v>55</v>
      </c>
      <c r="M12">
        <v>65</v>
      </c>
      <c r="N12">
        <v>65</v>
      </c>
      <c r="O12">
        <v>15</v>
      </c>
      <c r="P12" t="str">
        <v>Rising</v>
      </c>
    </row>
    <row r="13">
      <c r="A13" t="str">
        <v>IBM</v>
      </c>
      <c r="B13" t="str">
        <v>Technology</v>
      </c>
      <c r="C13">
        <v>50</v>
      </c>
      <c r="D13">
        <v>50</v>
      </c>
      <c r="E13">
        <v>50</v>
      </c>
      <c r="F13">
        <v>50</v>
      </c>
      <c r="G13">
        <v>50</v>
      </c>
      <c r="H13">
        <v>50</v>
      </c>
      <c r="I13">
        <v>50</v>
      </c>
      <c r="J13">
        <v>50</v>
      </c>
      <c r="K13">
        <v>50</v>
      </c>
      <c r="L13">
        <v>84</v>
      </c>
      <c r="M13">
        <v>37</v>
      </c>
      <c r="N13">
        <v>37</v>
      </c>
      <c r="O13">
        <v>-13</v>
      </c>
      <c r="P13" t="str">
        <v>Late Decline</v>
      </c>
    </row>
    <row r="14">
      <c r="A14" t="str">
        <v>Oracle</v>
      </c>
      <c r="B14" t="str">
        <v>Technology</v>
      </c>
      <c r="C14">
        <v>50</v>
      </c>
      <c r="D14">
        <v>50</v>
      </c>
      <c r="E14">
        <v>50</v>
      </c>
      <c r="F14">
        <v>50</v>
      </c>
      <c r="G14">
        <v>50</v>
      </c>
      <c r="H14">
        <v>50</v>
      </c>
      <c r="I14">
        <v>50</v>
      </c>
      <c r="J14">
        <v>50</v>
      </c>
      <c r="K14">
        <v>50</v>
      </c>
      <c r="L14">
        <v>67</v>
      </c>
      <c r="M14">
        <v>88</v>
      </c>
      <c r="N14">
        <v>88</v>
      </c>
      <c r="O14">
        <v>38</v>
      </c>
      <c r="P14" t="str">
        <v>Rising</v>
      </c>
    </row>
    <row r="15">
      <c r="A15" t="str">
        <v>Dell</v>
      </c>
      <c r="B15" t="str">
        <v>Technology</v>
      </c>
      <c r="C15">
        <v>50</v>
      </c>
      <c r="D15">
        <v>50</v>
      </c>
      <c r="E15">
        <v>50</v>
      </c>
      <c r="F15">
        <v>50</v>
      </c>
      <c r="G15">
        <v>50</v>
      </c>
      <c r="H15">
        <v>50</v>
      </c>
      <c r="I15">
        <v>50</v>
      </c>
      <c r="J15">
        <v>50</v>
      </c>
      <c r="K15">
        <v>50</v>
      </c>
      <c r="L15">
        <v>67</v>
      </c>
      <c r="M15">
        <v>100</v>
      </c>
      <c r="N15">
        <v>100</v>
      </c>
      <c r="O15">
        <v>50</v>
      </c>
      <c r="P15" t="str">
        <v>Rising</v>
      </c>
    </row>
    <row r="16">
      <c r="A16" t="str">
        <v>HP</v>
      </c>
      <c r="B16" t="str">
        <v>Technology</v>
      </c>
      <c r="C16">
        <v>50</v>
      </c>
      <c r="D16">
        <v>50</v>
      </c>
      <c r="E16">
        <v>50</v>
      </c>
      <c r="F16">
        <v>50</v>
      </c>
      <c r="G16">
        <v>50</v>
      </c>
      <c r="H16">
        <v>50</v>
      </c>
      <c r="I16">
        <v>50</v>
      </c>
      <c r="J16">
        <v>50</v>
      </c>
      <c r="K16">
        <v>50</v>
      </c>
      <c r="L16">
        <v>84</v>
      </c>
      <c r="M16">
        <v>84</v>
      </c>
      <c r="N16">
        <v>84</v>
      </c>
      <c r="O16">
        <v>34</v>
      </c>
      <c r="P16" t="str">
        <v>Rising</v>
      </c>
    </row>
    <row r="17">
      <c r="A17" t="str">
        <v>Walmart</v>
      </c>
      <c r="B17" t="str">
        <v>Retail — Big Box</v>
      </c>
      <c r="C17">
        <v>50</v>
      </c>
      <c r="D17">
        <v>50</v>
      </c>
      <c r="E17">
        <v>50</v>
      </c>
      <c r="F17">
        <v>50</v>
      </c>
      <c r="G17">
        <v>50</v>
      </c>
      <c r="H17">
        <v>50</v>
      </c>
      <c r="I17">
        <v>50</v>
      </c>
      <c r="J17">
        <v>50</v>
      </c>
      <c r="K17">
        <v>20</v>
      </c>
      <c r="L17">
        <v>31</v>
      </c>
      <c r="M17">
        <v>20</v>
      </c>
      <c r="N17">
        <v>20</v>
      </c>
      <c r="O17">
        <v>-30</v>
      </c>
      <c r="P17" t="str">
        <v>Sharp Reversal</v>
      </c>
    </row>
    <row r="18">
      <c r="A18" t="str">
        <v>Target</v>
      </c>
      <c r="B18" t="str">
        <v>Retail — Big Box</v>
      </c>
      <c r="C18">
        <v>50</v>
      </c>
      <c r="D18">
        <v>50</v>
      </c>
      <c r="E18">
        <v>50</v>
      </c>
      <c r="F18">
        <v>50</v>
      </c>
      <c r="G18">
        <v>50</v>
      </c>
      <c r="H18">
        <v>50</v>
      </c>
      <c r="I18">
        <v>50</v>
      </c>
      <c r="J18">
        <v>50</v>
      </c>
      <c r="K18">
        <v>42</v>
      </c>
      <c r="L18">
        <v>59</v>
      </c>
      <c r="M18">
        <v>34</v>
      </c>
      <c r="N18">
        <v>34</v>
      </c>
      <c r="O18">
        <v>-16</v>
      </c>
      <c r="P18" t="str">
        <v>Late Decline</v>
      </c>
    </row>
    <row r="19">
      <c r="A19" t="str">
        <v>Costco</v>
      </c>
      <c r="B19" t="str">
        <v>Retail — Big Box</v>
      </c>
      <c r="C19">
        <v>50</v>
      </c>
      <c r="D19">
        <v>50</v>
      </c>
      <c r="E19">
        <v>50</v>
      </c>
      <c r="F19">
        <v>50</v>
      </c>
      <c r="G19">
        <v>50</v>
      </c>
      <c r="H19">
        <v>50</v>
      </c>
      <c r="I19">
        <v>50</v>
      </c>
      <c r="J19">
        <v>50</v>
      </c>
      <c r="K19">
        <v>50</v>
      </c>
      <c r="L19">
        <v>69</v>
      </c>
      <c r="M19">
        <v>100</v>
      </c>
      <c r="N19">
        <v>100</v>
      </c>
      <c r="O19">
        <v>50</v>
      </c>
      <c r="P19" t="str">
        <v>Rising</v>
      </c>
    </row>
    <row r="20">
      <c r="A20" t="str">
        <v>Home Depot</v>
      </c>
      <c r="B20" t="str">
        <v>Retail — Big Box</v>
      </c>
      <c r="C20">
        <v>50</v>
      </c>
      <c r="D20">
        <v>50</v>
      </c>
      <c r="E20">
        <v>50</v>
      </c>
      <c r="F20">
        <v>50</v>
      </c>
      <c r="G20">
        <v>50</v>
      </c>
      <c r="H20">
        <v>50</v>
      </c>
      <c r="I20">
        <v>50</v>
      </c>
      <c r="J20">
        <v>50</v>
      </c>
      <c r="K20">
        <v>71</v>
      </c>
      <c r="L20">
        <v>71</v>
      </c>
      <c r="M20">
        <v>39</v>
      </c>
      <c r="N20">
        <v>39</v>
      </c>
      <c r="O20">
        <v>-11</v>
      </c>
      <c r="P20" t="str">
        <v>Late Decline</v>
      </c>
    </row>
    <row r="21">
      <c r="A21" t="str">
        <v>Lowe's</v>
      </c>
      <c r="B21" t="str">
        <v>Retail — Big Box</v>
      </c>
      <c r="C21">
        <v>50</v>
      </c>
      <c r="D21">
        <v>50</v>
      </c>
      <c r="E21">
        <v>50</v>
      </c>
      <c r="F21">
        <v>50</v>
      </c>
      <c r="G21">
        <v>50</v>
      </c>
      <c r="H21">
        <v>50</v>
      </c>
      <c r="I21">
        <v>50</v>
      </c>
      <c r="J21">
        <v>50</v>
      </c>
      <c r="K21">
        <v>65</v>
      </c>
      <c r="L21">
        <v>46</v>
      </c>
      <c r="M21">
        <v>31</v>
      </c>
      <c r="N21">
        <v>31</v>
      </c>
      <c r="O21">
        <v>-19</v>
      </c>
      <c r="P21" t="str">
        <v>Late Decline</v>
      </c>
    </row>
    <row r="22">
      <c r="A22" t="str">
        <v>Best Buy</v>
      </c>
      <c r="B22" t="str">
        <v>Retail — Big Box</v>
      </c>
      <c r="C22">
        <v>50</v>
      </c>
      <c r="D22">
        <v>50</v>
      </c>
      <c r="E22">
        <v>50</v>
      </c>
      <c r="F22">
        <v>50</v>
      </c>
      <c r="G22">
        <v>50</v>
      </c>
      <c r="H22">
        <v>50</v>
      </c>
      <c r="I22">
        <v>50</v>
      </c>
      <c r="J22">
        <v>50</v>
      </c>
      <c r="K22">
        <v>50</v>
      </c>
      <c r="L22">
        <v>84</v>
      </c>
      <c r="M22">
        <v>94</v>
      </c>
      <c r="N22">
        <v>94</v>
      </c>
      <c r="O22">
        <v>44</v>
      </c>
      <c r="P22" t="str">
        <v>Rising</v>
      </c>
    </row>
    <row r="23">
      <c r="A23" t="str">
        <v>Nike</v>
      </c>
      <c r="B23" t="str">
        <v>Fashion &amp; Apparel</v>
      </c>
      <c r="C23">
        <v>50</v>
      </c>
      <c r="D23">
        <v>50</v>
      </c>
      <c r="E23">
        <v>50</v>
      </c>
      <c r="F23">
        <v>50</v>
      </c>
      <c r="G23">
        <v>50</v>
      </c>
      <c r="H23">
        <v>50</v>
      </c>
      <c r="I23">
        <v>50</v>
      </c>
      <c r="J23">
        <v>50</v>
      </c>
      <c r="K23">
        <v>58</v>
      </c>
      <c r="L23">
        <v>86</v>
      </c>
      <c r="M23">
        <v>86</v>
      </c>
      <c r="N23">
        <v>95</v>
      </c>
      <c r="O23">
        <v>45</v>
      </c>
      <c r="P23" t="str">
        <v>Rising</v>
      </c>
    </row>
    <row r="24">
      <c r="A24" t="str">
        <v>Abercrombie &amp; Fitch</v>
      </c>
      <c r="B24" t="str">
        <v>Fashion &amp; Apparel</v>
      </c>
      <c r="C24">
        <v>50</v>
      </c>
      <c r="D24">
        <v>50</v>
      </c>
      <c r="E24">
        <v>50</v>
      </c>
      <c r="F24">
        <v>50</v>
      </c>
      <c r="G24">
        <v>50</v>
      </c>
      <c r="H24">
        <v>50</v>
      </c>
      <c r="I24">
        <v>50</v>
      </c>
      <c r="J24">
        <v>50</v>
      </c>
      <c r="K24">
        <v>50</v>
      </c>
      <c r="L24">
        <v>50</v>
      </c>
      <c r="M24">
        <v>50</v>
      </c>
      <c r="N24">
        <v>81</v>
      </c>
      <c r="O24">
        <v>31</v>
      </c>
      <c r="P24" t="str">
        <v>Rising</v>
      </c>
    </row>
    <row r="25">
      <c r="A25" t="str">
        <v>American Eagle</v>
      </c>
      <c r="B25" t="str">
        <v>Fashion &amp; Apparel</v>
      </c>
      <c r="C25">
        <v>50</v>
      </c>
      <c r="D25">
        <v>50</v>
      </c>
      <c r="E25">
        <v>50</v>
      </c>
      <c r="F25">
        <v>50</v>
      </c>
      <c r="G25">
        <v>50</v>
      </c>
      <c r="H25">
        <v>50</v>
      </c>
      <c r="I25">
        <v>50</v>
      </c>
      <c r="J25">
        <v>50</v>
      </c>
      <c r="K25">
        <v>50</v>
      </c>
      <c r="L25">
        <v>50</v>
      </c>
      <c r="M25">
        <v>50</v>
      </c>
      <c r="N25">
        <v>85</v>
      </c>
      <c r="O25">
        <v>35</v>
      </c>
      <c r="P25" t="str">
        <v>Rising</v>
      </c>
    </row>
    <row r="26">
      <c r="A26" t="str">
        <v>Gap Inc.</v>
      </c>
      <c r="B26" t="str">
        <v>Fashion &amp; Apparel</v>
      </c>
      <c r="C26">
        <v>50</v>
      </c>
      <c r="D26">
        <v>50</v>
      </c>
      <c r="E26">
        <v>50</v>
      </c>
      <c r="F26">
        <v>50</v>
      </c>
      <c r="G26">
        <v>50</v>
      </c>
      <c r="H26">
        <v>50</v>
      </c>
      <c r="I26">
        <v>50</v>
      </c>
      <c r="J26">
        <v>50</v>
      </c>
      <c r="K26">
        <v>50</v>
      </c>
      <c r="L26">
        <v>50</v>
      </c>
      <c r="M26">
        <v>50</v>
      </c>
      <c r="N26">
        <v>61</v>
      </c>
      <c r="O26">
        <v>11</v>
      </c>
      <c r="P26" t="str">
        <v>Rising</v>
      </c>
    </row>
    <row r="27">
      <c r="A27" t="str">
        <v>H&amp;M</v>
      </c>
      <c r="B27" t="str">
        <v>Fashion &amp; Apparel</v>
      </c>
      <c r="C27">
        <v>50</v>
      </c>
      <c r="D27">
        <v>50</v>
      </c>
      <c r="E27">
        <v>50</v>
      </c>
      <c r="F27">
        <v>60</v>
      </c>
      <c r="G27">
        <v>60</v>
      </c>
      <c r="H27">
        <v>60</v>
      </c>
      <c r="I27">
        <v>60</v>
      </c>
      <c r="J27">
        <v>60</v>
      </c>
      <c r="K27">
        <v>60</v>
      </c>
      <c r="L27">
        <v>63</v>
      </c>
      <c r="M27">
        <v>63</v>
      </c>
      <c r="N27">
        <v>63</v>
      </c>
      <c r="O27">
        <v>13</v>
      </c>
      <c r="P27" t="str">
        <v>Rising</v>
      </c>
    </row>
    <row r="28">
      <c r="A28" t="str">
        <v>Vineyard Vines</v>
      </c>
      <c r="B28" t="str">
        <v>Fashion &amp; Apparel</v>
      </c>
      <c r="C28">
        <v>50</v>
      </c>
      <c r="D28">
        <v>50</v>
      </c>
      <c r="E28">
        <v>50</v>
      </c>
      <c r="F28">
        <v>50</v>
      </c>
      <c r="G28">
        <v>50</v>
      </c>
      <c r="H28">
        <v>62</v>
      </c>
      <c r="I28">
        <v>62</v>
      </c>
      <c r="J28">
        <v>62</v>
      </c>
      <c r="K28">
        <v>62</v>
      </c>
      <c r="L28">
        <v>62</v>
      </c>
      <c r="M28">
        <v>62</v>
      </c>
      <c r="N28">
        <v>65</v>
      </c>
      <c r="O28">
        <v>15</v>
      </c>
      <c r="P28" t="str">
        <v>Rising</v>
      </c>
    </row>
    <row r="29">
      <c r="A29" t="str">
        <v>Ralph Lauren</v>
      </c>
      <c r="B29" t="str">
        <v>Fashion &amp; Apparel</v>
      </c>
      <c r="C29">
        <v>50</v>
      </c>
      <c r="D29">
        <v>50</v>
      </c>
      <c r="E29">
        <v>50</v>
      </c>
      <c r="F29">
        <v>50</v>
      </c>
      <c r="G29">
        <v>50</v>
      </c>
      <c r="H29">
        <v>50</v>
      </c>
      <c r="I29">
        <v>50</v>
      </c>
      <c r="J29">
        <v>50</v>
      </c>
      <c r="K29">
        <v>60</v>
      </c>
      <c r="L29">
        <v>65</v>
      </c>
      <c r="M29">
        <v>65</v>
      </c>
      <c r="N29">
        <v>65</v>
      </c>
      <c r="O29">
        <v>15</v>
      </c>
      <c r="P29" t="str">
        <v>Rising</v>
      </c>
    </row>
    <row r="30">
      <c r="A30" t="str">
        <v>Levi Strauss &amp; Co.</v>
      </c>
      <c r="B30" t="str">
        <v>Fashion &amp; Apparel</v>
      </c>
      <c r="C30">
        <v>50</v>
      </c>
      <c r="D30">
        <v>50</v>
      </c>
      <c r="E30">
        <v>50</v>
      </c>
      <c r="F30">
        <v>50</v>
      </c>
      <c r="G30">
        <v>50</v>
      </c>
      <c r="H30">
        <v>50</v>
      </c>
      <c r="I30">
        <v>50</v>
      </c>
      <c r="J30">
        <v>50</v>
      </c>
      <c r="K30">
        <v>50</v>
      </c>
      <c r="L30">
        <v>50</v>
      </c>
      <c r="M30">
        <v>94</v>
      </c>
      <c r="N30">
        <v>100</v>
      </c>
      <c r="O30">
        <v>50</v>
      </c>
      <c r="P30" t="str">
        <v>Rising</v>
      </c>
    </row>
    <row r="31">
      <c r="A31" t="str">
        <v>PVH Corp.</v>
      </c>
      <c r="B31" t="str">
        <v>Fashion &amp; Apparel</v>
      </c>
      <c r="C31">
        <v>50</v>
      </c>
      <c r="D31">
        <v>50</v>
      </c>
      <c r="E31">
        <v>50</v>
      </c>
      <c r="F31">
        <v>50</v>
      </c>
      <c r="G31">
        <v>50</v>
      </c>
      <c r="H31">
        <v>50</v>
      </c>
      <c r="I31">
        <v>50</v>
      </c>
      <c r="J31">
        <v>50</v>
      </c>
      <c r="K31">
        <v>56</v>
      </c>
      <c r="L31">
        <v>83</v>
      </c>
      <c r="M31">
        <v>83</v>
      </c>
      <c r="N31">
        <v>83</v>
      </c>
      <c r="O31">
        <v>33</v>
      </c>
      <c r="P31" t="str">
        <v>Rising</v>
      </c>
    </row>
    <row r="32">
      <c r="A32" t="str">
        <v>Starbucks</v>
      </c>
      <c r="B32" t="str">
        <v>Food &amp; Beverage</v>
      </c>
      <c r="C32">
        <v>50</v>
      </c>
      <c r="D32">
        <v>50</v>
      </c>
      <c r="E32">
        <v>50</v>
      </c>
      <c r="F32">
        <v>69</v>
      </c>
      <c r="G32">
        <v>69</v>
      </c>
      <c r="H32">
        <v>69</v>
      </c>
      <c r="I32">
        <v>69</v>
      </c>
      <c r="J32">
        <v>69</v>
      </c>
      <c r="K32">
        <v>69</v>
      </c>
      <c r="L32">
        <v>94</v>
      </c>
      <c r="M32">
        <v>100</v>
      </c>
      <c r="N32">
        <v>100</v>
      </c>
      <c r="O32">
        <v>50</v>
      </c>
      <c r="P32" t="str">
        <v>Rising</v>
      </c>
    </row>
    <row r="33">
      <c r="A33" t="str">
        <v>McDonald's</v>
      </c>
      <c r="B33" t="str">
        <v>Food &amp; Beverage</v>
      </c>
      <c r="C33">
        <v>50</v>
      </c>
      <c r="D33">
        <v>50</v>
      </c>
      <c r="E33">
        <v>50</v>
      </c>
      <c r="F33">
        <v>50</v>
      </c>
      <c r="G33">
        <v>50</v>
      </c>
      <c r="H33">
        <v>50</v>
      </c>
      <c r="I33">
        <v>50</v>
      </c>
      <c r="J33">
        <v>50</v>
      </c>
      <c r="K33">
        <v>50</v>
      </c>
      <c r="L33">
        <v>70</v>
      </c>
      <c r="M33">
        <v>38</v>
      </c>
      <c r="N33">
        <v>38</v>
      </c>
      <c r="O33">
        <v>-12</v>
      </c>
      <c r="P33" t="str">
        <v>Late Decline</v>
      </c>
    </row>
    <row r="34">
      <c r="A34" t="str">
        <v>Chick-fil-A</v>
      </c>
      <c r="B34" t="str">
        <v>Food &amp; Beverage</v>
      </c>
      <c r="C34">
        <v>50</v>
      </c>
      <c r="D34">
        <v>50</v>
      </c>
      <c r="E34">
        <v>50</v>
      </c>
      <c r="F34">
        <v>50</v>
      </c>
      <c r="G34">
        <v>15</v>
      </c>
      <c r="H34">
        <v>15</v>
      </c>
      <c r="I34">
        <v>15</v>
      </c>
      <c r="J34">
        <v>15</v>
      </c>
      <c r="K34">
        <v>15</v>
      </c>
      <c r="L34">
        <v>15</v>
      </c>
      <c r="M34">
        <v>15</v>
      </c>
      <c r="N34">
        <v>15</v>
      </c>
      <c r="O34">
        <v>-35</v>
      </c>
      <c r="P34" t="str">
        <v>Late Decline</v>
      </c>
    </row>
    <row r="35">
      <c r="A35" t="str">
        <v>Subway</v>
      </c>
      <c r="B35" t="str">
        <v>Food &amp; Beverage</v>
      </c>
      <c r="C35">
        <v>50</v>
      </c>
      <c r="D35">
        <v>50</v>
      </c>
      <c r="E35">
        <v>50</v>
      </c>
      <c r="F35">
        <v>50</v>
      </c>
      <c r="G35">
        <v>50</v>
      </c>
      <c r="H35">
        <v>50</v>
      </c>
      <c r="I35">
        <v>50</v>
      </c>
      <c r="J35">
        <v>50</v>
      </c>
      <c r="K35">
        <v>67</v>
      </c>
      <c r="L35">
        <v>67</v>
      </c>
      <c r="M35">
        <v>67</v>
      </c>
      <c r="N35">
        <v>67</v>
      </c>
      <c r="O35">
        <v>17</v>
      </c>
      <c r="P35" t="str">
        <v>Rising</v>
      </c>
    </row>
    <row r="36">
      <c r="A36" t="str">
        <v>Coca-Cola</v>
      </c>
      <c r="B36" t="str">
        <v>Food &amp; Beverage</v>
      </c>
      <c r="C36">
        <v>50</v>
      </c>
      <c r="D36">
        <v>50</v>
      </c>
      <c r="E36">
        <v>50</v>
      </c>
      <c r="F36">
        <v>50</v>
      </c>
      <c r="G36">
        <v>50</v>
      </c>
      <c r="H36">
        <v>50</v>
      </c>
      <c r="I36">
        <v>50</v>
      </c>
      <c r="J36">
        <v>50</v>
      </c>
      <c r="K36">
        <v>50</v>
      </c>
      <c r="L36">
        <v>78</v>
      </c>
      <c r="M36">
        <v>100</v>
      </c>
      <c r="N36">
        <v>100</v>
      </c>
      <c r="O36">
        <v>50</v>
      </c>
      <c r="P36" t="str">
        <v>Rising</v>
      </c>
    </row>
    <row r="37">
      <c r="A37" t="str">
        <v>PepsiCo</v>
      </c>
      <c r="B37" t="str">
        <v>Food &amp; Beverage</v>
      </c>
      <c r="C37">
        <v>50</v>
      </c>
      <c r="D37">
        <v>50</v>
      </c>
      <c r="E37">
        <v>50</v>
      </c>
      <c r="F37">
        <v>50</v>
      </c>
      <c r="G37">
        <v>50</v>
      </c>
      <c r="H37">
        <v>50</v>
      </c>
      <c r="I37">
        <v>50</v>
      </c>
      <c r="J37">
        <v>50</v>
      </c>
      <c r="K37">
        <v>50</v>
      </c>
      <c r="L37">
        <v>78</v>
      </c>
      <c r="M37">
        <v>31</v>
      </c>
      <c r="N37">
        <v>31</v>
      </c>
      <c r="O37">
        <v>-19</v>
      </c>
      <c r="P37" t="str">
        <v>Late Decline</v>
      </c>
    </row>
    <row r="38">
      <c r="A38" t="str">
        <v>Anheuser-Busch InBev</v>
      </c>
      <c r="B38" t="str">
        <v>Food &amp; Beverage</v>
      </c>
      <c r="C38">
        <v>50</v>
      </c>
      <c r="D38">
        <v>50</v>
      </c>
      <c r="E38">
        <v>50</v>
      </c>
      <c r="F38">
        <v>50</v>
      </c>
      <c r="G38">
        <v>50</v>
      </c>
      <c r="H38">
        <v>50</v>
      </c>
      <c r="I38">
        <v>20</v>
      </c>
      <c r="J38">
        <v>20</v>
      </c>
      <c r="K38">
        <v>17</v>
      </c>
      <c r="L38">
        <v>29</v>
      </c>
      <c r="M38">
        <v>19</v>
      </c>
      <c r="N38">
        <v>19</v>
      </c>
      <c r="O38">
        <v>-31</v>
      </c>
      <c r="P38" t="str">
        <v>Sharp Reversal</v>
      </c>
    </row>
    <row r="39">
      <c r="A39" t="str">
        <v>Whole Foods</v>
      </c>
      <c r="B39" t="str">
        <v>Food &amp; Beverage</v>
      </c>
      <c r="C39">
        <v>50</v>
      </c>
      <c r="D39">
        <v>50</v>
      </c>
      <c r="E39">
        <v>50</v>
      </c>
      <c r="F39">
        <v>50</v>
      </c>
      <c r="G39">
        <v>62</v>
      </c>
      <c r="H39">
        <v>62</v>
      </c>
      <c r="I39">
        <v>62</v>
      </c>
      <c r="J39">
        <v>73</v>
      </c>
      <c r="K39">
        <v>73</v>
      </c>
      <c r="L39">
        <v>75</v>
      </c>
      <c r="M39">
        <v>75</v>
      </c>
      <c r="N39">
        <v>75</v>
      </c>
      <c r="O39">
        <v>25</v>
      </c>
      <c r="P39" t="str">
        <v>Rising</v>
      </c>
    </row>
    <row r="40">
      <c r="A40" t="str">
        <v>Tyson Foods</v>
      </c>
      <c r="B40" t="str">
        <v>Food &amp; Beverage</v>
      </c>
      <c r="C40">
        <v>50</v>
      </c>
      <c r="D40">
        <v>50</v>
      </c>
      <c r="E40">
        <v>67</v>
      </c>
      <c r="F40">
        <v>67</v>
      </c>
      <c r="G40">
        <v>67</v>
      </c>
      <c r="H40">
        <v>67</v>
      </c>
      <c r="I40">
        <v>96</v>
      </c>
      <c r="J40">
        <v>96</v>
      </c>
      <c r="K40">
        <v>96</v>
      </c>
      <c r="L40">
        <v>64</v>
      </c>
      <c r="M40">
        <v>64</v>
      </c>
      <c r="N40">
        <v>64</v>
      </c>
      <c r="O40">
        <v>14</v>
      </c>
      <c r="P40" t="str">
        <v>Rising</v>
      </c>
    </row>
    <row r="41">
      <c r="A41" t="str">
        <v>JPMorgan Chase</v>
      </c>
      <c r="B41" t="str">
        <v>Financial Services</v>
      </c>
      <c r="C41">
        <v>50</v>
      </c>
      <c r="D41">
        <v>50</v>
      </c>
      <c r="E41">
        <v>50</v>
      </c>
      <c r="F41">
        <v>50</v>
      </c>
      <c r="G41">
        <v>50</v>
      </c>
      <c r="H41">
        <v>50</v>
      </c>
      <c r="I41">
        <v>50</v>
      </c>
      <c r="J41">
        <v>50</v>
      </c>
      <c r="K41">
        <v>50</v>
      </c>
      <c r="L41">
        <v>52</v>
      </c>
      <c r="M41">
        <v>62</v>
      </c>
      <c r="N41">
        <v>62</v>
      </c>
      <c r="O41">
        <v>12</v>
      </c>
      <c r="P41" t="str">
        <v>Rising</v>
      </c>
    </row>
    <row r="42">
      <c r="A42" t="str">
        <v>Bank of America</v>
      </c>
      <c r="B42" t="str">
        <v>Financial Services</v>
      </c>
      <c r="C42">
        <v>50</v>
      </c>
      <c r="D42">
        <v>50</v>
      </c>
      <c r="E42">
        <v>50</v>
      </c>
      <c r="F42">
        <v>50</v>
      </c>
      <c r="G42">
        <v>50</v>
      </c>
      <c r="H42">
        <v>50</v>
      </c>
      <c r="I42">
        <v>50</v>
      </c>
      <c r="J42">
        <v>50</v>
      </c>
      <c r="K42">
        <v>50</v>
      </c>
      <c r="L42">
        <v>84</v>
      </c>
      <c r="M42">
        <v>52</v>
      </c>
      <c r="N42">
        <v>52</v>
      </c>
      <c r="O42">
        <v>2</v>
      </c>
      <c r="P42" t="str">
        <v>Late Decline</v>
      </c>
    </row>
    <row r="43">
      <c r="A43" t="str">
        <v>Wells Fargo</v>
      </c>
      <c r="B43" t="str">
        <v>Financial Services</v>
      </c>
      <c r="C43">
        <v>50</v>
      </c>
      <c r="D43">
        <v>50</v>
      </c>
      <c r="E43">
        <v>50</v>
      </c>
      <c r="F43">
        <v>50</v>
      </c>
      <c r="G43">
        <v>50</v>
      </c>
      <c r="H43">
        <v>50</v>
      </c>
      <c r="I43">
        <v>20</v>
      </c>
      <c r="J43">
        <v>20</v>
      </c>
      <c r="K43">
        <v>20</v>
      </c>
      <c r="L43">
        <v>54</v>
      </c>
      <c r="M43">
        <v>32</v>
      </c>
      <c r="N43">
        <v>32</v>
      </c>
      <c r="O43">
        <v>-18</v>
      </c>
      <c r="P43" t="str">
        <v>Late Decline</v>
      </c>
    </row>
    <row r="44">
      <c r="A44" t="str">
        <v>Goldman Sachs</v>
      </c>
      <c r="B44" t="str">
        <v>Financial Services</v>
      </c>
      <c r="C44">
        <v>50</v>
      </c>
      <c r="D44">
        <v>50</v>
      </c>
      <c r="E44">
        <v>50</v>
      </c>
      <c r="F44">
        <v>50</v>
      </c>
      <c r="G44">
        <v>50</v>
      </c>
      <c r="H44">
        <v>50</v>
      </c>
      <c r="I44">
        <v>50</v>
      </c>
      <c r="J44">
        <v>50</v>
      </c>
      <c r="K44">
        <v>50</v>
      </c>
      <c r="L44">
        <v>84</v>
      </c>
      <c r="M44">
        <v>64</v>
      </c>
      <c r="N44">
        <v>64</v>
      </c>
      <c r="O44">
        <v>14</v>
      </c>
      <c r="P44" t="str">
        <v>Rising</v>
      </c>
    </row>
    <row r="45">
      <c r="A45" t="str">
        <v>American Express</v>
      </c>
      <c r="B45" t="str">
        <v>Financial Services</v>
      </c>
      <c r="C45">
        <v>50</v>
      </c>
      <c r="D45">
        <v>50</v>
      </c>
      <c r="E45">
        <v>50</v>
      </c>
      <c r="F45">
        <v>50</v>
      </c>
      <c r="G45">
        <v>50</v>
      </c>
      <c r="H45">
        <v>50</v>
      </c>
      <c r="I45">
        <v>50</v>
      </c>
      <c r="J45">
        <v>50</v>
      </c>
      <c r="K45">
        <v>50</v>
      </c>
      <c r="L45">
        <v>84</v>
      </c>
      <c r="M45">
        <v>52</v>
      </c>
      <c r="N45">
        <v>52</v>
      </c>
      <c r="O45">
        <v>2</v>
      </c>
      <c r="P45" t="str">
        <v>Late Decline</v>
      </c>
    </row>
    <row r="46">
      <c r="A46" t="str">
        <v>Visa</v>
      </c>
      <c r="B46" t="str">
        <v>Financial Services</v>
      </c>
      <c r="C46">
        <v>50</v>
      </c>
      <c r="D46">
        <v>50</v>
      </c>
      <c r="E46">
        <v>50</v>
      </c>
      <c r="F46">
        <v>50</v>
      </c>
      <c r="G46">
        <v>50</v>
      </c>
      <c r="H46">
        <v>50</v>
      </c>
      <c r="I46">
        <v>50</v>
      </c>
      <c r="J46">
        <v>50</v>
      </c>
      <c r="K46">
        <v>50</v>
      </c>
      <c r="L46">
        <v>84</v>
      </c>
      <c r="M46">
        <v>96</v>
      </c>
      <c r="N46">
        <v>96</v>
      </c>
      <c r="O46">
        <v>46</v>
      </c>
      <c r="P46" t="str">
        <v>Rising</v>
      </c>
    </row>
    <row r="47">
      <c r="A47" t="str">
        <v>Mastercard</v>
      </c>
      <c r="B47" t="str">
        <v>Financial Services</v>
      </c>
      <c r="C47">
        <v>50</v>
      </c>
      <c r="D47">
        <v>50</v>
      </c>
      <c r="E47">
        <v>50</v>
      </c>
      <c r="F47">
        <v>50</v>
      </c>
      <c r="G47">
        <v>62</v>
      </c>
      <c r="H47">
        <v>62</v>
      </c>
      <c r="I47">
        <v>62</v>
      </c>
      <c r="J47">
        <v>62</v>
      </c>
      <c r="K47">
        <v>62</v>
      </c>
      <c r="L47">
        <v>75</v>
      </c>
      <c r="M47">
        <v>53</v>
      </c>
      <c r="N47">
        <v>63</v>
      </c>
      <c r="O47">
        <v>13</v>
      </c>
      <c r="P47" t="str">
        <v>Rising</v>
      </c>
    </row>
    <row r="48">
      <c r="A48" t="str">
        <v>Charles Schwab</v>
      </c>
      <c r="B48" t="str">
        <v>Financial Services</v>
      </c>
      <c r="C48">
        <v>50</v>
      </c>
      <c r="D48">
        <v>50</v>
      </c>
      <c r="E48">
        <v>50</v>
      </c>
      <c r="F48">
        <v>50</v>
      </c>
      <c r="G48">
        <v>50</v>
      </c>
      <c r="H48">
        <v>50</v>
      </c>
      <c r="I48">
        <v>50</v>
      </c>
      <c r="J48">
        <v>50</v>
      </c>
      <c r="K48">
        <v>50</v>
      </c>
      <c r="L48">
        <v>84</v>
      </c>
      <c r="M48">
        <v>100</v>
      </c>
      <c r="N48">
        <v>100</v>
      </c>
      <c r="O48">
        <v>50</v>
      </c>
      <c r="P48" t="str">
        <v>Rising</v>
      </c>
    </row>
    <row r="49">
      <c r="A49" t="str">
        <v>Citigroup</v>
      </c>
      <c r="B49" t="str">
        <v>Financial Services</v>
      </c>
      <c r="C49">
        <v>50</v>
      </c>
      <c r="D49">
        <v>50</v>
      </c>
      <c r="E49">
        <v>50</v>
      </c>
      <c r="F49">
        <v>50</v>
      </c>
      <c r="G49">
        <v>50</v>
      </c>
      <c r="H49">
        <v>50</v>
      </c>
      <c r="I49">
        <v>50</v>
      </c>
      <c r="J49">
        <v>50</v>
      </c>
      <c r="K49">
        <v>50</v>
      </c>
      <c r="L49">
        <v>75</v>
      </c>
      <c r="M49">
        <v>28</v>
      </c>
      <c r="N49">
        <v>28</v>
      </c>
      <c r="O49">
        <v>-22</v>
      </c>
      <c r="P49" t="str">
        <v>Late Decline</v>
      </c>
    </row>
    <row r="50">
      <c r="A50" t="str">
        <v>Walt Disney Co.</v>
      </c>
      <c r="B50" t="str">
        <v>Media &amp; Entertainment</v>
      </c>
      <c r="C50">
        <v>50</v>
      </c>
      <c r="D50">
        <v>50</v>
      </c>
      <c r="E50">
        <v>50</v>
      </c>
      <c r="F50">
        <v>50</v>
      </c>
      <c r="G50">
        <v>50</v>
      </c>
      <c r="H50">
        <v>50</v>
      </c>
      <c r="I50">
        <v>50</v>
      </c>
      <c r="J50">
        <v>20</v>
      </c>
      <c r="K50">
        <v>20</v>
      </c>
      <c r="L50">
        <v>43</v>
      </c>
      <c r="M50">
        <v>49</v>
      </c>
      <c r="N50">
        <v>49</v>
      </c>
      <c r="O50">
        <v>-1</v>
      </c>
      <c r="P50" t="str">
        <v>Stable</v>
      </c>
    </row>
    <row r="51">
      <c r="A51" t="str">
        <v>Netflix</v>
      </c>
      <c r="B51" t="str">
        <v>Media &amp; Entertainment</v>
      </c>
      <c r="C51">
        <v>50</v>
      </c>
      <c r="D51">
        <v>50</v>
      </c>
      <c r="E51">
        <v>50</v>
      </c>
      <c r="F51">
        <v>50</v>
      </c>
      <c r="G51">
        <v>50</v>
      </c>
      <c r="H51">
        <v>50</v>
      </c>
      <c r="I51">
        <v>40</v>
      </c>
      <c r="J51">
        <v>40</v>
      </c>
      <c r="K51">
        <v>40</v>
      </c>
      <c r="L51">
        <v>59</v>
      </c>
      <c r="M51">
        <v>72</v>
      </c>
      <c r="N51">
        <v>72</v>
      </c>
      <c r="O51">
        <v>22</v>
      </c>
      <c r="P51" t="str">
        <v>Rising</v>
      </c>
    </row>
    <row r="52">
      <c r="A52" t="str">
        <v>Warner Bros. Discovery</v>
      </c>
      <c r="B52" t="str">
        <v>Media &amp; Entertainment</v>
      </c>
      <c r="C52">
        <v>50</v>
      </c>
      <c r="D52">
        <v>50</v>
      </c>
      <c r="E52">
        <v>50</v>
      </c>
      <c r="F52">
        <v>50</v>
      </c>
      <c r="G52">
        <v>50</v>
      </c>
      <c r="H52">
        <v>50</v>
      </c>
      <c r="I52">
        <v>50</v>
      </c>
      <c r="J52">
        <v>50</v>
      </c>
      <c r="K52">
        <v>50</v>
      </c>
      <c r="L52">
        <v>58</v>
      </c>
      <c r="M52">
        <v>28</v>
      </c>
      <c r="N52">
        <v>28</v>
      </c>
      <c r="O52">
        <v>-22</v>
      </c>
      <c r="P52" t="str">
        <v>Late Decline</v>
      </c>
    </row>
    <row r="53">
      <c r="A53" t="str">
        <v>NBCUniversal</v>
      </c>
      <c r="B53" t="str">
        <v>Media &amp; Entertainment</v>
      </c>
      <c r="C53">
        <v>50</v>
      </c>
      <c r="D53">
        <v>50</v>
      </c>
      <c r="E53">
        <v>50</v>
      </c>
      <c r="F53">
        <v>50</v>
      </c>
      <c r="G53">
        <v>50</v>
      </c>
      <c r="H53">
        <v>50</v>
      </c>
      <c r="I53">
        <v>50</v>
      </c>
      <c r="J53">
        <v>50</v>
      </c>
      <c r="K53">
        <v>50</v>
      </c>
      <c r="L53">
        <v>65</v>
      </c>
      <c r="M53">
        <v>67</v>
      </c>
      <c r="N53">
        <v>67</v>
      </c>
      <c r="O53">
        <v>17</v>
      </c>
      <c r="P53" t="str">
        <v>Rising</v>
      </c>
    </row>
    <row r="54">
      <c r="A54" t="str">
        <v>Paramount Global</v>
      </c>
      <c r="B54" t="str">
        <v>Media &amp; Entertainment</v>
      </c>
      <c r="C54">
        <v>50</v>
      </c>
      <c r="D54">
        <v>50</v>
      </c>
      <c r="E54">
        <v>50</v>
      </c>
      <c r="F54">
        <v>50</v>
      </c>
      <c r="G54">
        <v>50</v>
      </c>
      <c r="H54">
        <v>50</v>
      </c>
      <c r="I54">
        <v>50</v>
      </c>
      <c r="J54">
        <v>50</v>
      </c>
      <c r="K54">
        <v>50</v>
      </c>
      <c r="L54">
        <v>75</v>
      </c>
      <c r="M54">
        <v>43</v>
      </c>
      <c r="N54">
        <v>43</v>
      </c>
      <c r="O54">
        <v>-7</v>
      </c>
      <c r="P54" t="str">
        <v>Late Decline</v>
      </c>
    </row>
    <row r="55">
      <c r="A55" t="str">
        <v>Spotify</v>
      </c>
      <c r="B55" t="str">
        <v>Media &amp; Entertainment</v>
      </c>
      <c r="C55">
        <v>50</v>
      </c>
      <c r="D55">
        <v>50</v>
      </c>
      <c r="E55">
        <v>50</v>
      </c>
      <c r="F55">
        <v>50</v>
      </c>
      <c r="G55">
        <v>50</v>
      </c>
      <c r="H55">
        <v>50</v>
      </c>
      <c r="I55">
        <v>50</v>
      </c>
      <c r="J55">
        <v>50</v>
      </c>
      <c r="K55">
        <v>50</v>
      </c>
      <c r="L55">
        <v>50</v>
      </c>
      <c r="M55">
        <v>61</v>
      </c>
      <c r="N55">
        <v>61</v>
      </c>
      <c r="O55">
        <v>11</v>
      </c>
      <c r="P55" t="str">
        <v>Rising</v>
      </c>
    </row>
    <row r="56">
      <c r="A56" t="str">
        <v>Live Nation</v>
      </c>
      <c r="B56" t="str">
        <v>Media &amp; Entertainment</v>
      </c>
      <c r="C56">
        <v>50</v>
      </c>
      <c r="D56">
        <v>50</v>
      </c>
      <c r="E56">
        <v>50</v>
      </c>
      <c r="F56">
        <v>50</v>
      </c>
      <c r="G56">
        <v>50</v>
      </c>
      <c r="H56">
        <v>50</v>
      </c>
      <c r="I56">
        <v>50</v>
      </c>
      <c r="J56">
        <v>50</v>
      </c>
      <c r="K56">
        <v>50</v>
      </c>
      <c r="L56">
        <v>94</v>
      </c>
      <c r="M56">
        <v>96</v>
      </c>
      <c r="N56">
        <v>96</v>
      </c>
      <c r="O56">
        <v>46</v>
      </c>
      <c r="P56" t="str">
        <v>Rising</v>
      </c>
    </row>
    <row r="57">
      <c r="A57" t="str">
        <v>General Motors</v>
      </c>
      <c r="B57" t="str">
        <v>Automotive</v>
      </c>
      <c r="C57">
        <v>50</v>
      </c>
      <c r="D57">
        <v>50</v>
      </c>
      <c r="E57">
        <v>50</v>
      </c>
      <c r="F57">
        <v>50</v>
      </c>
      <c r="G57">
        <v>50</v>
      </c>
      <c r="H57">
        <v>50</v>
      </c>
      <c r="I57">
        <v>20</v>
      </c>
      <c r="J57">
        <v>20</v>
      </c>
      <c r="K57">
        <v>20</v>
      </c>
      <c r="L57">
        <v>37</v>
      </c>
      <c r="M57">
        <v>14</v>
      </c>
      <c r="N57">
        <v>14</v>
      </c>
      <c r="O57">
        <v>-36</v>
      </c>
      <c r="P57" t="str">
        <v>Sharp Reversal</v>
      </c>
    </row>
    <row r="58">
      <c r="A58" t="str">
        <v>Ford</v>
      </c>
      <c r="B58" t="str">
        <v>Automotive</v>
      </c>
      <c r="C58">
        <v>50</v>
      </c>
      <c r="D58">
        <v>50</v>
      </c>
      <c r="E58">
        <v>50</v>
      </c>
      <c r="F58">
        <v>50</v>
      </c>
      <c r="G58">
        <v>50</v>
      </c>
      <c r="H58">
        <v>50</v>
      </c>
      <c r="I58">
        <v>50</v>
      </c>
      <c r="J58">
        <v>50</v>
      </c>
      <c r="K58">
        <v>65</v>
      </c>
      <c r="L58">
        <v>31</v>
      </c>
      <c r="M58">
        <v>31</v>
      </c>
      <c r="N58">
        <v>31</v>
      </c>
      <c r="O58">
        <v>-19</v>
      </c>
      <c r="P58" t="str">
        <v>Late Decline</v>
      </c>
    </row>
    <row r="59">
      <c r="A59" t="str">
        <v>Tesla</v>
      </c>
      <c r="B59" t="str">
        <v>Automotive</v>
      </c>
      <c r="C59">
        <v>50</v>
      </c>
      <c r="D59">
        <v>50</v>
      </c>
      <c r="E59">
        <v>50</v>
      </c>
      <c r="F59">
        <v>50</v>
      </c>
      <c r="G59">
        <v>50</v>
      </c>
      <c r="H59">
        <v>50</v>
      </c>
      <c r="I59">
        <v>50</v>
      </c>
      <c r="J59">
        <v>50</v>
      </c>
      <c r="K59">
        <v>50</v>
      </c>
      <c r="L59">
        <v>0</v>
      </c>
      <c r="M59">
        <v>0</v>
      </c>
      <c r="N59">
        <v>0</v>
      </c>
      <c r="O59">
        <v>-50</v>
      </c>
      <c r="P59" t="str">
        <v>Late Decline</v>
      </c>
    </row>
    <row r="60">
      <c r="A60" t="str">
        <v>Toyota USA</v>
      </c>
      <c r="B60" t="str">
        <v>Automotive</v>
      </c>
      <c r="C60">
        <v>50</v>
      </c>
      <c r="D60">
        <v>50</v>
      </c>
      <c r="E60">
        <v>50</v>
      </c>
      <c r="F60">
        <v>50</v>
      </c>
      <c r="G60">
        <v>50</v>
      </c>
      <c r="H60">
        <v>50</v>
      </c>
      <c r="I60">
        <v>20</v>
      </c>
      <c r="J60">
        <v>20</v>
      </c>
      <c r="K60">
        <v>20</v>
      </c>
      <c r="L60">
        <v>14</v>
      </c>
      <c r="M60">
        <v>14</v>
      </c>
      <c r="N60">
        <v>14</v>
      </c>
      <c r="O60">
        <v>-36</v>
      </c>
      <c r="P60" t="str">
        <v>Late Decline</v>
      </c>
    </row>
    <row r="61">
      <c r="A61" t="str">
        <v>Honda USA</v>
      </c>
      <c r="B61" t="str">
        <v>Automotive</v>
      </c>
      <c r="C61">
        <v>50</v>
      </c>
      <c r="D61">
        <v>50</v>
      </c>
      <c r="E61">
        <v>50</v>
      </c>
      <c r="F61">
        <v>50</v>
      </c>
      <c r="G61">
        <v>50</v>
      </c>
      <c r="H61">
        <v>50</v>
      </c>
      <c r="I61">
        <v>50</v>
      </c>
      <c r="J61">
        <v>50</v>
      </c>
      <c r="K61">
        <v>50</v>
      </c>
      <c r="L61">
        <v>96</v>
      </c>
      <c r="M61">
        <v>96</v>
      </c>
      <c r="N61">
        <v>96</v>
      </c>
      <c r="O61">
        <v>46</v>
      </c>
      <c r="P61" t="str">
        <v>Rising</v>
      </c>
    </row>
    <row r="62">
      <c r="A62" t="str">
        <v>Stellantis</v>
      </c>
      <c r="B62" t="str">
        <v>Automotive</v>
      </c>
      <c r="C62">
        <v>50</v>
      </c>
      <c r="D62">
        <v>50</v>
      </c>
      <c r="E62">
        <v>50</v>
      </c>
      <c r="F62">
        <v>50</v>
      </c>
      <c r="G62">
        <v>50</v>
      </c>
      <c r="H62">
        <v>50</v>
      </c>
      <c r="I62">
        <v>50</v>
      </c>
      <c r="J62">
        <v>50</v>
      </c>
      <c r="K62">
        <v>50</v>
      </c>
      <c r="L62">
        <v>52</v>
      </c>
      <c r="M62">
        <v>52</v>
      </c>
      <c r="N62">
        <v>52</v>
      </c>
      <c r="O62">
        <v>2</v>
      </c>
      <c r="P62" t="str">
        <v>Stable</v>
      </c>
    </row>
    <row r="63">
      <c r="A63" t="str">
        <v>CVS Health</v>
      </c>
      <c r="B63" t="str">
        <v>Healthcare &amp; Pharma</v>
      </c>
      <c r="C63">
        <v>50</v>
      </c>
      <c r="D63">
        <v>50</v>
      </c>
      <c r="E63">
        <v>50</v>
      </c>
      <c r="F63">
        <v>50</v>
      </c>
      <c r="G63">
        <v>50</v>
      </c>
      <c r="H63">
        <v>50</v>
      </c>
      <c r="I63">
        <v>50</v>
      </c>
      <c r="J63">
        <v>50</v>
      </c>
      <c r="K63">
        <v>20</v>
      </c>
      <c r="L63">
        <v>41</v>
      </c>
      <c r="M63">
        <v>41</v>
      </c>
      <c r="N63">
        <v>41</v>
      </c>
      <c r="O63">
        <v>-9</v>
      </c>
      <c r="P63" t="str">
        <v>Stable</v>
      </c>
    </row>
    <row r="64">
      <c r="A64" t="str">
        <v>Walgreens</v>
      </c>
      <c r="B64" t="str">
        <v>Healthcare &amp; Pharma</v>
      </c>
      <c r="C64">
        <v>50</v>
      </c>
      <c r="D64">
        <v>50</v>
      </c>
      <c r="E64">
        <v>50</v>
      </c>
      <c r="F64">
        <v>50</v>
      </c>
      <c r="G64">
        <v>50</v>
      </c>
      <c r="H64">
        <v>50</v>
      </c>
      <c r="I64">
        <v>50</v>
      </c>
      <c r="J64">
        <v>50</v>
      </c>
      <c r="K64">
        <v>50</v>
      </c>
      <c r="L64">
        <v>71</v>
      </c>
      <c r="M64">
        <v>39</v>
      </c>
      <c r="N64">
        <v>39</v>
      </c>
      <c r="O64">
        <v>-11</v>
      </c>
      <c r="P64" t="str">
        <v>Late Decline</v>
      </c>
    </row>
    <row r="65">
      <c r="A65" t="str">
        <v>Johnson &amp; Johnson</v>
      </c>
      <c r="B65" t="str">
        <v>Healthcare &amp; Pharma</v>
      </c>
      <c r="C65">
        <v>50</v>
      </c>
      <c r="D65">
        <v>50</v>
      </c>
      <c r="E65">
        <v>50</v>
      </c>
      <c r="F65">
        <v>50</v>
      </c>
      <c r="G65">
        <v>50</v>
      </c>
      <c r="H65">
        <v>50</v>
      </c>
      <c r="I65">
        <v>50</v>
      </c>
      <c r="J65">
        <v>50</v>
      </c>
      <c r="K65">
        <v>50</v>
      </c>
      <c r="L65">
        <v>96</v>
      </c>
      <c r="M65">
        <v>96</v>
      </c>
      <c r="N65">
        <v>96</v>
      </c>
      <c r="O65">
        <v>46</v>
      </c>
      <c r="P65" t="str">
        <v>Rising</v>
      </c>
    </row>
    <row r="66">
      <c r="A66" t="str">
        <v>Pfizer</v>
      </c>
      <c r="B66" t="str">
        <v>Healthcare &amp; Pharma</v>
      </c>
      <c r="C66">
        <v>50</v>
      </c>
      <c r="D66">
        <v>50</v>
      </c>
      <c r="E66">
        <v>50</v>
      </c>
      <c r="F66">
        <v>50</v>
      </c>
      <c r="G66">
        <v>50</v>
      </c>
      <c r="H66">
        <v>50</v>
      </c>
      <c r="I66">
        <v>20</v>
      </c>
      <c r="J66">
        <v>20</v>
      </c>
      <c r="K66">
        <v>20</v>
      </c>
      <c r="L66">
        <v>54</v>
      </c>
      <c r="M66">
        <v>54</v>
      </c>
      <c r="N66">
        <v>54</v>
      </c>
      <c r="O66">
        <v>4</v>
      </c>
      <c r="P66" t="str">
        <v>Stable</v>
      </c>
    </row>
    <row r="67">
      <c r="A67" t="str">
        <v>UnitedHealth Group</v>
      </c>
      <c r="B67" t="str">
        <v>Healthcare &amp; Pharma</v>
      </c>
      <c r="C67">
        <v>50</v>
      </c>
      <c r="D67">
        <v>50</v>
      </c>
      <c r="E67">
        <v>50</v>
      </c>
      <c r="F67">
        <v>50</v>
      </c>
      <c r="G67">
        <v>50</v>
      </c>
      <c r="H67">
        <v>50</v>
      </c>
      <c r="I67">
        <v>50</v>
      </c>
      <c r="J67">
        <v>50</v>
      </c>
      <c r="K67">
        <v>20</v>
      </c>
      <c r="L67">
        <v>41</v>
      </c>
      <c r="M67">
        <v>18</v>
      </c>
      <c r="N67">
        <v>18</v>
      </c>
      <c r="O67">
        <v>-32</v>
      </c>
      <c r="P67" t="str">
        <v>Sharp Reversal</v>
      </c>
    </row>
    <row r="68">
      <c r="A68" t="str">
        <v>Cigna</v>
      </c>
      <c r="B68" t="str">
        <v>Healthcare &amp; Pharma</v>
      </c>
      <c r="C68">
        <v>50</v>
      </c>
      <c r="D68">
        <v>50</v>
      </c>
      <c r="E68">
        <v>50</v>
      </c>
      <c r="F68">
        <v>50</v>
      </c>
      <c r="G68">
        <v>50</v>
      </c>
      <c r="H68">
        <v>50</v>
      </c>
      <c r="I68">
        <v>20</v>
      </c>
      <c r="J68">
        <v>20</v>
      </c>
      <c r="K68">
        <v>20</v>
      </c>
      <c r="L68">
        <v>22</v>
      </c>
      <c r="M68">
        <v>18</v>
      </c>
      <c r="N68">
        <v>18</v>
      </c>
      <c r="O68">
        <v>-32</v>
      </c>
      <c r="P68" t="str">
        <v>Sharp Reversal</v>
      </c>
    </row>
    <row r="69">
      <c r="A69" t="str">
        <v>Humana</v>
      </c>
      <c r="B69" t="str">
        <v>Healthcare &amp; Pharma</v>
      </c>
      <c r="C69">
        <v>50</v>
      </c>
      <c r="D69">
        <v>50</v>
      </c>
      <c r="E69">
        <v>50</v>
      </c>
      <c r="F69">
        <v>50</v>
      </c>
      <c r="G69">
        <v>50</v>
      </c>
      <c r="H69">
        <v>50</v>
      </c>
      <c r="I69">
        <v>50</v>
      </c>
      <c r="J69">
        <v>50</v>
      </c>
      <c r="K69">
        <v>50</v>
      </c>
      <c r="L69">
        <v>71</v>
      </c>
      <c r="M69">
        <v>39</v>
      </c>
      <c r="N69">
        <v>39</v>
      </c>
      <c r="O69">
        <v>-11</v>
      </c>
      <c r="P69" t="str">
        <v>Late Decline</v>
      </c>
    </row>
    <row r="70">
      <c r="A70" t="str">
        <v>ExxonMobil</v>
      </c>
      <c r="B70" t="str">
        <v>Energy</v>
      </c>
      <c r="C70">
        <v>43</v>
      </c>
      <c r="D70">
        <v>43</v>
      </c>
      <c r="E70">
        <v>43</v>
      </c>
      <c r="F70">
        <v>43</v>
      </c>
      <c r="G70">
        <v>43</v>
      </c>
      <c r="H70">
        <v>43</v>
      </c>
      <c r="I70">
        <v>43</v>
      </c>
      <c r="J70">
        <v>28</v>
      </c>
      <c r="K70">
        <v>28</v>
      </c>
      <c r="L70">
        <v>28</v>
      </c>
      <c r="M70">
        <v>28</v>
      </c>
      <c r="N70">
        <v>28</v>
      </c>
      <c r="O70">
        <v>-15</v>
      </c>
      <c r="P70" t="str">
        <v>Late Decline</v>
      </c>
    </row>
    <row r="71">
      <c r="A71" t="str">
        <v>Chevron</v>
      </c>
      <c r="B71" t="str">
        <v>Energy</v>
      </c>
      <c r="C71">
        <v>50</v>
      </c>
      <c r="D71">
        <v>50</v>
      </c>
      <c r="E71">
        <v>50</v>
      </c>
      <c r="F71">
        <v>50</v>
      </c>
      <c r="G71">
        <v>50</v>
      </c>
      <c r="H71">
        <v>50</v>
      </c>
      <c r="I71">
        <v>50</v>
      </c>
      <c r="J71">
        <v>50</v>
      </c>
      <c r="K71">
        <v>50</v>
      </c>
      <c r="L71">
        <v>100</v>
      </c>
      <c r="M71">
        <v>100</v>
      </c>
      <c r="N71">
        <v>100</v>
      </c>
      <c r="O71">
        <v>50</v>
      </c>
      <c r="P71" t="str">
        <v>Rising</v>
      </c>
    </row>
    <row r="72">
      <c r="A72" t="str">
        <v>NextEra Energy</v>
      </c>
      <c r="B72" t="str">
        <v>Energy</v>
      </c>
      <c r="C72">
        <v>65</v>
      </c>
      <c r="D72">
        <v>65</v>
      </c>
      <c r="E72">
        <v>65</v>
      </c>
      <c r="F72">
        <v>65</v>
      </c>
      <c r="G72">
        <v>65</v>
      </c>
      <c r="H72">
        <v>65</v>
      </c>
      <c r="I72">
        <v>35</v>
      </c>
      <c r="J72">
        <v>35</v>
      </c>
      <c r="K72">
        <v>35</v>
      </c>
      <c r="L72">
        <v>35</v>
      </c>
      <c r="M72">
        <v>35</v>
      </c>
      <c r="N72">
        <v>35</v>
      </c>
      <c r="O72">
        <v>-30</v>
      </c>
      <c r="P72" t="str">
        <v>Late Decline</v>
      </c>
    </row>
    <row r="73">
      <c r="A73" t="str">
        <v>Southern Company</v>
      </c>
      <c r="B73" t="str">
        <v>Energy</v>
      </c>
      <c r="C73">
        <v>50</v>
      </c>
      <c r="D73">
        <v>50</v>
      </c>
      <c r="E73">
        <v>50</v>
      </c>
      <c r="F73">
        <v>50</v>
      </c>
      <c r="G73">
        <v>50</v>
      </c>
      <c r="H73">
        <v>50</v>
      </c>
      <c r="I73">
        <v>50</v>
      </c>
      <c r="J73">
        <v>50</v>
      </c>
      <c r="K73">
        <v>50</v>
      </c>
      <c r="L73">
        <v>89</v>
      </c>
      <c r="M73">
        <v>98</v>
      </c>
      <c r="N73">
        <v>98</v>
      </c>
      <c r="O73">
        <v>48</v>
      </c>
      <c r="P73" t="str">
        <v>Rising</v>
      </c>
    </row>
    <row r="74">
      <c r="A74" t="str">
        <v>Marriott</v>
      </c>
      <c r="B74" t="str">
        <v>Hospitality &amp; Travel</v>
      </c>
      <c r="C74">
        <v>50</v>
      </c>
      <c r="D74">
        <v>50</v>
      </c>
      <c r="E74">
        <v>50</v>
      </c>
      <c r="F74">
        <v>50</v>
      </c>
      <c r="G74">
        <v>50</v>
      </c>
      <c r="H74">
        <v>50</v>
      </c>
      <c r="I74">
        <v>50</v>
      </c>
      <c r="J74">
        <v>50</v>
      </c>
      <c r="K74">
        <v>50</v>
      </c>
      <c r="L74">
        <v>73</v>
      </c>
      <c r="M74">
        <v>100</v>
      </c>
      <c r="N74">
        <v>100</v>
      </c>
      <c r="O74">
        <v>50</v>
      </c>
      <c r="P74" t="str">
        <v>Rising</v>
      </c>
    </row>
    <row r="75">
      <c r="A75" t="str">
        <v>Hilton</v>
      </c>
      <c r="B75" t="str">
        <v>Hospitality &amp; Travel</v>
      </c>
      <c r="C75">
        <v>50</v>
      </c>
      <c r="D75">
        <v>50</v>
      </c>
      <c r="E75">
        <v>50</v>
      </c>
      <c r="F75">
        <v>50</v>
      </c>
      <c r="G75">
        <v>50</v>
      </c>
      <c r="H75">
        <v>50</v>
      </c>
      <c r="I75">
        <v>50</v>
      </c>
      <c r="J75">
        <v>50</v>
      </c>
      <c r="K75">
        <v>50</v>
      </c>
      <c r="L75">
        <v>65</v>
      </c>
      <c r="M75">
        <v>91</v>
      </c>
      <c r="N75">
        <v>91</v>
      </c>
      <c r="O75">
        <v>41</v>
      </c>
      <c r="P75" t="str">
        <v>Rising</v>
      </c>
    </row>
    <row r="76">
      <c r="A76" t="str">
        <v>Delta Air Lines</v>
      </c>
      <c r="B76" t="str">
        <v>Hospitality &amp; Travel</v>
      </c>
      <c r="C76">
        <v>50</v>
      </c>
      <c r="D76">
        <v>50</v>
      </c>
      <c r="E76">
        <v>50</v>
      </c>
      <c r="F76">
        <v>50</v>
      </c>
      <c r="G76">
        <v>50</v>
      </c>
      <c r="H76">
        <v>50</v>
      </c>
      <c r="I76">
        <v>50</v>
      </c>
      <c r="J76">
        <v>50</v>
      </c>
      <c r="K76">
        <v>50</v>
      </c>
      <c r="L76">
        <v>50</v>
      </c>
      <c r="M76">
        <v>100</v>
      </c>
      <c r="N76">
        <v>100</v>
      </c>
      <c r="O76">
        <v>50</v>
      </c>
      <c r="P76" t="str">
        <v>Rising</v>
      </c>
    </row>
    <row r="77">
      <c r="A77" t="str">
        <v>American Airlines</v>
      </c>
      <c r="B77" t="str">
        <v>Hospitality &amp; Travel</v>
      </c>
      <c r="C77">
        <v>50</v>
      </c>
      <c r="D77">
        <v>50</v>
      </c>
      <c r="E77">
        <v>50</v>
      </c>
      <c r="F77">
        <v>50</v>
      </c>
      <c r="G77">
        <v>50</v>
      </c>
      <c r="H77">
        <v>50</v>
      </c>
      <c r="I77">
        <v>50</v>
      </c>
      <c r="J77">
        <v>50</v>
      </c>
      <c r="K77">
        <v>50</v>
      </c>
      <c r="L77">
        <v>84</v>
      </c>
      <c r="M77">
        <v>100</v>
      </c>
      <c r="N77">
        <v>100</v>
      </c>
      <c r="O77">
        <v>50</v>
      </c>
      <c r="P77" t="str">
        <v>Rising</v>
      </c>
    </row>
    <row r="78">
      <c r="A78" t="str">
        <v>United Airlines</v>
      </c>
      <c r="B78" t="str">
        <v>Hospitality &amp; Travel</v>
      </c>
      <c r="C78">
        <v>50</v>
      </c>
      <c r="D78">
        <v>50</v>
      </c>
      <c r="E78">
        <v>50</v>
      </c>
      <c r="F78">
        <v>50</v>
      </c>
      <c r="G78">
        <v>50</v>
      </c>
      <c r="H78">
        <v>50</v>
      </c>
      <c r="I78">
        <v>50</v>
      </c>
      <c r="J78">
        <v>50</v>
      </c>
      <c r="K78">
        <v>50</v>
      </c>
      <c r="L78">
        <v>65</v>
      </c>
      <c r="M78">
        <v>90</v>
      </c>
      <c r="N78">
        <v>90</v>
      </c>
      <c r="O78">
        <v>40</v>
      </c>
      <c r="P78" t="str">
        <v>Rising</v>
      </c>
    </row>
    <row r="79">
      <c r="A79" t="str">
        <v>Airbnb</v>
      </c>
      <c r="B79" t="str">
        <v>Hospitality &amp; Travel</v>
      </c>
      <c r="C79">
        <v>50</v>
      </c>
      <c r="D79">
        <v>71</v>
      </c>
      <c r="E79">
        <v>71</v>
      </c>
      <c r="F79">
        <v>71</v>
      </c>
      <c r="G79">
        <v>71</v>
      </c>
      <c r="H79">
        <v>71</v>
      </c>
      <c r="I79">
        <v>71</v>
      </c>
      <c r="J79">
        <v>71</v>
      </c>
      <c r="K79">
        <v>71</v>
      </c>
      <c r="L79">
        <v>83</v>
      </c>
      <c r="M79">
        <v>85</v>
      </c>
      <c r="N79">
        <v>85</v>
      </c>
      <c r="O79">
        <v>35</v>
      </c>
      <c r="P79" t="str">
        <v>Rising</v>
      </c>
    </row>
    <row r="80">
      <c r="A80" t="str">
        <v>Expedia</v>
      </c>
      <c r="B80" t="str">
        <v>Hospitality &amp; Travel</v>
      </c>
      <c r="C80">
        <v>50</v>
      </c>
      <c r="D80">
        <v>50</v>
      </c>
      <c r="E80">
        <v>50</v>
      </c>
      <c r="F80">
        <v>50</v>
      </c>
      <c r="G80">
        <v>50</v>
      </c>
      <c r="H80">
        <v>50</v>
      </c>
      <c r="I80">
        <v>50</v>
      </c>
      <c r="J80">
        <v>87</v>
      </c>
      <c r="K80">
        <v>100</v>
      </c>
      <c r="L80">
        <v>100</v>
      </c>
      <c r="M80">
        <v>100</v>
      </c>
      <c r="N80">
        <v>100</v>
      </c>
      <c r="O80">
        <v>50</v>
      </c>
      <c r="P80" t="str">
        <v>Rising</v>
      </c>
    </row>
    <row r="81">
      <c r="A81" t="str">
        <v>Procter &amp; Gamble</v>
      </c>
      <c r="B81" t="str">
        <v>Consumer Goods</v>
      </c>
      <c r="C81">
        <v>50</v>
      </c>
      <c r="D81">
        <v>50</v>
      </c>
      <c r="E81">
        <v>50</v>
      </c>
      <c r="F81">
        <v>50</v>
      </c>
      <c r="G81">
        <v>50</v>
      </c>
      <c r="H81">
        <v>50</v>
      </c>
      <c r="I81">
        <v>50</v>
      </c>
      <c r="J81">
        <v>50</v>
      </c>
      <c r="K81">
        <v>50</v>
      </c>
      <c r="L81">
        <v>58</v>
      </c>
      <c r="M81">
        <v>100</v>
      </c>
      <c r="N81">
        <v>100</v>
      </c>
      <c r="O81">
        <v>50</v>
      </c>
      <c r="P81" t="str">
        <v>Rising</v>
      </c>
    </row>
    <row r="82">
      <c r="A82" t="str">
        <v>Unilever</v>
      </c>
      <c r="B82" t="str">
        <v>Consumer Goods</v>
      </c>
      <c r="C82">
        <v>50</v>
      </c>
      <c r="D82">
        <v>50</v>
      </c>
      <c r="E82">
        <v>50</v>
      </c>
      <c r="F82">
        <v>50</v>
      </c>
      <c r="G82">
        <v>50</v>
      </c>
      <c r="H82">
        <v>50</v>
      </c>
      <c r="I82">
        <v>50</v>
      </c>
      <c r="J82">
        <v>50</v>
      </c>
      <c r="K82">
        <v>50</v>
      </c>
      <c r="L82">
        <v>82</v>
      </c>
      <c r="M82">
        <v>82</v>
      </c>
      <c r="N82">
        <v>82</v>
      </c>
      <c r="O82">
        <v>32</v>
      </c>
      <c r="P82" t="str">
        <v>Rising</v>
      </c>
    </row>
    <row r="83">
      <c r="A83" t="str">
        <v>Kellanova</v>
      </c>
      <c r="B83" t="str">
        <v>Consumer Goods</v>
      </c>
      <c r="C83">
        <v>50</v>
      </c>
      <c r="D83">
        <v>50</v>
      </c>
      <c r="E83">
        <v>50</v>
      </c>
      <c r="F83">
        <v>50</v>
      </c>
      <c r="G83">
        <v>50</v>
      </c>
      <c r="H83">
        <v>50</v>
      </c>
      <c r="I83">
        <v>60</v>
      </c>
      <c r="J83">
        <v>60</v>
      </c>
      <c r="K83">
        <v>60</v>
      </c>
      <c r="L83">
        <v>62</v>
      </c>
      <c r="M83">
        <v>62</v>
      </c>
      <c r="N83">
        <v>62</v>
      </c>
      <c r="O83">
        <v>12</v>
      </c>
      <c r="P83" t="str">
        <v>Rising</v>
      </c>
    </row>
    <row r="84">
      <c r="A84" t="str">
        <v>General Mills</v>
      </c>
      <c r="B84" t="str">
        <v>Consumer Goods</v>
      </c>
      <c r="C84">
        <v>50</v>
      </c>
      <c r="D84">
        <v>50</v>
      </c>
      <c r="E84">
        <v>50</v>
      </c>
      <c r="F84">
        <v>50</v>
      </c>
      <c r="G84">
        <v>50</v>
      </c>
      <c r="H84">
        <v>50</v>
      </c>
      <c r="I84">
        <v>50</v>
      </c>
      <c r="J84">
        <v>50</v>
      </c>
      <c r="K84">
        <v>50</v>
      </c>
      <c r="L84">
        <v>71</v>
      </c>
      <c r="M84">
        <v>71</v>
      </c>
      <c r="N84">
        <v>71</v>
      </c>
      <c r="O84">
        <v>21</v>
      </c>
      <c r="P84" t="str">
        <v>Rising</v>
      </c>
    </row>
    <row r="85">
      <c r="A85" t="str">
        <v>Colgate-Palmolive</v>
      </c>
      <c r="B85" t="str">
        <v>Consumer Goods</v>
      </c>
      <c r="C85">
        <v>50</v>
      </c>
      <c r="D85">
        <v>50</v>
      </c>
      <c r="E85">
        <v>50</v>
      </c>
      <c r="F85">
        <v>50</v>
      </c>
      <c r="G85">
        <v>50</v>
      </c>
      <c r="H85">
        <v>50</v>
      </c>
      <c r="I85">
        <v>50</v>
      </c>
      <c r="J85">
        <v>50</v>
      </c>
      <c r="K85">
        <v>50</v>
      </c>
      <c r="L85">
        <v>71</v>
      </c>
      <c r="M85">
        <v>71</v>
      </c>
      <c r="N85">
        <v>71</v>
      </c>
      <c r="O85">
        <v>21</v>
      </c>
      <c r="P85" t="str">
        <v>Rising</v>
      </c>
    </row>
    <row r="86">
      <c r="A86" t="str">
        <v>Lockheed Martin</v>
      </c>
      <c r="B86" t="str">
        <v>Defense &amp; Gov Contracting</v>
      </c>
      <c r="C86">
        <v>50</v>
      </c>
      <c r="D86">
        <v>50</v>
      </c>
      <c r="E86">
        <v>50</v>
      </c>
      <c r="F86">
        <v>50</v>
      </c>
      <c r="G86">
        <v>50</v>
      </c>
      <c r="H86">
        <v>50</v>
      </c>
      <c r="I86">
        <v>50</v>
      </c>
      <c r="J86">
        <v>50</v>
      </c>
      <c r="K86">
        <v>50</v>
      </c>
      <c r="L86">
        <v>67</v>
      </c>
      <c r="M86">
        <v>35</v>
      </c>
      <c r="N86">
        <v>35</v>
      </c>
      <c r="O86">
        <v>-15</v>
      </c>
      <c r="P86" t="str">
        <v>Late Decline</v>
      </c>
    </row>
    <row r="87">
      <c r="A87" t="str">
        <v>RTX (Raytheon)</v>
      </c>
      <c r="B87" t="str">
        <v>Defense &amp; Gov Contracting</v>
      </c>
      <c r="C87">
        <v>50</v>
      </c>
      <c r="D87">
        <v>50</v>
      </c>
      <c r="E87">
        <v>50</v>
      </c>
      <c r="F87">
        <v>50</v>
      </c>
      <c r="G87">
        <v>50</v>
      </c>
      <c r="H87">
        <v>50</v>
      </c>
      <c r="I87">
        <v>50</v>
      </c>
      <c r="J87">
        <v>50</v>
      </c>
      <c r="K87">
        <v>50</v>
      </c>
      <c r="L87">
        <v>67</v>
      </c>
      <c r="M87">
        <v>35</v>
      </c>
      <c r="N87">
        <v>35</v>
      </c>
      <c r="O87">
        <v>-15</v>
      </c>
      <c r="P87" t="str">
        <v>Late Decline</v>
      </c>
    </row>
    <row r="88">
      <c r="A88" t="str">
        <v>Boeing</v>
      </c>
      <c r="B88" t="str">
        <v>Defense &amp; Gov Contracting</v>
      </c>
      <c r="C88">
        <v>50</v>
      </c>
      <c r="D88">
        <v>50</v>
      </c>
      <c r="E88">
        <v>50</v>
      </c>
      <c r="F88">
        <v>50</v>
      </c>
      <c r="G88">
        <v>50</v>
      </c>
      <c r="H88">
        <v>50</v>
      </c>
      <c r="I88">
        <v>20</v>
      </c>
      <c r="J88">
        <v>20</v>
      </c>
      <c r="K88">
        <v>20</v>
      </c>
      <c r="L88">
        <v>14</v>
      </c>
      <c r="M88">
        <v>14</v>
      </c>
      <c r="N88">
        <v>14</v>
      </c>
      <c r="O88">
        <v>-36</v>
      </c>
      <c r="P88" t="str">
        <v>Late Decline</v>
      </c>
    </row>
    <row r="89">
      <c r="A89" t="str">
        <v>Palantir Technologies</v>
      </c>
      <c r="B89" t="str">
        <v>Defense &amp; Gov Contracting</v>
      </c>
      <c r="C89">
        <v>50</v>
      </c>
      <c r="D89">
        <v>50</v>
      </c>
      <c r="E89">
        <v>50</v>
      </c>
      <c r="F89">
        <v>50</v>
      </c>
      <c r="G89">
        <v>50</v>
      </c>
      <c r="H89">
        <v>50</v>
      </c>
      <c r="I89">
        <v>50</v>
      </c>
      <c r="J89">
        <v>50</v>
      </c>
      <c r="K89">
        <v>50</v>
      </c>
      <c r="L89">
        <v>18</v>
      </c>
      <c r="M89">
        <v>18</v>
      </c>
      <c r="N89">
        <v>18</v>
      </c>
      <c r="O89">
        <v>-32</v>
      </c>
      <c r="P89" t="str">
        <v>Late Decline</v>
      </c>
    </row>
    <row r="90">
      <c r="A90" t="str">
        <v>Adobe</v>
      </c>
      <c r="B90" t="str">
        <v>Technology</v>
      </c>
      <c r="C90">
        <v>50</v>
      </c>
      <c r="D90">
        <v>50</v>
      </c>
      <c r="E90">
        <v>50</v>
      </c>
      <c r="F90">
        <v>50</v>
      </c>
      <c r="G90">
        <v>50</v>
      </c>
      <c r="H90">
        <v>50</v>
      </c>
      <c r="I90">
        <v>50</v>
      </c>
      <c r="J90">
        <v>50</v>
      </c>
      <c r="K90">
        <v>50</v>
      </c>
      <c r="L90">
        <v>71</v>
      </c>
      <c r="M90">
        <v>39</v>
      </c>
      <c r="N90">
        <v>39</v>
      </c>
      <c r="O90">
        <v>-11</v>
      </c>
      <c r="P90" t="str">
        <v>Late Decline</v>
      </c>
    </row>
    <row r="91">
      <c r="A91" t="str">
        <v>Intel</v>
      </c>
      <c r="B91" t="str">
        <v>Technology</v>
      </c>
      <c r="C91">
        <v>50</v>
      </c>
      <c r="D91">
        <v>50</v>
      </c>
      <c r="E91">
        <v>50</v>
      </c>
      <c r="F91">
        <v>50</v>
      </c>
      <c r="G91">
        <v>50</v>
      </c>
      <c r="H91">
        <v>50</v>
      </c>
      <c r="I91">
        <v>50</v>
      </c>
      <c r="J91">
        <v>50</v>
      </c>
      <c r="K91">
        <v>50</v>
      </c>
      <c r="L91">
        <v>84</v>
      </c>
      <c r="M91">
        <v>52</v>
      </c>
      <c r="N91">
        <v>52</v>
      </c>
      <c r="O91">
        <v>2</v>
      </c>
      <c r="P91" t="str">
        <v>Late Decline</v>
      </c>
    </row>
    <row r="92">
      <c r="A92" t="str">
        <v>Cisco Systems</v>
      </c>
      <c r="B92" t="str">
        <v>Technology</v>
      </c>
      <c r="C92">
        <v>50</v>
      </c>
      <c r="D92">
        <v>50</v>
      </c>
      <c r="E92">
        <v>50</v>
      </c>
      <c r="F92">
        <v>50</v>
      </c>
      <c r="G92">
        <v>50</v>
      </c>
      <c r="H92">
        <v>50</v>
      </c>
      <c r="I92">
        <v>50</v>
      </c>
      <c r="J92">
        <v>50</v>
      </c>
      <c r="K92">
        <v>50</v>
      </c>
      <c r="L92">
        <v>50</v>
      </c>
      <c r="M92">
        <v>94</v>
      </c>
      <c r="N92">
        <v>94</v>
      </c>
      <c r="O92">
        <v>44</v>
      </c>
      <c r="P92" t="str">
        <v>Rising</v>
      </c>
    </row>
    <row r="93">
      <c r="A93" t="str">
        <v>NVIDIA</v>
      </c>
      <c r="B93" t="str">
        <v>Technology</v>
      </c>
      <c r="C93">
        <v>50</v>
      </c>
      <c r="D93">
        <v>50</v>
      </c>
      <c r="E93">
        <v>50</v>
      </c>
      <c r="F93">
        <v>50</v>
      </c>
      <c r="G93">
        <v>50</v>
      </c>
      <c r="H93">
        <v>50</v>
      </c>
      <c r="I93">
        <v>50</v>
      </c>
      <c r="J93">
        <v>50</v>
      </c>
      <c r="K93">
        <v>50</v>
      </c>
      <c r="L93">
        <v>69</v>
      </c>
      <c r="M93">
        <v>71</v>
      </c>
      <c r="N93">
        <v>71</v>
      </c>
      <c r="O93">
        <v>21</v>
      </c>
      <c r="P93" t="str">
        <v>Rising</v>
      </c>
    </row>
    <row r="94">
      <c r="A94" t="str">
        <v>Qualcomm</v>
      </c>
      <c r="B94" t="str">
        <v>Technology</v>
      </c>
      <c r="C94">
        <v>50</v>
      </c>
      <c r="D94">
        <v>50</v>
      </c>
      <c r="E94">
        <v>50</v>
      </c>
      <c r="F94">
        <v>50</v>
      </c>
      <c r="G94">
        <v>50</v>
      </c>
      <c r="H94">
        <v>50</v>
      </c>
      <c r="I94">
        <v>50</v>
      </c>
      <c r="J94">
        <v>50</v>
      </c>
      <c r="K94">
        <v>50</v>
      </c>
      <c r="L94">
        <v>67</v>
      </c>
      <c r="M94">
        <v>67</v>
      </c>
      <c r="N94">
        <v>67</v>
      </c>
      <c r="O94">
        <v>17</v>
      </c>
      <c r="P94" t="str">
        <v>Rising</v>
      </c>
    </row>
    <row r="95">
      <c r="A95" t="str">
        <v>Texas Instruments</v>
      </c>
      <c r="B95" t="str">
        <v>Technology</v>
      </c>
      <c r="C95">
        <v>50</v>
      </c>
      <c r="D95">
        <v>50</v>
      </c>
      <c r="E95">
        <v>50</v>
      </c>
      <c r="F95">
        <v>50</v>
      </c>
      <c r="G95">
        <v>50</v>
      </c>
      <c r="H95">
        <v>50</v>
      </c>
      <c r="I95">
        <v>50</v>
      </c>
      <c r="J95">
        <v>50</v>
      </c>
      <c r="K95">
        <v>50</v>
      </c>
      <c r="L95">
        <v>52</v>
      </c>
      <c r="M95">
        <v>52</v>
      </c>
      <c r="N95">
        <v>52</v>
      </c>
      <c r="O95">
        <v>2</v>
      </c>
      <c r="P95" t="str">
        <v>Stable</v>
      </c>
    </row>
    <row r="96">
      <c r="A96" t="str">
        <v>PayPal</v>
      </c>
      <c r="B96" t="str">
        <v>Technology</v>
      </c>
      <c r="C96">
        <v>50</v>
      </c>
      <c r="D96">
        <v>65</v>
      </c>
      <c r="E96">
        <v>65</v>
      </c>
      <c r="F96">
        <v>65</v>
      </c>
      <c r="G96">
        <v>65</v>
      </c>
      <c r="H96">
        <v>65</v>
      </c>
      <c r="I96">
        <v>65</v>
      </c>
      <c r="J96">
        <v>65</v>
      </c>
      <c r="K96">
        <v>65</v>
      </c>
      <c r="L96">
        <v>80</v>
      </c>
      <c r="M96">
        <v>80</v>
      </c>
      <c r="N96">
        <v>80</v>
      </c>
      <c r="O96">
        <v>30</v>
      </c>
      <c r="P96" t="str">
        <v>Rising</v>
      </c>
    </row>
    <row r="97">
      <c r="A97" t="str">
        <v>Block (Square)</v>
      </c>
      <c r="B97" t="str">
        <v>Technology</v>
      </c>
      <c r="C97">
        <v>50</v>
      </c>
      <c r="D97">
        <v>50</v>
      </c>
      <c r="E97">
        <v>50</v>
      </c>
      <c r="F97">
        <v>50</v>
      </c>
      <c r="G97">
        <v>50</v>
      </c>
      <c r="H97">
        <v>50</v>
      </c>
      <c r="I97">
        <v>50</v>
      </c>
      <c r="J97">
        <v>50</v>
      </c>
      <c r="K97">
        <v>50</v>
      </c>
      <c r="L97">
        <v>69</v>
      </c>
      <c r="M97">
        <v>69</v>
      </c>
      <c r="N97">
        <v>69</v>
      </c>
      <c r="O97">
        <v>19</v>
      </c>
      <c r="P97" t="str">
        <v>Rising</v>
      </c>
    </row>
    <row r="98">
      <c r="A98" t="str">
        <v>Uber</v>
      </c>
      <c r="B98" t="str">
        <v>Technology</v>
      </c>
      <c r="C98">
        <v>50</v>
      </c>
      <c r="D98">
        <v>50</v>
      </c>
      <c r="E98">
        <v>50</v>
      </c>
      <c r="F98">
        <v>50</v>
      </c>
      <c r="G98">
        <v>50</v>
      </c>
      <c r="H98">
        <v>50</v>
      </c>
      <c r="I98">
        <v>50</v>
      </c>
      <c r="J98">
        <v>50</v>
      </c>
      <c r="K98">
        <v>50</v>
      </c>
      <c r="L98">
        <v>70</v>
      </c>
      <c r="M98">
        <v>38</v>
      </c>
      <c r="N98">
        <v>38</v>
      </c>
      <c r="O98">
        <v>-12</v>
      </c>
      <c r="P98" t="str">
        <v>Late Decline</v>
      </c>
    </row>
    <row r="99">
      <c r="A99" t="str">
        <v>Lyft</v>
      </c>
      <c r="B99" t="str">
        <v>Technology</v>
      </c>
      <c r="C99">
        <v>50</v>
      </c>
      <c r="D99">
        <v>50</v>
      </c>
      <c r="E99">
        <v>50</v>
      </c>
      <c r="F99">
        <v>50</v>
      </c>
      <c r="G99">
        <v>50</v>
      </c>
      <c r="H99">
        <v>50</v>
      </c>
      <c r="I99">
        <v>50</v>
      </c>
      <c r="J99">
        <v>50</v>
      </c>
      <c r="K99">
        <v>50</v>
      </c>
      <c r="L99">
        <v>67</v>
      </c>
      <c r="M99">
        <v>67</v>
      </c>
      <c r="N99">
        <v>67</v>
      </c>
      <c r="O99">
        <v>17</v>
      </c>
      <c r="P99" t="str">
        <v>Rising</v>
      </c>
    </row>
    <row r="100">
      <c r="A100" t="str">
        <v>eBay</v>
      </c>
      <c r="B100" t="str">
        <v>Technology</v>
      </c>
      <c r="C100">
        <v>50</v>
      </c>
      <c r="D100">
        <v>50</v>
      </c>
      <c r="E100">
        <v>50</v>
      </c>
      <c r="F100">
        <v>50</v>
      </c>
      <c r="G100">
        <v>50</v>
      </c>
      <c r="H100">
        <v>50</v>
      </c>
      <c r="I100">
        <v>50</v>
      </c>
      <c r="J100">
        <v>50</v>
      </c>
      <c r="K100">
        <v>50</v>
      </c>
      <c r="L100">
        <v>71</v>
      </c>
      <c r="M100">
        <v>71</v>
      </c>
      <c r="N100">
        <v>71</v>
      </c>
      <c r="O100">
        <v>21</v>
      </c>
      <c r="P100" t="str">
        <v>Rising</v>
      </c>
    </row>
    <row r="101">
      <c r="A101" t="str">
        <v>Intuit</v>
      </c>
      <c r="B101" t="str">
        <v>Technology</v>
      </c>
      <c r="C101">
        <v>50</v>
      </c>
      <c r="D101">
        <v>50</v>
      </c>
      <c r="E101">
        <v>50</v>
      </c>
      <c r="F101">
        <v>50</v>
      </c>
      <c r="G101">
        <v>50</v>
      </c>
      <c r="H101">
        <v>50</v>
      </c>
      <c r="I101">
        <v>50</v>
      </c>
      <c r="J101">
        <v>50</v>
      </c>
      <c r="K101">
        <v>50</v>
      </c>
      <c r="L101">
        <v>71</v>
      </c>
      <c r="M101">
        <v>71</v>
      </c>
      <c r="N101">
        <v>71</v>
      </c>
      <c r="O101">
        <v>21</v>
      </c>
      <c r="P101" t="str">
        <v>Rising</v>
      </c>
    </row>
    <row r="102">
      <c r="A102" t="str">
        <v>ServiceNow</v>
      </c>
      <c r="B102" t="str">
        <v>Technology</v>
      </c>
      <c r="C102">
        <v>50</v>
      </c>
      <c r="D102">
        <v>50</v>
      </c>
      <c r="E102">
        <v>50</v>
      </c>
      <c r="F102">
        <v>50</v>
      </c>
      <c r="G102">
        <v>50</v>
      </c>
      <c r="H102">
        <v>50</v>
      </c>
      <c r="I102">
        <v>50</v>
      </c>
      <c r="J102">
        <v>50</v>
      </c>
      <c r="K102">
        <v>50</v>
      </c>
      <c r="L102">
        <v>67</v>
      </c>
      <c r="M102">
        <v>67</v>
      </c>
      <c r="N102">
        <v>67</v>
      </c>
      <c r="O102">
        <v>17</v>
      </c>
      <c r="P102" t="str">
        <v>Rising</v>
      </c>
    </row>
    <row r="103">
      <c r="A103" t="str">
        <v>Snap Inc.</v>
      </c>
      <c r="B103" t="str">
        <v>Technology</v>
      </c>
      <c r="C103">
        <v>50</v>
      </c>
      <c r="D103">
        <v>50</v>
      </c>
      <c r="E103">
        <v>50</v>
      </c>
      <c r="F103">
        <v>50</v>
      </c>
      <c r="G103">
        <v>50</v>
      </c>
      <c r="H103">
        <v>50</v>
      </c>
      <c r="I103">
        <v>50</v>
      </c>
      <c r="J103">
        <v>50</v>
      </c>
      <c r="K103">
        <v>50</v>
      </c>
      <c r="L103">
        <v>70</v>
      </c>
      <c r="M103">
        <v>70</v>
      </c>
      <c r="N103">
        <v>70</v>
      </c>
      <c r="O103">
        <v>20</v>
      </c>
      <c r="P103" t="str">
        <v>Rising</v>
      </c>
    </row>
    <row r="104">
      <c r="A104" t="str">
        <v>Pinterest</v>
      </c>
      <c r="B104" t="str">
        <v>Technology</v>
      </c>
      <c r="C104">
        <v>50</v>
      </c>
      <c r="D104">
        <v>50</v>
      </c>
      <c r="E104">
        <v>50</v>
      </c>
      <c r="F104">
        <v>50</v>
      </c>
      <c r="G104">
        <v>50</v>
      </c>
      <c r="H104">
        <v>50</v>
      </c>
      <c r="I104">
        <v>50</v>
      </c>
      <c r="J104">
        <v>50</v>
      </c>
      <c r="K104">
        <v>50</v>
      </c>
      <c r="L104">
        <v>50</v>
      </c>
      <c r="M104">
        <v>69</v>
      </c>
      <c r="N104">
        <v>69</v>
      </c>
      <c r="O104">
        <v>19</v>
      </c>
      <c r="P104" t="str">
        <v>Rising</v>
      </c>
    </row>
    <row r="105">
      <c r="A105" t="str">
        <v>Kroger</v>
      </c>
      <c r="B105" t="str">
        <v>Retail — Big Box</v>
      </c>
      <c r="C105">
        <v>50</v>
      </c>
      <c r="D105">
        <v>50</v>
      </c>
      <c r="E105">
        <v>50</v>
      </c>
      <c r="F105">
        <v>50</v>
      </c>
      <c r="G105">
        <v>50</v>
      </c>
      <c r="H105">
        <v>50</v>
      </c>
      <c r="I105">
        <v>50</v>
      </c>
      <c r="J105">
        <v>50</v>
      </c>
      <c r="K105">
        <v>50</v>
      </c>
      <c r="L105">
        <v>67</v>
      </c>
      <c r="M105">
        <v>90</v>
      </c>
      <c r="N105">
        <v>90</v>
      </c>
      <c r="O105">
        <v>40</v>
      </c>
      <c r="P105" t="str">
        <v>Rising</v>
      </c>
    </row>
    <row r="106">
      <c r="A106" t="str">
        <v>Albertsons</v>
      </c>
      <c r="B106" t="str">
        <v>Retail — Big Box</v>
      </c>
      <c r="C106">
        <v>50</v>
      </c>
      <c r="D106">
        <v>50</v>
      </c>
      <c r="E106">
        <v>50</v>
      </c>
      <c r="F106">
        <v>50</v>
      </c>
      <c r="G106">
        <v>50</v>
      </c>
      <c r="H106">
        <v>50</v>
      </c>
      <c r="I106">
        <v>50</v>
      </c>
      <c r="J106">
        <v>50</v>
      </c>
      <c r="K106">
        <v>50</v>
      </c>
      <c r="L106">
        <v>84</v>
      </c>
      <c r="M106">
        <v>84</v>
      </c>
      <c r="N106">
        <v>84</v>
      </c>
      <c r="O106">
        <v>34</v>
      </c>
      <c r="P106" t="str">
        <v>Rising</v>
      </c>
    </row>
    <row r="107">
      <c r="A107" t="str">
        <v>TJX Companies</v>
      </c>
      <c r="B107" t="str">
        <v>Retail — Big Box</v>
      </c>
      <c r="C107">
        <v>50</v>
      </c>
      <c r="D107">
        <v>50</v>
      </c>
      <c r="E107">
        <v>50</v>
      </c>
      <c r="F107">
        <v>50</v>
      </c>
      <c r="G107">
        <v>50</v>
      </c>
      <c r="H107">
        <v>50</v>
      </c>
      <c r="I107">
        <v>50</v>
      </c>
      <c r="J107">
        <v>50</v>
      </c>
      <c r="K107">
        <v>50</v>
      </c>
      <c r="L107">
        <v>50</v>
      </c>
      <c r="M107">
        <v>69</v>
      </c>
      <c r="N107">
        <v>69</v>
      </c>
      <c r="O107">
        <v>19</v>
      </c>
      <c r="P107" t="str">
        <v>Rising</v>
      </c>
    </row>
    <row r="108">
      <c r="A108" t="str">
        <v>Macy's</v>
      </c>
      <c r="B108" t="str">
        <v>Retail — Big Box</v>
      </c>
      <c r="C108">
        <v>50</v>
      </c>
      <c r="D108">
        <v>50</v>
      </c>
      <c r="E108">
        <v>50</v>
      </c>
      <c r="F108">
        <v>50</v>
      </c>
      <c r="G108">
        <v>50</v>
      </c>
      <c r="H108">
        <v>50</v>
      </c>
      <c r="I108">
        <v>50</v>
      </c>
      <c r="J108">
        <v>50</v>
      </c>
      <c r="K108">
        <v>50</v>
      </c>
      <c r="L108">
        <v>70</v>
      </c>
      <c r="M108">
        <v>70</v>
      </c>
      <c r="N108">
        <v>70</v>
      </c>
      <c r="O108">
        <v>20</v>
      </c>
      <c r="P108" t="str">
        <v>Rising</v>
      </c>
    </row>
    <row r="109">
      <c r="A109" t="str">
        <v>Nordstrom</v>
      </c>
      <c r="B109" t="str">
        <v>Retail — Big Box</v>
      </c>
      <c r="C109">
        <v>50</v>
      </c>
      <c r="D109">
        <v>50</v>
      </c>
      <c r="E109">
        <v>50</v>
      </c>
      <c r="F109">
        <v>50</v>
      </c>
      <c r="G109">
        <v>50</v>
      </c>
      <c r="H109">
        <v>50</v>
      </c>
      <c r="I109">
        <v>50</v>
      </c>
      <c r="J109">
        <v>50</v>
      </c>
      <c r="K109">
        <v>50</v>
      </c>
      <c r="L109">
        <v>58</v>
      </c>
      <c r="M109">
        <v>58</v>
      </c>
      <c r="N109">
        <v>58</v>
      </c>
      <c r="O109">
        <v>8</v>
      </c>
      <c r="P109" t="str">
        <v>Rising</v>
      </c>
    </row>
    <row r="110">
      <c r="A110" t="str">
        <v>Kohl's</v>
      </c>
      <c r="B110" t="str">
        <v>Retail — Big Box</v>
      </c>
      <c r="C110">
        <v>50</v>
      </c>
      <c r="D110">
        <v>50</v>
      </c>
      <c r="E110">
        <v>50</v>
      </c>
      <c r="F110">
        <v>50</v>
      </c>
      <c r="G110">
        <v>50</v>
      </c>
      <c r="H110">
        <v>50</v>
      </c>
      <c r="I110">
        <v>50</v>
      </c>
      <c r="J110">
        <v>50</v>
      </c>
      <c r="K110">
        <v>56</v>
      </c>
      <c r="L110">
        <v>58</v>
      </c>
      <c r="M110">
        <v>26</v>
      </c>
      <c r="N110">
        <v>26</v>
      </c>
      <c r="O110">
        <v>-24</v>
      </c>
      <c r="P110" t="str">
        <v>Late Decline</v>
      </c>
    </row>
    <row r="111">
      <c r="A111" t="str">
        <v>Dollar General</v>
      </c>
      <c r="B111" t="str">
        <v>Retail — Big Box</v>
      </c>
      <c r="C111">
        <v>50</v>
      </c>
      <c r="D111">
        <v>50</v>
      </c>
      <c r="E111">
        <v>50</v>
      </c>
      <c r="F111">
        <v>50</v>
      </c>
      <c r="G111">
        <v>50</v>
      </c>
      <c r="H111">
        <v>50</v>
      </c>
      <c r="I111">
        <v>50</v>
      </c>
      <c r="J111">
        <v>71</v>
      </c>
      <c r="K111">
        <v>83</v>
      </c>
      <c r="L111">
        <v>83</v>
      </c>
      <c r="M111">
        <v>51</v>
      </c>
      <c r="N111">
        <v>51</v>
      </c>
      <c r="O111">
        <v>1</v>
      </c>
      <c r="P111" t="str">
        <v>Late Decline</v>
      </c>
    </row>
    <row r="112">
      <c r="A112" t="str">
        <v>Dollar Tree</v>
      </c>
      <c r="B112" t="str">
        <v>Retail — Big Box</v>
      </c>
      <c r="C112">
        <v>50</v>
      </c>
      <c r="D112">
        <v>50</v>
      </c>
      <c r="E112">
        <v>50</v>
      </c>
      <c r="F112">
        <v>50</v>
      </c>
      <c r="G112">
        <v>50</v>
      </c>
      <c r="H112">
        <v>50</v>
      </c>
      <c r="I112">
        <v>50</v>
      </c>
      <c r="J112">
        <v>50</v>
      </c>
      <c r="K112">
        <v>71</v>
      </c>
      <c r="L112">
        <v>100</v>
      </c>
      <c r="M112">
        <v>100</v>
      </c>
      <c r="N112">
        <v>100</v>
      </c>
      <c r="O112">
        <v>50</v>
      </c>
      <c r="P112" t="str">
        <v>Rising</v>
      </c>
    </row>
    <row r="113">
      <c r="A113" t="str">
        <v>Yum! Brands</v>
      </c>
      <c r="B113" t="str">
        <v>Food &amp; Beverage</v>
      </c>
      <c r="C113">
        <v>50</v>
      </c>
      <c r="D113">
        <v>50</v>
      </c>
      <c r="E113">
        <v>50</v>
      </c>
      <c r="F113">
        <v>50</v>
      </c>
      <c r="G113">
        <v>50</v>
      </c>
      <c r="H113">
        <v>50</v>
      </c>
      <c r="I113">
        <v>50</v>
      </c>
      <c r="J113">
        <v>58</v>
      </c>
      <c r="K113">
        <v>58</v>
      </c>
      <c r="L113">
        <v>60</v>
      </c>
      <c r="M113">
        <v>60</v>
      </c>
      <c r="N113">
        <v>60</v>
      </c>
      <c r="O113">
        <v>10</v>
      </c>
      <c r="P113" t="str">
        <v>Rising</v>
      </c>
    </row>
    <row r="114">
      <c r="A114" t="str">
        <v>Domino's Pizza</v>
      </c>
      <c r="B114" t="str">
        <v>Food &amp; Beverage</v>
      </c>
      <c r="C114">
        <v>50</v>
      </c>
      <c r="D114">
        <v>50</v>
      </c>
      <c r="E114">
        <v>50</v>
      </c>
      <c r="F114">
        <v>50</v>
      </c>
      <c r="G114">
        <v>63</v>
      </c>
      <c r="H114">
        <v>63</v>
      </c>
      <c r="I114">
        <v>63</v>
      </c>
      <c r="J114">
        <v>63</v>
      </c>
      <c r="K114">
        <v>63</v>
      </c>
      <c r="L114">
        <v>100</v>
      </c>
      <c r="M114">
        <v>100</v>
      </c>
      <c r="N114">
        <v>100</v>
      </c>
      <c r="O114">
        <v>50</v>
      </c>
      <c r="P114" t="str">
        <v>Rising</v>
      </c>
    </row>
    <row r="115">
      <c r="A115" t="str">
        <v>Chipotle</v>
      </c>
      <c r="B115" t="str">
        <v>Food &amp; Beverage</v>
      </c>
      <c r="C115">
        <v>50</v>
      </c>
      <c r="D115">
        <v>50</v>
      </c>
      <c r="E115">
        <v>50</v>
      </c>
      <c r="F115">
        <v>50</v>
      </c>
      <c r="G115">
        <v>50</v>
      </c>
      <c r="H115">
        <v>50</v>
      </c>
      <c r="I115">
        <v>50</v>
      </c>
      <c r="J115">
        <v>69</v>
      </c>
      <c r="K115">
        <v>69</v>
      </c>
      <c r="L115">
        <v>82</v>
      </c>
      <c r="M115">
        <v>82</v>
      </c>
      <c r="N115">
        <v>95</v>
      </c>
      <c r="O115">
        <v>45</v>
      </c>
      <c r="P115" t="str">
        <v>Rising</v>
      </c>
    </row>
    <row r="116">
      <c r="A116" t="str">
        <v>Darden Restaurants</v>
      </c>
      <c r="B116" t="str">
        <v>Food &amp; Beverage</v>
      </c>
      <c r="C116">
        <v>65</v>
      </c>
      <c r="D116">
        <v>65</v>
      </c>
      <c r="E116">
        <v>65</v>
      </c>
      <c r="F116">
        <v>65</v>
      </c>
      <c r="G116">
        <v>65</v>
      </c>
      <c r="H116">
        <v>65</v>
      </c>
      <c r="I116">
        <v>65</v>
      </c>
      <c r="J116">
        <v>86</v>
      </c>
      <c r="K116">
        <v>86</v>
      </c>
      <c r="L116">
        <v>86</v>
      </c>
      <c r="M116">
        <v>86</v>
      </c>
      <c r="N116">
        <v>86</v>
      </c>
      <c r="O116">
        <v>21</v>
      </c>
      <c r="P116" t="str">
        <v>Rising</v>
      </c>
    </row>
    <row r="117">
      <c r="A117" t="str">
        <v>Molson Coors</v>
      </c>
      <c r="B117" t="str">
        <v>Food &amp; Beverage</v>
      </c>
      <c r="C117">
        <v>50</v>
      </c>
      <c r="D117">
        <v>50</v>
      </c>
      <c r="E117">
        <v>50</v>
      </c>
      <c r="F117">
        <v>50</v>
      </c>
      <c r="G117">
        <v>50</v>
      </c>
      <c r="H117">
        <v>50</v>
      </c>
      <c r="I117">
        <v>50</v>
      </c>
      <c r="J117">
        <v>50</v>
      </c>
      <c r="K117">
        <v>56</v>
      </c>
      <c r="L117">
        <v>37</v>
      </c>
      <c r="M117">
        <v>37</v>
      </c>
      <c r="N117">
        <v>37</v>
      </c>
      <c r="O117">
        <v>-13</v>
      </c>
      <c r="P117" t="str">
        <v>Late Decline</v>
      </c>
    </row>
    <row r="118">
      <c r="A118" t="str">
        <v>Constellation Brands</v>
      </c>
      <c r="B118" t="str">
        <v>Food &amp; Beverage</v>
      </c>
      <c r="C118">
        <v>50</v>
      </c>
      <c r="D118">
        <v>50</v>
      </c>
      <c r="E118">
        <v>50</v>
      </c>
      <c r="F118">
        <v>50</v>
      </c>
      <c r="G118">
        <v>84</v>
      </c>
      <c r="H118">
        <v>84</v>
      </c>
      <c r="I118">
        <v>84</v>
      </c>
      <c r="J118">
        <v>84</v>
      </c>
      <c r="K118">
        <v>84</v>
      </c>
      <c r="L118">
        <v>84</v>
      </c>
      <c r="M118">
        <v>37</v>
      </c>
      <c r="N118">
        <v>37</v>
      </c>
      <c r="O118">
        <v>-13</v>
      </c>
      <c r="P118" t="str">
        <v>Late Decline</v>
      </c>
    </row>
    <row r="119">
      <c r="A119" t="str">
        <v>Mondelez International</v>
      </c>
      <c r="B119" t="str">
        <v>Food &amp; Beverage</v>
      </c>
      <c r="C119">
        <v>50</v>
      </c>
      <c r="D119">
        <v>50</v>
      </c>
      <c r="E119">
        <v>50</v>
      </c>
      <c r="F119">
        <v>50</v>
      </c>
      <c r="G119">
        <v>50</v>
      </c>
      <c r="H119">
        <v>50</v>
      </c>
      <c r="I119">
        <v>64</v>
      </c>
      <c r="J119">
        <v>64</v>
      </c>
      <c r="K119">
        <v>64</v>
      </c>
      <c r="L119">
        <v>66</v>
      </c>
      <c r="M119">
        <v>66</v>
      </c>
      <c r="N119">
        <v>66</v>
      </c>
      <c r="O119">
        <v>16</v>
      </c>
      <c r="P119" t="str">
        <v>Rising</v>
      </c>
    </row>
    <row r="120">
      <c r="A120" t="str">
        <v>Kraft Heinz</v>
      </c>
      <c r="B120" t="str">
        <v>Food &amp; Beverage</v>
      </c>
      <c r="C120">
        <v>50</v>
      </c>
      <c r="D120">
        <v>50</v>
      </c>
      <c r="E120">
        <v>50</v>
      </c>
      <c r="F120">
        <v>50</v>
      </c>
      <c r="G120">
        <v>50</v>
      </c>
      <c r="H120">
        <v>50</v>
      </c>
      <c r="I120">
        <v>71</v>
      </c>
      <c r="J120">
        <v>71</v>
      </c>
      <c r="K120">
        <v>71</v>
      </c>
      <c r="L120">
        <v>73</v>
      </c>
      <c r="M120">
        <v>73</v>
      </c>
      <c r="N120">
        <v>73</v>
      </c>
      <c r="O120">
        <v>23</v>
      </c>
      <c r="P120" t="str">
        <v>Rising</v>
      </c>
    </row>
    <row r="121">
      <c r="A121" t="str">
        <v>Hershey</v>
      </c>
      <c r="B121" t="str">
        <v>Food &amp; Beverage</v>
      </c>
      <c r="C121">
        <v>50</v>
      </c>
      <c r="D121">
        <v>50</v>
      </c>
      <c r="E121">
        <v>50</v>
      </c>
      <c r="F121">
        <v>50</v>
      </c>
      <c r="G121">
        <v>50</v>
      </c>
      <c r="H121">
        <v>50</v>
      </c>
      <c r="I121">
        <v>50</v>
      </c>
      <c r="J121">
        <v>50</v>
      </c>
      <c r="K121">
        <v>58</v>
      </c>
      <c r="L121">
        <v>60</v>
      </c>
      <c r="M121">
        <v>60</v>
      </c>
      <c r="N121">
        <v>60</v>
      </c>
      <c r="O121">
        <v>10</v>
      </c>
      <c r="P121" t="str">
        <v>Rising</v>
      </c>
    </row>
    <row r="122">
      <c r="A122" t="str">
        <v>Morgan Stanley</v>
      </c>
      <c r="B122" t="str">
        <v>Financial Services</v>
      </c>
      <c r="C122">
        <v>50</v>
      </c>
      <c r="D122">
        <v>50</v>
      </c>
      <c r="E122">
        <v>50</v>
      </c>
      <c r="F122">
        <v>50</v>
      </c>
      <c r="G122">
        <v>50</v>
      </c>
      <c r="H122">
        <v>50</v>
      </c>
      <c r="I122">
        <v>50</v>
      </c>
      <c r="J122">
        <v>50</v>
      </c>
      <c r="K122">
        <v>50</v>
      </c>
      <c r="L122">
        <v>67</v>
      </c>
      <c r="M122">
        <v>35</v>
      </c>
      <c r="N122">
        <v>35</v>
      </c>
      <c r="O122">
        <v>-15</v>
      </c>
      <c r="P122" t="str">
        <v>Late Decline</v>
      </c>
    </row>
    <row r="123">
      <c r="A123" t="str">
        <v>BlackRock</v>
      </c>
      <c r="B123" t="str">
        <v>Financial Services</v>
      </c>
      <c r="C123">
        <v>50</v>
      </c>
      <c r="D123">
        <v>50</v>
      </c>
      <c r="E123">
        <v>50</v>
      </c>
      <c r="F123">
        <v>50</v>
      </c>
      <c r="G123">
        <v>50</v>
      </c>
      <c r="H123">
        <v>50</v>
      </c>
      <c r="I123">
        <v>50</v>
      </c>
      <c r="J123">
        <v>50</v>
      </c>
      <c r="K123">
        <v>50</v>
      </c>
      <c r="L123">
        <v>67</v>
      </c>
      <c r="M123">
        <v>35</v>
      </c>
      <c r="N123">
        <v>35</v>
      </c>
      <c r="O123">
        <v>-15</v>
      </c>
      <c r="P123" t="str">
        <v>Late Decline</v>
      </c>
    </row>
    <row r="124">
      <c r="A124" t="str">
        <v>U.S. Bancorp</v>
      </c>
      <c r="B124" t="str">
        <v>Financial Services</v>
      </c>
      <c r="C124">
        <v>50</v>
      </c>
      <c r="D124">
        <v>50</v>
      </c>
      <c r="E124">
        <v>50</v>
      </c>
      <c r="F124">
        <v>50</v>
      </c>
      <c r="G124">
        <v>50</v>
      </c>
      <c r="H124">
        <v>50</v>
      </c>
      <c r="I124">
        <v>50</v>
      </c>
      <c r="J124">
        <v>50</v>
      </c>
      <c r="K124">
        <v>50</v>
      </c>
      <c r="L124">
        <v>67</v>
      </c>
      <c r="M124">
        <v>35</v>
      </c>
      <c r="N124">
        <v>35</v>
      </c>
      <c r="O124">
        <v>-15</v>
      </c>
      <c r="P124" t="str">
        <v>Late Decline</v>
      </c>
    </row>
    <row r="125">
      <c r="A125" t="str">
        <v>PNC Financial Services</v>
      </c>
      <c r="B125" t="str">
        <v>Financial Services</v>
      </c>
      <c r="C125">
        <v>50</v>
      </c>
      <c r="D125">
        <v>50</v>
      </c>
      <c r="E125">
        <v>50</v>
      </c>
      <c r="F125">
        <v>50</v>
      </c>
      <c r="G125">
        <v>50</v>
      </c>
      <c r="H125">
        <v>50</v>
      </c>
      <c r="I125">
        <v>50</v>
      </c>
      <c r="J125">
        <v>88</v>
      </c>
      <c r="K125">
        <v>88</v>
      </c>
      <c r="L125">
        <v>90</v>
      </c>
      <c r="M125">
        <v>90</v>
      </c>
      <c r="N125">
        <v>90</v>
      </c>
      <c r="O125">
        <v>40</v>
      </c>
      <c r="P125" t="str">
        <v>Rising</v>
      </c>
    </row>
    <row r="126">
      <c r="A126" t="str">
        <v>Capital One</v>
      </c>
      <c r="B126" t="str">
        <v>Financial Services</v>
      </c>
      <c r="C126">
        <v>50</v>
      </c>
      <c r="D126">
        <v>50</v>
      </c>
      <c r="E126">
        <v>50</v>
      </c>
      <c r="F126">
        <v>50</v>
      </c>
      <c r="G126">
        <v>50</v>
      </c>
      <c r="H126">
        <v>50</v>
      </c>
      <c r="I126">
        <v>50</v>
      </c>
      <c r="J126">
        <v>50</v>
      </c>
      <c r="K126">
        <v>50</v>
      </c>
      <c r="L126">
        <v>67</v>
      </c>
      <c r="M126">
        <v>35</v>
      </c>
      <c r="N126">
        <v>35</v>
      </c>
      <c r="O126">
        <v>-15</v>
      </c>
      <c r="P126" t="str">
        <v>Late Decline</v>
      </c>
    </row>
    <row r="127">
      <c r="A127" t="str">
        <v>Discover Financial Services</v>
      </c>
      <c r="B127" t="str">
        <v>Financial Services</v>
      </c>
      <c r="C127">
        <v>50</v>
      </c>
      <c r="D127">
        <v>50</v>
      </c>
      <c r="E127">
        <v>50</v>
      </c>
      <c r="F127">
        <v>50</v>
      </c>
      <c r="G127">
        <v>50</v>
      </c>
      <c r="H127">
        <v>50</v>
      </c>
      <c r="I127">
        <v>50</v>
      </c>
      <c r="J127">
        <v>65</v>
      </c>
      <c r="K127">
        <v>88</v>
      </c>
      <c r="L127">
        <v>90</v>
      </c>
      <c r="M127">
        <v>90</v>
      </c>
      <c r="N127">
        <v>90</v>
      </c>
      <c r="O127">
        <v>40</v>
      </c>
      <c r="P127" t="str">
        <v>Rising</v>
      </c>
    </row>
    <row r="128">
      <c r="A128" t="str">
        <v>Progressive Corporation</v>
      </c>
      <c r="B128" t="str">
        <v>Financial Services</v>
      </c>
      <c r="C128">
        <v>50</v>
      </c>
      <c r="D128">
        <v>50</v>
      </c>
      <c r="E128">
        <v>50</v>
      </c>
      <c r="F128">
        <v>50</v>
      </c>
      <c r="G128">
        <v>50</v>
      </c>
      <c r="H128">
        <v>50</v>
      </c>
      <c r="I128">
        <v>50</v>
      </c>
      <c r="J128">
        <v>50</v>
      </c>
      <c r="K128">
        <v>50</v>
      </c>
      <c r="L128">
        <v>75</v>
      </c>
      <c r="M128">
        <v>75</v>
      </c>
      <c r="N128">
        <v>75</v>
      </c>
      <c r="O128">
        <v>25</v>
      </c>
      <c r="P128" t="str">
        <v>Rising</v>
      </c>
    </row>
    <row r="129">
      <c r="A129" t="str">
        <v>Allstate</v>
      </c>
      <c r="B129" t="str">
        <v>Financial Services</v>
      </c>
      <c r="C129">
        <v>50</v>
      </c>
      <c r="D129">
        <v>50</v>
      </c>
      <c r="E129">
        <v>50</v>
      </c>
      <c r="F129">
        <v>50</v>
      </c>
      <c r="G129">
        <v>50</v>
      </c>
      <c r="H129">
        <v>50</v>
      </c>
      <c r="I129">
        <v>50</v>
      </c>
      <c r="J129">
        <v>50</v>
      </c>
      <c r="K129">
        <v>69</v>
      </c>
      <c r="L129">
        <v>71</v>
      </c>
      <c r="M129">
        <v>100</v>
      </c>
      <c r="N129">
        <v>100</v>
      </c>
      <c r="O129">
        <v>50</v>
      </c>
      <c r="P129" t="str">
        <v>Rising</v>
      </c>
    </row>
    <row r="130">
      <c r="A130" t="str">
        <v>MetLife</v>
      </c>
      <c r="B130" t="str">
        <v>Financial Services</v>
      </c>
      <c r="C130">
        <v>50</v>
      </c>
      <c r="D130">
        <v>50</v>
      </c>
      <c r="E130">
        <v>50</v>
      </c>
      <c r="F130">
        <v>50</v>
      </c>
      <c r="G130">
        <v>50</v>
      </c>
      <c r="H130">
        <v>50</v>
      </c>
      <c r="I130">
        <v>50</v>
      </c>
      <c r="J130">
        <v>50</v>
      </c>
      <c r="K130">
        <v>50</v>
      </c>
      <c r="L130">
        <v>71</v>
      </c>
      <c r="M130">
        <v>71</v>
      </c>
      <c r="N130">
        <v>71</v>
      </c>
      <c r="O130">
        <v>21</v>
      </c>
      <c r="P130" t="str">
        <v>Rising</v>
      </c>
    </row>
    <row r="131">
      <c r="A131" t="str">
        <v>Prudential Financial</v>
      </c>
      <c r="B131" t="str">
        <v>Financial Services</v>
      </c>
      <c r="C131">
        <v>50</v>
      </c>
      <c r="D131">
        <v>50</v>
      </c>
      <c r="E131">
        <v>50</v>
      </c>
      <c r="F131">
        <v>50</v>
      </c>
      <c r="G131">
        <v>50</v>
      </c>
      <c r="H131">
        <v>50</v>
      </c>
      <c r="I131">
        <v>50</v>
      </c>
      <c r="J131">
        <v>50</v>
      </c>
      <c r="K131">
        <v>50</v>
      </c>
      <c r="L131">
        <v>71</v>
      </c>
      <c r="M131">
        <v>71</v>
      </c>
      <c r="N131">
        <v>71</v>
      </c>
      <c r="O131">
        <v>21</v>
      </c>
      <c r="P131" t="str">
        <v>Rising</v>
      </c>
    </row>
    <row r="132">
      <c r="A132" t="str">
        <v>AIG</v>
      </c>
      <c r="B132" t="str">
        <v>Financial Services</v>
      </c>
      <c r="C132">
        <v>50</v>
      </c>
      <c r="D132">
        <v>50</v>
      </c>
      <c r="E132">
        <v>50</v>
      </c>
      <c r="F132">
        <v>50</v>
      </c>
      <c r="G132">
        <v>50</v>
      </c>
      <c r="H132">
        <v>50</v>
      </c>
      <c r="I132">
        <v>50</v>
      </c>
      <c r="J132">
        <v>74</v>
      </c>
      <c r="K132">
        <v>74</v>
      </c>
      <c r="L132">
        <v>90</v>
      </c>
      <c r="M132">
        <v>90</v>
      </c>
      <c r="N132">
        <v>90</v>
      </c>
      <c r="O132">
        <v>40</v>
      </c>
      <c r="P132" t="str">
        <v>Rising</v>
      </c>
    </row>
    <row r="133">
      <c r="A133" t="str">
        <v>Travelers Companies</v>
      </c>
      <c r="B133" t="str">
        <v>Financial Services</v>
      </c>
      <c r="C133">
        <v>50</v>
      </c>
      <c r="D133">
        <v>50</v>
      </c>
      <c r="E133">
        <v>50</v>
      </c>
      <c r="F133">
        <v>50</v>
      </c>
      <c r="G133">
        <v>50</v>
      </c>
      <c r="H133">
        <v>50</v>
      </c>
      <c r="I133">
        <v>50</v>
      </c>
      <c r="J133">
        <v>50</v>
      </c>
      <c r="K133">
        <v>50</v>
      </c>
      <c r="L133">
        <v>52</v>
      </c>
      <c r="M133">
        <v>52</v>
      </c>
      <c r="N133">
        <v>52</v>
      </c>
      <c r="O133">
        <v>2</v>
      </c>
      <c r="P133" t="str">
        <v>Stable</v>
      </c>
    </row>
    <row r="134">
      <c r="A134" t="str">
        <v>Eli Lilly</v>
      </c>
      <c r="B134" t="str">
        <v>Healthcare &amp; Pharma</v>
      </c>
      <c r="C134">
        <v>50</v>
      </c>
      <c r="D134">
        <v>50</v>
      </c>
      <c r="E134">
        <v>50</v>
      </c>
      <c r="F134">
        <v>50</v>
      </c>
      <c r="G134">
        <v>50</v>
      </c>
      <c r="H134">
        <v>50</v>
      </c>
      <c r="I134">
        <v>50</v>
      </c>
      <c r="J134">
        <v>50</v>
      </c>
      <c r="K134">
        <v>50</v>
      </c>
      <c r="L134">
        <v>71</v>
      </c>
      <c r="M134">
        <v>84</v>
      </c>
      <c r="N134">
        <v>84</v>
      </c>
      <c r="O134">
        <v>34</v>
      </c>
      <c r="P134" t="str">
        <v>Rising</v>
      </c>
    </row>
    <row r="135">
      <c r="A135" t="str">
        <v>Merck &amp; Co.</v>
      </c>
      <c r="B135" t="str">
        <v>Healthcare &amp; Pharma</v>
      </c>
      <c r="C135">
        <v>50</v>
      </c>
      <c r="D135">
        <v>50</v>
      </c>
      <c r="E135">
        <v>50</v>
      </c>
      <c r="F135">
        <v>50</v>
      </c>
      <c r="G135">
        <v>50</v>
      </c>
      <c r="H135">
        <v>50</v>
      </c>
      <c r="I135">
        <v>20</v>
      </c>
      <c r="J135">
        <v>20</v>
      </c>
      <c r="K135">
        <v>20</v>
      </c>
      <c r="L135">
        <v>41</v>
      </c>
      <c r="M135">
        <v>41</v>
      </c>
      <c r="N135">
        <v>41</v>
      </c>
      <c r="O135">
        <v>-9</v>
      </c>
      <c r="P135" t="str">
        <v>Stable</v>
      </c>
    </row>
    <row r="136">
      <c r="A136" t="str">
        <v>AbbVie</v>
      </c>
      <c r="B136" t="str">
        <v>Healthcare &amp; Pharma</v>
      </c>
      <c r="C136">
        <v>50</v>
      </c>
      <c r="D136">
        <v>50</v>
      </c>
      <c r="E136">
        <v>50</v>
      </c>
      <c r="F136">
        <v>50</v>
      </c>
      <c r="G136">
        <v>50</v>
      </c>
      <c r="H136">
        <v>50</v>
      </c>
      <c r="I136">
        <v>50</v>
      </c>
      <c r="J136">
        <v>50</v>
      </c>
      <c r="K136">
        <v>50</v>
      </c>
      <c r="L136">
        <v>71</v>
      </c>
      <c r="M136">
        <v>71</v>
      </c>
      <c r="N136">
        <v>71</v>
      </c>
      <c r="O136">
        <v>21</v>
      </c>
      <c r="P136" t="str">
        <v>Rising</v>
      </c>
    </row>
    <row r="137">
      <c r="A137" t="str">
        <v>Bristol Myers Squibb</v>
      </c>
      <c r="B137" t="str">
        <v>Healthcare &amp; Pharma</v>
      </c>
      <c r="C137">
        <v>50</v>
      </c>
      <c r="D137">
        <v>50</v>
      </c>
      <c r="E137">
        <v>50</v>
      </c>
      <c r="F137">
        <v>50</v>
      </c>
      <c r="G137">
        <v>50</v>
      </c>
      <c r="H137">
        <v>50</v>
      </c>
      <c r="I137">
        <v>50</v>
      </c>
      <c r="J137">
        <v>50</v>
      </c>
      <c r="K137">
        <v>50</v>
      </c>
      <c r="L137">
        <v>71</v>
      </c>
      <c r="M137">
        <v>71</v>
      </c>
      <c r="N137">
        <v>71</v>
      </c>
      <c r="O137">
        <v>21</v>
      </c>
      <c r="P137" t="str">
        <v>Rising</v>
      </c>
    </row>
    <row r="138">
      <c r="A138" t="str">
        <v>Gilead Sciences</v>
      </c>
      <c r="B138" t="str">
        <v>Healthcare &amp; Pharma</v>
      </c>
      <c r="C138">
        <v>50</v>
      </c>
      <c r="D138">
        <v>50</v>
      </c>
      <c r="E138">
        <v>71</v>
      </c>
      <c r="F138">
        <v>71</v>
      </c>
      <c r="G138">
        <v>71</v>
      </c>
      <c r="H138">
        <v>71</v>
      </c>
      <c r="I138">
        <v>71</v>
      </c>
      <c r="J138">
        <v>71</v>
      </c>
      <c r="K138">
        <v>71</v>
      </c>
      <c r="L138">
        <v>86</v>
      </c>
      <c r="M138">
        <v>86</v>
      </c>
      <c r="N138">
        <v>86</v>
      </c>
      <c r="O138">
        <v>36</v>
      </c>
      <c r="P138" t="str">
        <v>Rising</v>
      </c>
    </row>
    <row r="139">
      <c r="A139" t="str">
        <v>Amgen</v>
      </c>
      <c r="B139" t="str">
        <v>Healthcare &amp; Pharma</v>
      </c>
      <c r="C139">
        <v>50</v>
      </c>
      <c r="D139">
        <v>50</v>
      </c>
      <c r="E139">
        <v>50</v>
      </c>
      <c r="F139">
        <v>50</v>
      </c>
      <c r="G139">
        <v>50</v>
      </c>
      <c r="H139">
        <v>50</v>
      </c>
      <c r="I139">
        <v>50</v>
      </c>
      <c r="J139">
        <v>50</v>
      </c>
      <c r="K139">
        <v>50</v>
      </c>
      <c r="L139">
        <v>67</v>
      </c>
      <c r="M139">
        <v>84</v>
      </c>
      <c r="N139">
        <v>84</v>
      </c>
      <c r="O139">
        <v>34</v>
      </c>
      <c r="P139" t="str">
        <v>Rising</v>
      </c>
    </row>
    <row r="140">
      <c r="A140" t="str">
        <v>Moderna</v>
      </c>
      <c r="B140" t="str">
        <v>Healthcare &amp; Pharma</v>
      </c>
      <c r="C140">
        <v>50</v>
      </c>
      <c r="D140">
        <v>50</v>
      </c>
      <c r="E140">
        <v>50</v>
      </c>
      <c r="F140">
        <v>50</v>
      </c>
      <c r="G140">
        <v>50</v>
      </c>
      <c r="H140">
        <v>50</v>
      </c>
      <c r="I140">
        <v>50</v>
      </c>
      <c r="J140">
        <v>50</v>
      </c>
      <c r="K140">
        <v>50</v>
      </c>
      <c r="L140">
        <v>52</v>
      </c>
      <c r="M140">
        <v>52</v>
      </c>
      <c r="N140">
        <v>52</v>
      </c>
      <c r="O140">
        <v>2</v>
      </c>
      <c r="P140" t="str">
        <v>Stable</v>
      </c>
    </row>
    <row r="141">
      <c r="A141" t="str">
        <v>HCA Healthcare</v>
      </c>
      <c r="B141" t="str">
        <v>Healthcare &amp; Pharma</v>
      </c>
      <c r="C141">
        <v>50</v>
      </c>
      <c r="D141">
        <v>50</v>
      </c>
      <c r="E141">
        <v>50</v>
      </c>
      <c r="F141">
        <v>50</v>
      </c>
      <c r="G141">
        <v>50</v>
      </c>
      <c r="H141">
        <v>50</v>
      </c>
      <c r="I141">
        <v>50</v>
      </c>
      <c r="J141">
        <v>50</v>
      </c>
      <c r="K141">
        <v>50</v>
      </c>
      <c r="L141">
        <v>52</v>
      </c>
      <c r="M141">
        <v>52</v>
      </c>
      <c r="N141">
        <v>52</v>
      </c>
      <c r="O141">
        <v>2</v>
      </c>
      <c r="P141" t="str">
        <v>Stable</v>
      </c>
    </row>
    <row r="142">
      <c r="A142" t="str">
        <v>Elevance Health</v>
      </c>
      <c r="B142" t="str">
        <v>Healthcare &amp; Pharma</v>
      </c>
      <c r="C142">
        <v>50</v>
      </c>
      <c r="D142">
        <v>50</v>
      </c>
      <c r="E142">
        <v>50</v>
      </c>
      <c r="F142">
        <v>50</v>
      </c>
      <c r="G142">
        <v>50</v>
      </c>
      <c r="H142">
        <v>50</v>
      </c>
      <c r="I142">
        <v>50</v>
      </c>
      <c r="J142">
        <v>50</v>
      </c>
      <c r="K142">
        <v>50</v>
      </c>
      <c r="L142">
        <v>71</v>
      </c>
      <c r="M142">
        <v>39</v>
      </c>
      <c r="N142">
        <v>39</v>
      </c>
      <c r="O142">
        <v>-11</v>
      </c>
      <c r="P142" t="str">
        <v>Late Decline</v>
      </c>
    </row>
    <row r="143">
      <c r="A143" t="str">
        <v>ConocoPhillips</v>
      </c>
      <c r="B143" t="str">
        <v>Energy</v>
      </c>
      <c r="C143">
        <v>50</v>
      </c>
      <c r="D143">
        <v>50</v>
      </c>
      <c r="E143">
        <v>50</v>
      </c>
      <c r="F143">
        <v>50</v>
      </c>
      <c r="G143">
        <v>50</v>
      </c>
      <c r="H143">
        <v>50</v>
      </c>
      <c r="I143">
        <v>20</v>
      </c>
      <c r="J143">
        <v>20</v>
      </c>
      <c r="K143">
        <v>20</v>
      </c>
      <c r="L143">
        <v>39</v>
      </c>
      <c r="M143">
        <v>39</v>
      </c>
      <c r="N143">
        <v>39</v>
      </c>
      <c r="O143">
        <v>-11</v>
      </c>
      <c r="P143" t="str">
        <v>Late Decline</v>
      </c>
    </row>
    <row r="144">
      <c r="A144" t="str">
        <v>Phillips 66</v>
      </c>
      <c r="B144" t="str">
        <v>Energy</v>
      </c>
      <c r="C144">
        <v>50</v>
      </c>
      <c r="D144">
        <v>50</v>
      </c>
      <c r="E144">
        <v>50</v>
      </c>
      <c r="F144">
        <v>50</v>
      </c>
      <c r="G144">
        <v>50</v>
      </c>
      <c r="H144">
        <v>50</v>
      </c>
      <c r="I144">
        <v>98</v>
      </c>
      <c r="J144">
        <v>100</v>
      </c>
      <c r="K144">
        <v>100</v>
      </c>
      <c r="L144">
        <v>100</v>
      </c>
      <c r="M144">
        <v>100</v>
      </c>
      <c r="N144">
        <v>100</v>
      </c>
      <c r="O144">
        <v>50</v>
      </c>
      <c r="P144" t="str">
        <v>Rising</v>
      </c>
    </row>
    <row r="145">
      <c r="A145" t="str">
        <v>Marathon Petroleum</v>
      </c>
      <c r="B145" t="str">
        <v>Energy</v>
      </c>
      <c r="C145">
        <v>50</v>
      </c>
      <c r="D145">
        <v>50</v>
      </c>
      <c r="E145">
        <v>50</v>
      </c>
      <c r="F145">
        <v>50</v>
      </c>
      <c r="G145">
        <v>50</v>
      </c>
      <c r="H145">
        <v>50</v>
      </c>
      <c r="I145">
        <v>35</v>
      </c>
      <c r="J145">
        <v>35</v>
      </c>
      <c r="K145">
        <v>35</v>
      </c>
      <c r="L145">
        <v>56</v>
      </c>
      <c r="M145">
        <v>56</v>
      </c>
      <c r="N145">
        <v>56</v>
      </c>
      <c r="O145">
        <v>6</v>
      </c>
      <c r="P145" t="str">
        <v>Stable</v>
      </c>
    </row>
    <row r="146">
      <c r="A146" t="str">
        <v>Duke Energy</v>
      </c>
      <c r="B146" t="str">
        <v>Energy</v>
      </c>
      <c r="C146">
        <v>50</v>
      </c>
      <c r="D146">
        <v>50</v>
      </c>
      <c r="E146">
        <v>50</v>
      </c>
      <c r="F146">
        <v>50</v>
      </c>
      <c r="G146">
        <v>50</v>
      </c>
      <c r="H146">
        <v>50</v>
      </c>
      <c r="I146">
        <v>50</v>
      </c>
      <c r="J146">
        <v>74</v>
      </c>
      <c r="K146">
        <v>74</v>
      </c>
      <c r="L146">
        <v>90</v>
      </c>
      <c r="M146">
        <v>90</v>
      </c>
      <c r="N146">
        <v>90</v>
      </c>
      <c r="O146">
        <v>40</v>
      </c>
      <c r="P146" t="str">
        <v>Rising</v>
      </c>
    </row>
    <row r="147">
      <c r="A147" t="str">
        <v>Dominion Energy</v>
      </c>
      <c r="B147" t="str">
        <v>Energy</v>
      </c>
      <c r="C147">
        <v>50</v>
      </c>
      <c r="D147">
        <v>50</v>
      </c>
      <c r="E147">
        <v>50</v>
      </c>
      <c r="F147">
        <v>50</v>
      </c>
      <c r="G147">
        <v>50</v>
      </c>
      <c r="H147">
        <v>50</v>
      </c>
      <c r="I147">
        <v>50</v>
      </c>
      <c r="J147">
        <v>50</v>
      </c>
      <c r="K147">
        <v>62</v>
      </c>
      <c r="L147">
        <v>62</v>
      </c>
      <c r="M147">
        <v>62</v>
      </c>
      <c r="N147">
        <v>62</v>
      </c>
      <c r="O147">
        <v>12</v>
      </c>
      <c r="P147" t="str">
        <v>Rising</v>
      </c>
    </row>
    <row r="148">
      <c r="A148" t="str">
        <v>Rivian</v>
      </c>
      <c r="B148" t="str">
        <v>Automotive</v>
      </c>
      <c r="C148">
        <v>50</v>
      </c>
      <c r="D148">
        <v>50</v>
      </c>
      <c r="E148">
        <v>50</v>
      </c>
      <c r="F148">
        <v>50</v>
      </c>
      <c r="G148">
        <v>50</v>
      </c>
      <c r="H148">
        <v>50</v>
      </c>
      <c r="I148">
        <v>50</v>
      </c>
      <c r="J148">
        <v>50</v>
      </c>
      <c r="K148">
        <v>71</v>
      </c>
      <c r="L148">
        <v>84</v>
      </c>
      <c r="M148">
        <v>84</v>
      </c>
      <c r="N148">
        <v>84</v>
      </c>
      <c r="O148">
        <v>34</v>
      </c>
      <c r="P148" t="str">
        <v>Rising</v>
      </c>
    </row>
    <row r="149">
      <c r="A149" t="str">
        <v>Lucid Group</v>
      </c>
      <c r="B149" t="str">
        <v>Automotive</v>
      </c>
      <c r="C149">
        <v>50</v>
      </c>
      <c r="D149">
        <v>50</v>
      </c>
      <c r="E149">
        <v>50</v>
      </c>
      <c r="F149">
        <v>50</v>
      </c>
      <c r="G149">
        <v>50</v>
      </c>
      <c r="H149">
        <v>50</v>
      </c>
      <c r="I149">
        <v>50</v>
      </c>
      <c r="J149">
        <v>50</v>
      </c>
      <c r="K149">
        <v>50</v>
      </c>
      <c r="L149">
        <v>55</v>
      </c>
      <c r="M149">
        <v>55</v>
      </c>
      <c r="N149">
        <v>55</v>
      </c>
      <c r="O149">
        <v>5</v>
      </c>
      <c r="P149" t="str">
        <v>Stable</v>
      </c>
    </row>
    <row r="150">
      <c r="A150" t="str">
        <v>Wyndham Hotels &amp; Resorts</v>
      </c>
      <c r="B150" t="str">
        <v>Hospitality &amp; Travel</v>
      </c>
      <c r="C150">
        <v>50</v>
      </c>
      <c r="D150">
        <v>50</v>
      </c>
      <c r="E150">
        <v>50</v>
      </c>
      <c r="F150">
        <v>50</v>
      </c>
      <c r="G150">
        <v>50</v>
      </c>
      <c r="H150">
        <v>50</v>
      </c>
      <c r="I150">
        <v>88</v>
      </c>
      <c r="J150">
        <v>88</v>
      </c>
      <c r="K150">
        <v>88</v>
      </c>
      <c r="L150">
        <v>90</v>
      </c>
      <c r="M150">
        <v>90</v>
      </c>
      <c r="N150">
        <v>90</v>
      </c>
      <c r="O150">
        <v>40</v>
      </c>
      <c r="P150" t="str">
        <v>Rising</v>
      </c>
    </row>
    <row r="151">
      <c r="A151" t="str">
        <v>Hyatt Hotels</v>
      </c>
      <c r="B151" t="str">
        <v>Hospitality &amp; Travel</v>
      </c>
      <c r="C151">
        <v>50</v>
      </c>
      <c r="D151">
        <v>50</v>
      </c>
      <c r="E151">
        <v>50</v>
      </c>
      <c r="F151">
        <v>50</v>
      </c>
      <c r="G151">
        <v>50</v>
      </c>
      <c r="H151">
        <v>50</v>
      </c>
      <c r="I151">
        <v>50</v>
      </c>
      <c r="J151">
        <v>50</v>
      </c>
      <c r="K151">
        <v>50</v>
      </c>
      <c r="L151">
        <v>65</v>
      </c>
      <c r="M151">
        <v>75</v>
      </c>
      <c r="N151">
        <v>75</v>
      </c>
      <c r="O151">
        <v>25</v>
      </c>
      <c r="P151" t="str">
        <v>Rising</v>
      </c>
    </row>
    <row r="152">
      <c r="A152" t="str">
        <v>Southwest Airlines</v>
      </c>
      <c r="B152" t="str">
        <v>Hospitality &amp; Travel</v>
      </c>
      <c r="C152">
        <v>50</v>
      </c>
      <c r="D152">
        <v>50</v>
      </c>
      <c r="E152">
        <v>50</v>
      </c>
      <c r="F152">
        <v>50</v>
      </c>
      <c r="G152">
        <v>50</v>
      </c>
      <c r="H152">
        <v>50</v>
      </c>
      <c r="I152">
        <v>50</v>
      </c>
      <c r="J152">
        <v>50</v>
      </c>
      <c r="K152">
        <v>50</v>
      </c>
      <c r="L152">
        <v>82</v>
      </c>
      <c r="M152">
        <v>82</v>
      </c>
      <c r="N152">
        <v>82</v>
      </c>
      <c r="O152">
        <v>32</v>
      </c>
      <c r="P152" t="str">
        <v>Rising</v>
      </c>
    </row>
    <row r="153">
      <c r="A153" t="str">
        <v>JetBlue Airways</v>
      </c>
      <c r="B153" t="str">
        <v>Hospitality &amp; Travel</v>
      </c>
      <c r="C153">
        <v>50</v>
      </c>
      <c r="D153">
        <v>50</v>
      </c>
      <c r="E153">
        <v>50</v>
      </c>
      <c r="F153">
        <v>50</v>
      </c>
      <c r="G153">
        <v>50</v>
      </c>
      <c r="H153">
        <v>50</v>
      </c>
      <c r="I153">
        <v>50</v>
      </c>
      <c r="J153">
        <v>50</v>
      </c>
      <c r="K153">
        <v>50</v>
      </c>
      <c r="L153">
        <v>75</v>
      </c>
      <c r="M153">
        <v>75</v>
      </c>
      <c r="N153">
        <v>75</v>
      </c>
      <c r="O153">
        <v>25</v>
      </c>
      <c r="P153" t="str">
        <v>Rising</v>
      </c>
    </row>
    <row r="154">
      <c r="A154" t="str">
        <v>Royal Caribbean Group</v>
      </c>
      <c r="B154" t="str">
        <v>Hospitality &amp; Travel</v>
      </c>
      <c r="C154">
        <v>50</v>
      </c>
      <c r="D154">
        <v>50</v>
      </c>
      <c r="E154">
        <v>50</v>
      </c>
      <c r="F154">
        <v>50</v>
      </c>
      <c r="G154">
        <v>50</v>
      </c>
      <c r="H154">
        <v>50</v>
      </c>
      <c r="I154">
        <v>50</v>
      </c>
      <c r="J154">
        <v>50</v>
      </c>
      <c r="K154">
        <v>50</v>
      </c>
      <c r="L154">
        <v>88</v>
      </c>
      <c r="M154">
        <v>88</v>
      </c>
      <c r="N154">
        <v>88</v>
      </c>
      <c r="O154">
        <v>38</v>
      </c>
      <c r="P154" t="str">
        <v>Rising</v>
      </c>
    </row>
    <row r="155">
      <c r="A155" t="str">
        <v>Carnival Corporation</v>
      </c>
      <c r="B155" t="str">
        <v>Hospitality &amp; Travel</v>
      </c>
      <c r="C155">
        <v>50</v>
      </c>
      <c r="D155">
        <v>50</v>
      </c>
      <c r="E155">
        <v>50</v>
      </c>
      <c r="F155">
        <v>50</v>
      </c>
      <c r="G155">
        <v>50</v>
      </c>
      <c r="H155">
        <v>50</v>
      </c>
      <c r="I155">
        <v>50</v>
      </c>
      <c r="J155">
        <v>50</v>
      </c>
      <c r="K155">
        <v>50</v>
      </c>
      <c r="L155">
        <v>85</v>
      </c>
      <c r="M155">
        <v>85</v>
      </c>
      <c r="N155">
        <v>85</v>
      </c>
      <c r="O155">
        <v>35</v>
      </c>
      <c r="P155" t="str">
        <v>Rising</v>
      </c>
    </row>
    <row r="156">
      <c r="A156" t="str">
        <v>Kimberly-Clark</v>
      </c>
      <c r="B156" t="str">
        <v>Consumer Goods</v>
      </c>
      <c r="C156">
        <v>50</v>
      </c>
      <c r="D156">
        <v>50</v>
      </c>
      <c r="E156">
        <v>50</v>
      </c>
      <c r="F156">
        <v>50</v>
      </c>
      <c r="G156">
        <v>50</v>
      </c>
      <c r="H156">
        <v>50</v>
      </c>
      <c r="I156">
        <v>50</v>
      </c>
      <c r="J156">
        <v>50</v>
      </c>
      <c r="K156">
        <v>50</v>
      </c>
      <c r="L156">
        <v>71</v>
      </c>
      <c r="M156">
        <v>71</v>
      </c>
      <c r="N156">
        <v>71</v>
      </c>
      <c r="O156">
        <v>21</v>
      </c>
      <c r="P156" t="str">
        <v>Rising</v>
      </c>
    </row>
    <row r="157">
      <c r="A157" t="str">
        <v>Estée Lauder</v>
      </c>
      <c r="B157" t="str">
        <v>Consumer Goods</v>
      </c>
      <c r="C157">
        <v>50</v>
      </c>
      <c r="D157">
        <v>50</v>
      </c>
      <c r="E157">
        <v>50</v>
      </c>
      <c r="F157">
        <v>50</v>
      </c>
      <c r="G157">
        <v>50</v>
      </c>
      <c r="H157">
        <v>50</v>
      </c>
      <c r="I157">
        <v>50</v>
      </c>
      <c r="J157">
        <v>50</v>
      </c>
      <c r="K157">
        <v>50</v>
      </c>
      <c r="L157">
        <v>100</v>
      </c>
      <c r="M157">
        <v>100</v>
      </c>
      <c r="N157">
        <v>100</v>
      </c>
      <c r="O157">
        <v>50</v>
      </c>
      <c r="P157" t="str">
        <v>Rising</v>
      </c>
    </row>
    <row r="158">
      <c r="A158" t="str">
        <v>Clorox</v>
      </c>
      <c r="B158" t="str">
        <v>Consumer Goods</v>
      </c>
      <c r="C158">
        <v>50</v>
      </c>
      <c r="D158">
        <v>50</v>
      </c>
      <c r="E158">
        <v>50</v>
      </c>
      <c r="F158">
        <v>50</v>
      </c>
      <c r="G158">
        <v>50</v>
      </c>
      <c r="H158">
        <v>50</v>
      </c>
      <c r="I158">
        <v>50</v>
      </c>
      <c r="J158">
        <v>50</v>
      </c>
      <c r="K158">
        <v>50</v>
      </c>
      <c r="L158">
        <v>71</v>
      </c>
      <c r="M158">
        <v>71</v>
      </c>
      <c r="N158">
        <v>71</v>
      </c>
      <c r="O158">
        <v>21</v>
      </c>
      <c r="P158" t="str">
        <v>Rising</v>
      </c>
    </row>
    <row r="159">
      <c r="A159" t="str">
        <v>Northrop Grumman</v>
      </c>
      <c r="B159" t="str">
        <v>Defense &amp; Gov Contracting</v>
      </c>
      <c r="C159">
        <v>50</v>
      </c>
      <c r="D159">
        <v>50</v>
      </c>
      <c r="E159">
        <v>50</v>
      </c>
      <c r="F159">
        <v>50</v>
      </c>
      <c r="G159">
        <v>50</v>
      </c>
      <c r="H159">
        <v>50</v>
      </c>
      <c r="I159">
        <v>50</v>
      </c>
      <c r="J159">
        <v>50</v>
      </c>
      <c r="K159">
        <v>50</v>
      </c>
      <c r="L159">
        <v>67</v>
      </c>
      <c r="M159">
        <v>35</v>
      </c>
      <c r="N159">
        <v>35</v>
      </c>
      <c r="O159">
        <v>-15</v>
      </c>
      <c r="P159" t="str">
        <v>Late Decline</v>
      </c>
    </row>
    <row r="160">
      <c r="A160" t="str">
        <v>General Dynamics</v>
      </c>
      <c r="B160" t="str">
        <v>Defense &amp; Gov Contracting</v>
      </c>
      <c r="C160">
        <v>50</v>
      </c>
      <c r="D160">
        <v>50</v>
      </c>
      <c r="E160">
        <v>50</v>
      </c>
      <c r="F160">
        <v>50</v>
      </c>
      <c r="G160">
        <v>50</v>
      </c>
      <c r="H160">
        <v>50</v>
      </c>
      <c r="I160">
        <v>50</v>
      </c>
      <c r="J160">
        <v>50</v>
      </c>
      <c r="K160">
        <v>50</v>
      </c>
      <c r="L160">
        <v>67</v>
      </c>
      <c r="M160">
        <v>35</v>
      </c>
      <c r="N160">
        <v>35</v>
      </c>
      <c r="O160">
        <v>-15</v>
      </c>
      <c r="P160" t="str">
        <v>Late Decline</v>
      </c>
    </row>
    <row r="161">
      <c r="A161" t="str">
        <v>L3Harris Technologies</v>
      </c>
      <c r="B161" t="str">
        <v>Defense &amp; Gov Contracting</v>
      </c>
      <c r="C161">
        <v>50</v>
      </c>
      <c r="D161">
        <v>50</v>
      </c>
      <c r="E161">
        <v>50</v>
      </c>
      <c r="F161">
        <v>50</v>
      </c>
      <c r="G161">
        <v>50</v>
      </c>
      <c r="H161">
        <v>50</v>
      </c>
      <c r="I161">
        <v>50</v>
      </c>
      <c r="J161">
        <v>50</v>
      </c>
      <c r="K161">
        <v>50</v>
      </c>
      <c r="L161">
        <v>67</v>
      </c>
      <c r="M161">
        <v>35</v>
      </c>
      <c r="N161">
        <v>35</v>
      </c>
      <c r="O161">
        <v>-15</v>
      </c>
      <c r="P161" t="str">
        <v>Late Decline</v>
      </c>
    </row>
    <row r="162">
      <c r="A162" t="str">
        <v>3M</v>
      </c>
      <c r="B162" t="str">
        <v>Industrial &amp; Logistics</v>
      </c>
      <c r="C162">
        <v>50</v>
      </c>
      <c r="D162">
        <v>50</v>
      </c>
      <c r="E162">
        <v>50</v>
      </c>
      <c r="F162">
        <v>50</v>
      </c>
      <c r="G162">
        <v>50</v>
      </c>
      <c r="H162">
        <v>50</v>
      </c>
      <c r="I162">
        <v>50</v>
      </c>
      <c r="J162">
        <v>50</v>
      </c>
      <c r="K162">
        <v>50</v>
      </c>
      <c r="L162">
        <v>67</v>
      </c>
      <c r="M162">
        <v>35</v>
      </c>
      <c r="N162">
        <v>35</v>
      </c>
      <c r="O162">
        <v>-15</v>
      </c>
      <c r="P162" t="str">
        <v>Late Decline</v>
      </c>
    </row>
    <row r="163">
      <c r="A163" t="str">
        <v>Honeywell</v>
      </c>
      <c r="B163" t="str">
        <v>Industrial &amp; Logistics</v>
      </c>
      <c r="C163">
        <v>50</v>
      </c>
      <c r="D163">
        <v>50</v>
      </c>
      <c r="E163">
        <v>50</v>
      </c>
      <c r="F163">
        <v>50</v>
      </c>
      <c r="G163">
        <v>50</v>
      </c>
      <c r="H163">
        <v>50</v>
      </c>
      <c r="I163">
        <v>50</v>
      </c>
      <c r="J163">
        <v>50</v>
      </c>
      <c r="K163">
        <v>50</v>
      </c>
      <c r="L163">
        <v>52</v>
      </c>
      <c r="M163">
        <v>52</v>
      </c>
      <c r="N163">
        <v>52</v>
      </c>
      <c r="O163">
        <v>2</v>
      </c>
      <c r="P163" t="str">
        <v>Stable</v>
      </c>
    </row>
    <row r="164">
      <c r="A164" t="str">
        <v>General Electric (GE Aerospace)</v>
      </c>
      <c r="B164" t="str">
        <v>Industrial &amp; Logistics</v>
      </c>
      <c r="C164">
        <v>50</v>
      </c>
      <c r="D164">
        <v>50</v>
      </c>
      <c r="E164">
        <v>50</v>
      </c>
      <c r="F164">
        <v>50</v>
      </c>
      <c r="G164">
        <v>50</v>
      </c>
      <c r="H164">
        <v>50</v>
      </c>
      <c r="I164">
        <v>50</v>
      </c>
      <c r="J164">
        <v>50</v>
      </c>
      <c r="K164">
        <v>50</v>
      </c>
      <c r="L164">
        <v>52</v>
      </c>
      <c r="M164">
        <v>52</v>
      </c>
      <c r="N164">
        <v>52</v>
      </c>
      <c r="O164">
        <v>2</v>
      </c>
      <c r="P164" t="str">
        <v>Stable</v>
      </c>
    </row>
    <row r="165">
      <c r="A165" t="str">
        <v>Caterpillar</v>
      </c>
      <c r="B165" t="str">
        <v>Industrial &amp; Logistics</v>
      </c>
      <c r="C165">
        <v>50</v>
      </c>
      <c r="D165">
        <v>50</v>
      </c>
      <c r="E165">
        <v>50</v>
      </c>
      <c r="F165">
        <v>50</v>
      </c>
      <c r="G165">
        <v>50</v>
      </c>
      <c r="H165">
        <v>50</v>
      </c>
      <c r="I165">
        <v>50</v>
      </c>
      <c r="J165">
        <v>50</v>
      </c>
      <c r="K165">
        <v>50</v>
      </c>
      <c r="L165">
        <v>35</v>
      </c>
      <c r="M165">
        <v>35</v>
      </c>
      <c r="N165">
        <v>35</v>
      </c>
      <c r="O165">
        <v>-15</v>
      </c>
      <c r="P165" t="str">
        <v>Late Decline</v>
      </c>
    </row>
    <row r="166">
      <c r="A166" t="str">
        <v>Deere &amp; Company</v>
      </c>
      <c r="B166" t="str">
        <v>Industrial &amp; Logistics</v>
      </c>
      <c r="C166">
        <v>50</v>
      </c>
      <c r="D166">
        <v>50</v>
      </c>
      <c r="E166">
        <v>50</v>
      </c>
      <c r="F166">
        <v>50</v>
      </c>
      <c r="G166">
        <v>50</v>
      </c>
      <c r="H166">
        <v>50</v>
      </c>
      <c r="I166">
        <v>50</v>
      </c>
      <c r="J166">
        <v>50</v>
      </c>
      <c r="K166">
        <v>50</v>
      </c>
      <c r="L166">
        <v>28</v>
      </c>
      <c r="M166">
        <v>28</v>
      </c>
      <c r="N166">
        <v>28</v>
      </c>
      <c r="O166">
        <v>-22</v>
      </c>
      <c r="P166" t="str">
        <v>Late Decline</v>
      </c>
    </row>
    <row r="167">
      <c r="A167" t="str">
        <v>UPS</v>
      </c>
      <c r="B167" t="str">
        <v>Industrial &amp; Logistics</v>
      </c>
      <c r="C167">
        <v>50</v>
      </c>
      <c r="D167">
        <v>50</v>
      </c>
      <c r="E167">
        <v>50</v>
      </c>
      <c r="F167">
        <v>50</v>
      </c>
      <c r="G167">
        <v>50</v>
      </c>
      <c r="H167">
        <v>50</v>
      </c>
      <c r="I167">
        <v>50</v>
      </c>
      <c r="J167">
        <v>50</v>
      </c>
      <c r="K167">
        <v>67</v>
      </c>
      <c r="L167">
        <v>35</v>
      </c>
      <c r="M167">
        <v>35</v>
      </c>
      <c r="N167">
        <v>35</v>
      </c>
      <c r="O167">
        <v>-15</v>
      </c>
      <c r="P167" t="str">
        <v>Late Decline</v>
      </c>
    </row>
    <row r="168">
      <c r="A168" t="str">
        <v>FedEx</v>
      </c>
      <c r="B168" t="str">
        <v>Industrial &amp; Logistics</v>
      </c>
      <c r="C168">
        <v>50</v>
      </c>
      <c r="D168">
        <v>50</v>
      </c>
      <c r="E168">
        <v>50</v>
      </c>
      <c r="F168">
        <v>50</v>
      </c>
      <c r="G168">
        <v>50</v>
      </c>
      <c r="H168">
        <v>50</v>
      </c>
      <c r="I168">
        <v>20</v>
      </c>
      <c r="J168">
        <v>20</v>
      </c>
      <c r="K168">
        <v>20</v>
      </c>
      <c r="L168">
        <v>37</v>
      </c>
      <c r="M168">
        <v>37</v>
      </c>
      <c r="N168">
        <v>37</v>
      </c>
      <c r="O168">
        <v>-13</v>
      </c>
      <c r="P168" t="str">
        <v>Late Decline</v>
      </c>
    </row>
    <row r="169">
      <c r="A169" t="str">
        <v>Sirius XM</v>
      </c>
      <c r="B169" t="str">
        <v>Media &amp; Entertainment</v>
      </c>
      <c r="C169">
        <v>50</v>
      </c>
      <c r="D169">
        <v>50</v>
      </c>
      <c r="E169">
        <v>50</v>
      </c>
      <c r="F169">
        <v>50</v>
      </c>
      <c r="G169">
        <v>50</v>
      </c>
      <c r="H169">
        <v>50</v>
      </c>
      <c r="I169">
        <v>50</v>
      </c>
      <c r="J169">
        <v>50</v>
      </c>
      <c r="K169">
        <v>50</v>
      </c>
      <c r="L169">
        <v>73</v>
      </c>
      <c r="M169">
        <v>73</v>
      </c>
      <c r="N169">
        <v>73</v>
      </c>
      <c r="O169">
        <v>23</v>
      </c>
      <c r="P169" t="str">
        <v>Rising</v>
      </c>
    </row>
    <row r="170">
      <c r="A170" t="str">
        <v>Fox Corporation</v>
      </c>
      <c r="B170" t="str">
        <v>Media &amp; Entertainment</v>
      </c>
      <c r="C170">
        <v>50</v>
      </c>
      <c r="D170">
        <v>50</v>
      </c>
      <c r="E170">
        <v>50</v>
      </c>
      <c r="F170">
        <v>50</v>
      </c>
      <c r="G170">
        <v>50</v>
      </c>
      <c r="H170">
        <v>50</v>
      </c>
      <c r="I170">
        <v>50</v>
      </c>
      <c r="J170">
        <v>65</v>
      </c>
      <c r="K170">
        <v>65</v>
      </c>
      <c r="L170">
        <v>49</v>
      </c>
      <c r="M170">
        <v>49</v>
      </c>
      <c r="N170">
        <v>49</v>
      </c>
      <c r="O170">
        <v>-1</v>
      </c>
      <c r="P170" t="str">
        <v>Late Decline</v>
      </c>
    </row>
    <row r="171">
      <c r="A171" t="str">
        <v>Tractor Supply Co.</v>
      </c>
      <c r="B171" t="str">
        <v>Retail — Big Box</v>
      </c>
      <c r="C171">
        <v>50</v>
      </c>
      <c r="D171">
        <v>50</v>
      </c>
      <c r="E171">
        <v>50</v>
      </c>
      <c r="F171">
        <v>50</v>
      </c>
      <c r="G171">
        <v>50</v>
      </c>
      <c r="H171">
        <v>50</v>
      </c>
      <c r="I171">
        <v>50</v>
      </c>
      <c r="J171">
        <v>50</v>
      </c>
      <c r="K171">
        <v>55</v>
      </c>
      <c r="L171">
        <v>31</v>
      </c>
      <c r="M171">
        <v>31</v>
      </c>
      <c r="N171">
        <v>31</v>
      </c>
      <c r="O171">
        <v>-19</v>
      </c>
      <c r="P171" t="str">
        <v>Late Decline</v>
      </c>
    </row>
    <row r="172">
      <c r="A172" t="str">
        <v>Dick's Sporting Goods</v>
      </c>
      <c r="B172" t="str">
        <v>Retail — Big Box</v>
      </c>
      <c r="C172">
        <v>50</v>
      </c>
      <c r="D172">
        <v>50</v>
      </c>
      <c r="E172">
        <v>50</v>
      </c>
      <c r="F172">
        <v>50</v>
      </c>
      <c r="G172">
        <v>50</v>
      </c>
      <c r="H172">
        <v>50</v>
      </c>
      <c r="I172">
        <v>50</v>
      </c>
      <c r="J172">
        <v>50</v>
      </c>
      <c r="K172">
        <v>50</v>
      </c>
      <c r="L172">
        <v>52</v>
      </c>
      <c r="M172">
        <v>52</v>
      </c>
      <c r="N172">
        <v>52</v>
      </c>
      <c r="O172">
        <v>2</v>
      </c>
      <c r="P172" t="str">
        <v>Stable</v>
      </c>
    </row>
    <row r="173">
      <c r="A173" t="str">
        <v>AutoZone</v>
      </c>
      <c r="B173" t="str">
        <v>Retail — Automotive</v>
      </c>
      <c r="C173">
        <v>50</v>
      </c>
      <c r="D173">
        <v>50</v>
      </c>
      <c r="E173">
        <v>50</v>
      </c>
      <c r="F173">
        <v>50</v>
      </c>
      <c r="G173">
        <v>50</v>
      </c>
      <c r="H173">
        <v>50</v>
      </c>
      <c r="I173">
        <v>50</v>
      </c>
      <c r="J173">
        <v>50</v>
      </c>
      <c r="K173">
        <v>50</v>
      </c>
      <c r="L173">
        <v>50</v>
      </c>
      <c r="M173">
        <v>50</v>
      </c>
      <c r="N173">
        <v>50</v>
      </c>
      <c r="O173">
        <v>0</v>
      </c>
      <c r="P173" t="str">
        <v>Stable</v>
      </c>
    </row>
    <row r="174">
      <c r="A174" t="str">
        <v>Bath &amp; Body Works</v>
      </c>
      <c r="B174" t="str">
        <v>Retail / Consumer Goods</v>
      </c>
      <c r="C174">
        <v>50</v>
      </c>
      <c r="D174">
        <v>50</v>
      </c>
      <c r="E174">
        <v>50</v>
      </c>
      <c r="F174">
        <v>50</v>
      </c>
      <c r="G174">
        <v>50</v>
      </c>
      <c r="H174">
        <v>50</v>
      </c>
      <c r="I174">
        <v>50</v>
      </c>
      <c r="J174">
        <v>50</v>
      </c>
      <c r="K174">
        <v>50</v>
      </c>
      <c r="L174">
        <v>61</v>
      </c>
      <c r="M174">
        <v>61</v>
      </c>
      <c r="N174">
        <v>61</v>
      </c>
      <c r="O174">
        <v>11</v>
      </c>
      <c r="P174" t="str">
        <v>Rising</v>
      </c>
    </row>
    <row r="175">
      <c r="A175" t="str">
        <v>Publix</v>
      </c>
      <c r="B175" t="str">
        <v>Retail — Grocery</v>
      </c>
      <c r="C175">
        <v>50</v>
      </c>
      <c r="D175">
        <v>50</v>
      </c>
      <c r="E175">
        <v>50</v>
      </c>
      <c r="F175">
        <v>40</v>
      </c>
      <c r="G175">
        <v>40</v>
      </c>
      <c r="H175">
        <v>40</v>
      </c>
      <c r="I175">
        <v>40</v>
      </c>
      <c r="J175">
        <v>13</v>
      </c>
      <c r="K175">
        <v>13</v>
      </c>
      <c r="L175">
        <v>13</v>
      </c>
      <c r="M175">
        <v>13</v>
      </c>
      <c r="N175">
        <v>13</v>
      </c>
      <c r="O175">
        <v>-37</v>
      </c>
      <c r="P175" t="str">
        <v>Late Decline</v>
      </c>
    </row>
    <row r="176">
      <c r="A176" t="str">
        <v>Hobby Lobby</v>
      </c>
      <c r="B176" t="str">
        <v>Retail — Big Box / Crafts</v>
      </c>
      <c r="C176">
        <v>50</v>
      </c>
      <c r="D176">
        <v>50</v>
      </c>
      <c r="E176">
        <v>50</v>
      </c>
      <c r="F176">
        <v>50</v>
      </c>
      <c r="G176">
        <v>50</v>
      </c>
      <c r="H176">
        <v>50</v>
      </c>
      <c r="I176">
        <v>40</v>
      </c>
      <c r="J176">
        <v>8</v>
      </c>
      <c r="K176">
        <v>8</v>
      </c>
      <c r="L176">
        <v>8</v>
      </c>
      <c r="M176">
        <v>8</v>
      </c>
      <c r="N176">
        <v>8</v>
      </c>
      <c r="O176">
        <v>-42</v>
      </c>
      <c r="P176" t="str">
        <v>Late Decline</v>
      </c>
    </row>
    <row r="177">
      <c r="A177" t="str">
        <v>Ross Stores / Ross Dress for Less</v>
      </c>
      <c r="B177" t="str">
        <v>Retail / Apparel Retail</v>
      </c>
      <c r="C177">
        <v>50</v>
      </c>
      <c r="D177">
        <v>50</v>
      </c>
      <c r="E177">
        <v>50</v>
      </c>
      <c r="F177">
        <v>50</v>
      </c>
      <c r="G177">
        <v>50</v>
      </c>
      <c r="H177">
        <v>50</v>
      </c>
      <c r="I177">
        <v>50</v>
      </c>
      <c r="J177">
        <v>50</v>
      </c>
      <c r="K177">
        <v>86</v>
      </c>
      <c r="L177">
        <v>86</v>
      </c>
      <c r="M177">
        <v>86</v>
      </c>
      <c r="N177">
        <v>86</v>
      </c>
      <c r="O177">
        <v>36</v>
      </c>
      <c r="P177" t="str">
        <v>Rising</v>
      </c>
    </row>
    <row r="178">
      <c r="A178" t="str">
        <v>Burlington Stores</v>
      </c>
      <c r="B178" t="str">
        <v>Retail / Apparel Retail</v>
      </c>
      <c r="C178">
        <v>50</v>
      </c>
      <c r="D178">
        <v>50</v>
      </c>
      <c r="E178">
        <v>50</v>
      </c>
      <c r="F178">
        <v>50</v>
      </c>
      <c r="G178">
        <v>50</v>
      </c>
      <c r="H178">
        <v>50</v>
      </c>
      <c r="I178">
        <v>98</v>
      </c>
      <c r="J178">
        <v>98</v>
      </c>
      <c r="K178">
        <v>98</v>
      </c>
      <c r="L178">
        <v>98</v>
      </c>
      <c r="M178">
        <v>98</v>
      </c>
      <c r="N178">
        <v>98</v>
      </c>
      <c r="O178">
        <v>48</v>
      </c>
      <c r="P178" t="str">
        <v>Rising</v>
      </c>
    </row>
    <row r="179">
      <c r="A179" t="str">
        <v>Ulta Beauty</v>
      </c>
      <c r="B179" t="str">
        <v>Retail / Beauty</v>
      </c>
      <c r="C179">
        <v>50</v>
      </c>
      <c r="D179">
        <v>50</v>
      </c>
      <c r="E179">
        <v>50</v>
      </c>
      <c r="F179">
        <v>50</v>
      </c>
      <c r="G179">
        <v>50</v>
      </c>
      <c r="H179">
        <v>50</v>
      </c>
      <c r="I179">
        <v>50</v>
      </c>
      <c r="J179">
        <v>58</v>
      </c>
      <c r="K179">
        <v>58</v>
      </c>
      <c r="L179">
        <v>66</v>
      </c>
      <c r="M179">
        <v>66</v>
      </c>
      <c r="N179">
        <v>66</v>
      </c>
      <c r="O179">
        <v>16</v>
      </c>
      <c r="P179" t="str">
        <v>Rising</v>
      </c>
    </row>
    <row r="180">
      <c r="A180" t="str">
        <v>Wayfair</v>
      </c>
      <c r="B180" t="str">
        <v>Retail / E-commerce</v>
      </c>
      <c r="C180">
        <v>50</v>
      </c>
      <c r="D180">
        <v>50</v>
      </c>
      <c r="E180">
        <v>50</v>
      </c>
      <c r="F180">
        <v>50</v>
      </c>
      <c r="G180">
        <v>50</v>
      </c>
      <c r="H180">
        <v>50</v>
      </c>
      <c r="I180">
        <v>50</v>
      </c>
      <c r="J180">
        <v>82</v>
      </c>
      <c r="K180">
        <v>82</v>
      </c>
      <c r="L180">
        <v>84</v>
      </c>
      <c r="M180">
        <v>84</v>
      </c>
      <c r="N180">
        <v>84</v>
      </c>
      <c r="O180">
        <v>34</v>
      </c>
      <c r="P180" t="str">
        <v>Rising</v>
      </c>
    </row>
    <row r="181">
      <c r="A181" t="str">
        <v>Chewy</v>
      </c>
      <c r="B181" t="str">
        <v>Retail / E-commerce / Pet</v>
      </c>
      <c r="C181">
        <v>50</v>
      </c>
      <c r="D181">
        <v>50</v>
      </c>
      <c r="E181">
        <v>50</v>
      </c>
      <c r="F181">
        <v>50</v>
      </c>
      <c r="G181">
        <v>50</v>
      </c>
      <c r="H181">
        <v>50</v>
      </c>
      <c r="I181">
        <v>50</v>
      </c>
      <c r="J181">
        <v>50</v>
      </c>
      <c r="K181">
        <v>50</v>
      </c>
      <c r="L181">
        <v>50</v>
      </c>
      <c r="M181">
        <v>50</v>
      </c>
      <c r="N181">
        <v>50</v>
      </c>
      <c r="O181">
        <v>0</v>
      </c>
      <c r="P181" t="str">
        <v>Stable</v>
      </c>
    </row>
    <row r="182">
      <c r="A182" t="str">
        <v>Lululemon</v>
      </c>
      <c r="B182" t="str">
        <v>Fashion &amp; Apparel</v>
      </c>
      <c r="C182">
        <v>50</v>
      </c>
      <c r="D182">
        <v>50</v>
      </c>
      <c r="E182">
        <v>50</v>
      </c>
      <c r="F182">
        <v>50</v>
      </c>
      <c r="G182">
        <v>50</v>
      </c>
      <c r="H182">
        <v>50</v>
      </c>
      <c r="I182">
        <v>50</v>
      </c>
      <c r="J182">
        <v>50</v>
      </c>
      <c r="K182">
        <v>50</v>
      </c>
      <c r="L182">
        <v>55</v>
      </c>
      <c r="M182">
        <v>55</v>
      </c>
      <c r="N182">
        <v>55</v>
      </c>
      <c r="O182">
        <v>5</v>
      </c>
      <c r="P182" t="str">
        <v>Stable</v>
      </c>
    </row>
    <row r="183">
      <c r="A183" t="str">
        <v>Under Armour</v>
      </c>
      <c r="B183" t="str">
        <v>Fashion &amp; Apparel</v>
      </c>
      <c r="C183">
        <v>50</v>
      </c>
      <c r="D183">
        <v>50</v>
      </c>
      <c r="E183">
        <v>50</v>
      </c>
      <c r="F183">
        <v>50</v>
      </c>
      <c r="G183">
        <v>50</v>
      </c>
      <c r="H183">
        <v>50</v>
      </c>
      <c r="I183">
        <v>50</v>
      </c>
      <c r="J183">
        <v>50</v>
      </c>
      <c r="K183">
        <v>50</v>
      </c>
      <c r="L183">
        <v>96</v>
      </c>
      <c r="M183">
        <v>96</v>
      </c>
      <c r="N183">
        <v>96</v>
      </c>
      <c r="O183">
        <v>46</v>
      </c>
      <c r="P183" t="str">
        <v>Rising</v>
      </c>
    </row>
    <row r="184">
      <c r="A184" t="str">
        <v>VF Corp.</v>
      </c>
      <c r="B184" t="str">
        <v>Fashion &amp; Apparel</v>
      </c>
      <c r="C184">
        <v>50</v>
      </c>
      <c r="D184">
        <v>50</v>
      </c>
      <c r="E184">
        <v>50</v>
      </c>
      <c r="F184">
        <v>50</v>
      </c>
      <c r="G184">
        <v>50</v>
      </c>
      <c r="H184">
        <v>50</v>
      </c>
      <c r="I184">
        <v>50</v>
      </c>
      <c r="J184">
        <v>50</v>
      </c>
      <c r="K184">
        <v>58</v>
      </c>
      <c r="L184">
        <v>69</v>
      </c>
      <c r="M184">
        <v>69</v>
      </c>
      <c r="N184">
        <v>69</v>
      </c>
      <c r="O184">
        <v>19</v>
      </c>
      <c r="P184" t="str">
        <v>Rising</v>
      </c>
    </row>
    <row r="185">
      <c r="A185" t="str">
        <v>Tapestry</v>
      </c>
      <c r="B185" t="str">
        <v>Fashion &amp; Apparel</v>
      </c>
      <c r="C185">
        <v>50</v>
      </c>
      <c r="D185">
        <v>50</v>
      </c>
      <c r="E185">
        <v>50</v>
      </c>
      <c r="F185">
        <v>50</v>
      </c>
      <c r="G185">
        <v>50</v>
      </c>
      <c r="H185">
        <v>50</v>
      </c>
      <c r="I185">
        <v>50</v>
      </c>
      <c r="J185">
        <v>50</v>
      </c>
      <c r="K185">
        <v>50</v>
      </c>
      <c r="L185">
        <v>65</v>
      </c>
      <c r="M185">
        <v>65</v>
      </c>
      <c r="N185">
        <v>65</v>
      </c>
      <c r="O185">
        <v>15</v>
      </c>
      <c r="P185" t="str">
        <v>Rising</v>
      </c>
    </row>
    <row r="186">
      <c r="A186" t="str">
        <v>Wendy's</v>
      </c>
      <c r="B186" t="str">
        <v>Food &amp; Beverage</v>
      </c>
      <c r="C186">
        <v>50</v>
      </c>
      <c r="D186">
        <v>50</v>
      </c>
      <c r="E186">
        <v>50</v>
      </c>
      <c r="F186">
        <v>50</v>
      </c>
      <c r="G186">
        <v>50</v>
      </c>
      <c r="H186">
        <v>74</v>
      </c>
      <c r="I186">
        <v>74</v>
      </c>
      <c r="J186">
        <v>74</v>
      </c>
      <c r="K186">
        <v>74</v>
      </c>
      <c r="L186">
        <v>96</v>
      </c>
      <c r="M186">
        <v>96</v>
      </c>
      <c r="N186">
        <v>96</v>
      </c>
      <c r="O186">
        <v>46</v>
      </c>
      <c r="P186" t="str">
        <v>Rising</v>
      </c>
    </row>
    <row r="187">
      <c r="A187" t="str">
        <v>DoorDash</v>
      </c>
      <c r="B187" t="str">
        <v>Food &amp; Beverage / Technology</v>
      </c>
      <c r="C187">
        <v>50</v>
      </c>
      <c r="D187">
        <v>50</v>
      </c>
      <c r="E187">
        <v>50</v>
      </c>
      <c r="F187">
        <v>50</v>
      </c>
      <c r="G187">
        <v>50</v>
      </c>
      <c r="H187">
        <v>50</v>
      </c>
      <c r="I187">
        <v>50</v>
      </c>
      <c r="J187">
        <v>50</v>
      </c>
      <c r="K187">
        <v>50</v>
      </c>
      <c r="L187">
        <v>67</v>
      </c>
      <c r="M187">
        <v>67</v>
      </c>
      <c r="N187">
        <v>67</v>
      </c>
      <c r="O187">
        <v>17</v>
      </c>
      <c r="P187" t="str">
        <v>Rising</v>
      </c>
    </row>
    <row r="188">
      <c r="A188" t="str">
        <v>Mars, Inc.</v>
      </c>
      <c r="B188" t="str">
        <v>Food &amp; Beverage / Consumer Goods</v>
      </c>
      <c r="C188">
        <v>50</v>
      </c>
      <c r="D188">
        <v>50</v>
      </c>
      <c r="E188">
        <v>50</v>
      </c>
      <c r="F188">
        <v>50</v>
      </c>
      <c r="G188">
        <v>50</v>
      </c>
      <c r="H188">
        <v>50</v>
      </c>
      <c r="I188">
        <v>50</v>
      </c>
      <c r="J188">
        <v>50</v>
      </c>
      <c r="K188">
        <v>50</v>
      </c>
      <c r="L188">
        <v>52</v>
      </c>
      <c r="M188">
        <v>52</v>
      </c>
      <c r="N188">
        <v>52</v>
      </c>
      <c r="O188">
        <v>2</v>
      </c>
      <c r="P188" t="str">
        <v>Stable</v>
      </c>
    </row>
    <row r="189">
      <c r="A189" t="str">
        <v>Panera Bread</v>
      </c>
      <c r="B189" t="str">
        <v>Food &amp; Beverage</v>
      </c>
      <c r="C189">
        <v>50</v>
      </c>
      <c r="D189">
        <v>50</v>
      </c>
      <c r="E189">
        <v>50</v>
      </c>
      <c r="F189">
        <v>50</v>
      </c>
      <c r="G189">
        <v>50</v>
      </c>
      <c r="H189">
        <v>50</v>
      </c>
      <c r="I189">
        <v>50</v>
      </c>
      <c r="J189">
        <v>50</v>
      </c>
      <c r="K189">
        <v>50</v>
      </c>
      <c r="L189">
        <v>84</v>
      </c>
      <c r="M189">
        <v>84</v>
      </c>
      <c r="N189">
        <v>84</v>
      </c>
      <c r="O189">
        <v>34</v>
      </c>
      <c r="P189" t="str">
        <v>Rising</v>
      </c>
    </row>
    <row r="190">
      <c r="A190" t="str">
        <v>State Farm</v>
      </c>
      <c r="B190" t="str">
        <v>Financial Services / Insurance</v>
      </c>
      <c r="C190">
        <v>50</v>
      </c>
      <c r="D190">
        <v>50</v>
      </c>
      <c r="E190">
        <v>50</v>
      </c>
      <c r="F190">
        <v>50</v>
      </c>
      <c r="G190">
        <v>50</v>
      </c>
      <c r="H190">
        <v>50</v>
      </c>
      <c r="I190">
        <v>20</v>
      </c>
      <c r="J190">
        <v>19</v>
      </c>
      <c r="K190">
        <v>19</v>
      </c>
      <c r="L190">
        <v>19</v>
      </c>
      <c r="M190">
        <v>19</v>
      </c>
      <c r="N190">
        <v>19</v>
      </c>
      <c r="O190">
        <v>-31</v>
      </c>
      <c r="P190" t="str">
        <v>Late Decline</v>
      </c>
    </row>
    <row r="191">
      <c r="A191" t="str">
        <v>Geico</v>
      </c>
      <c r="B191" t="str">
        <v>Financial Services / Insurance</v>
      </c>
      <c r="C191">
        <v>50</v>
      </c>
      <c r="D191">
        <v>50</v>
      </c>
      <c r="E191">
        <v>50</v>
      </c>
      <c r="F191">
        <v>50</v>
      </c>
      <c r="G191">
        <v>50</v>
      </c>
      <c r="H191">
        <v>50</v>
      </c>
      <c r="I191">
        <v>50</v>
      </c>
      <c r="J191">
        <v>50</v>
      </c>
      <c r="K191">
        <v>50</v>
      </c>
      <c r="L191">
        <v>52</v>
      </c>
      <c r="M191">
        <v>52</v>
      </c>
      <c r="N191">
        <v>52</v>
      </c>
      <c r="O191">
        <v>2</v>
      </c>
      <c r="P191" t="str">
        <v>Stable</v>
      </c>
    </row>
    <row r="192">
      <c r="A192" t="str">
        <v>Liberty Mutual</v>
      </c>
      <c r="B192" t="str">
        <v>Financial Services / Insurance</v>
      </c>
      <c r="C192">
        <v>50</v>
      </c>
      <c r="D192">
        <v>50</v>
      </c>
      <c r="E192">
        <v>50</v>
      </c>
      <c r="F192">
        <v>50</v>
      </c>
      <c r="G192">
        <v>50</v>
      </c>
      <c r="H192">
        <v>50</v>
      </c>
      <c r="I192">
        <v>50</v>
      </c>
      <c r="J192">
        <v>50</v>
      </c>
      <c r="K192">
        <v>50</v>
      </c>
      <c r="L192">
        <v>71</v>
      </c>
      <c r="M192">
        <v>71</v>
      </c>
      <c r="N192">
        <v>71</v>
      </c>
      <c r="O192">
        <v>21</v>
      </c>
      <c r="P192" t="str">
        <v>Rising</v>
      </c>
    </row>
    <row r="193">
      <c r="A193" t="str">
        <v>Farmers Insurance</v>
      </c>
      <c r="B193" t="str">
        <v>Financial Services / Insurance</v>
      </c>
      <c r="C193">
        <v>50</v>
      </c>
      <c r="D193">
        <v>50</v>
      </c>
      <c r="E193">
        <v>50</v>
      </c>
      <c r="F193">
        <v>50</v>
      </c>
      <c r="G193">
        <v>50</v>
      </c>
      <c r="H193">
        <v>50</v>
      </c>
      <c r="I193">
        <v>20</v>
      </c>
      <c r="J193">
        <v>20</v>
      </c>
      <c r="K193">
        <v>20</v>
      </c>
      <c r="L193">
        <v>22</v>
      </c>
      <c r="M193">
        <v>22</v>
      </c>
      <c r="N193">
        <v>22</v>
      </c>
      <c r="O193">
        <v>-28</v>
      </c>
      <c r="P193" t="str">
        <v>Late Decline</v>
      </c>
    </row>
    <row r="194">
      <c r="A194" t="str">
        <v>Electronic Arts</v>
      </c>
      <c r="B194" t="str">
        <v>Media &amp; Entertainment / Gaming</v>
      </c>
      <c r="C194">
        <v>50</v>
      </c>
      <c r="D194">
        <v>50</v>
      </c>
      <c r="E194">
        <v>50</v>
      </c>
      <c r="F194">
        <v>50</v>
      </c>
      <c r="G194">
        <v>50</v>
      </c>
      <c r="H194">
        <v>50</v>
      </c>
      <c r="I194">
        <v>50</v>
      </c>
      <c r="J194">
        <v>58</v>
      </c>
      <c r="K194">
        <v>58</v>
      </c>
      <c r="L194">
        <v>75</v>
      </c>
      <c r="M194">
        <v>75</v>
      </c>
      <c r="N194">
        <v>75</v>
      </c>
      <c r="O194">
        <v>25</v>
      </c>
      <c r="P194" t="str">
        <v>Rising</v>
      </c>
    </row>
    <row r="195">
      <c r="A195" t="str">
        <v>Take-Two Interactive</v>
      </c>
      <c r="B195" t="str">
        <v>Media &amp; Entertainment / Gaming</v>
      </c>
      <c r="C195">
        <v>50</v>
      </c>
      <c r="D195">
        <v>50</v>
      </c>
      <c r="E195">
        <v>50</v>
      </c>
      <c r="F195">
        <v>50</v>
      </c>
      <c r="G195">
        <v>50</v>
      </c>
      <c r="H195">
        <v>50</v>
      </c>
      <c r="I195">
        <v>50</v>
      </c>
      <c r="J195">
        <v>50</v>
      </c>
      <c r="K195">
        <v>50</v>
      </c>
      <c r="L195">
        <v>52</v>
      </c>
      <c r="M195">
        <v>20</v>
      </c>
      <c r="N195">
        <v>20</v>
      </c>
      <c r="O195">
        <v>-30</v>
      </c>
      <c r="P195" t="str">
        <v>Sharp Reversal</v>
      </c>
    </row>
    <row r="196">
      <c r="A196" t="str">
        <v>The New York Times Company</v>
      </c>
      <c r="B196" t="str">
        <v>Media &amp; Entertainment</v>
      </c>
      <c r="C196">
        <v>50</v>
      </c>
      <c r="D196">
        <v>50</v>
      </c>
      <c r="E196">
        <v>50</v>
      </c>
      <c r="F196">
        <v>50</v>
      </c>
      <c r="G196">
        <v>50</v>
      </c>
      <c r="H196">
        <v>50</v>
      </c>
      <c r="I196">
        <v>50</v>
      </c>
      <c r="J196">
        <v>50</v>
      </c>
      <c r="K196">
        <v>40</v>
      </c>
      <c r="L196">
        <v>57</v>
      </c>
      <c r="M196">
        <v>57</v>
      </c>
      <c r="N196">
        <v>57</v>
      </c>
      <c r="O196">
        <v>7</v>
      </c>
      <c r="P196" t="str">
        <v>Stable</v>
      </c>
    </row>
    <row r="197">
      <c r="A197" t="str">
        <v>iHeartMedia</v>
      </c>
      <c r="B197" t="str">
        <v>Media &amp; Entertainment</v>
      </c>
      <c r="C197">
        <v>50</v>
      </c>
      <c r="D197">
        <v>50</v>
      </c>
      <c r="E197">
        <v>50</v>
      </c>
      <c r="F197">
        <v>50</v>
      </c>
      <c r="G197">
        <v>50</v>
      </c>
      <c r="H197">
        <v>50</v>
      </c>
      <c r="I197">
        <v>50</v>
      </c>
      <c r="J197">
        <v>50</v>
      </c>
      <c r="K197">
        <v>50</v>
      </c>
      <c r="L197">
        <v>52</v>
      </c>
      <c r="M197">
        <v>88</v>
      </c>
      <c r="N197">
        <v>88</v>
      </c>
      <c r="O197">
        <v>38</v>
      </c>
      <c r="P197" t="str">
        <v>Rising</v>
      </c>
    </row>
    <row r="198">
      <c r="A198" t="str">
        <v>Kaiser Permanente</v>
      </c>
      <c r="B198" t="str">
        <v>Healthcare &amp; Pharma</v>
      </c>
      <c r="C198">
        <v>50</v>
      </c>
      <c r="D198">
        <v>50</v>
      </c>
      <c r="E198">
        <v>50</v>
      </c>
      <c r="F198">
        <v>50</v>
      </c>
      <c r="G198">
        <v>50</v>
      </c>
      <c r="H198">
        <v>50</v>
      </c>
      <c r="I198">
        <v>50</v>
      </c>
      <c r="J198">
        <v>50</v>
      </c>
      <c r="K198">
        <v>50</v>
      </c>
      <c r="L198">
        <v>84</v>
      </c>
      <c r="M198">
        <v>93</v>
      </c>
      <c r="N198">
        <v>93</v>
      </c>
      <c r="O198">
        <v>43</v>
      </c>
      <c r="P198" t="str">
        <v>Rising</v>
      </c>
    </row>
    <row r="199">
      <c r="A199" t="str">
        <v>Quest Diagnostics</v>
      </c>
      <c r="B199" t="str">
        <v>Healthcare &amp; Pharma</v>
      </c>
      <c r="C199">
        <v>50</v>
      </c>
      <c r="D199">
        <v>50</v>
      </c>
      <c r="E199">
        <v>50</v>
      </c>
      <c r="F199">
        <v>50</v>
      </c>
      <c r="G199">
        <v>50</v>
      </c>
      <c r="H199">
        <v>50</v>
      </c>
      <c r="I199">
        <v>50</v>
      </c>
      <c r="J199">
        <v>50</v>
      </c>
      <c r="K199">
        <v>50</v>
      </c>
      <c r="L199">
        <v>52</v>
      </c>
      <c r="M199">
        <v>52</v>
      </c>
      <c r="N199">
        <v>52</v>
      </c>
      <c r="O199">
        <v>2</v>
      </c>
      <c r="P199" t="str">
        <v>Stable</v>
      </c>
    </row>
    <row r="200">
      <c r="A200" t="str">
        <v>AMD</v>
      </c>
      <c r="B200" t="str">
        <v>Technology</v>
      </c>
      <c r="C200">
        <v>50</v>
      </c>
      <c r="D200">
        <v>50</v>
      </c>
      <c r="E200">
        <v>50</v>
      </c>
      <c r="F200">
        <v>50</v>
      </c>
      <c r="G200">
        <v>50</v>
      </c>
      <c r="H200">
        <v>50</v>
      </c>
      <c r="I200">
        <v>50</v>
      </c>
      <c r="J200">
        <v>50</v>
      </c>
      <c r="K200">
        <v>50</v>
      </c>
      <c r="L200">
        <v>71</v>
      </c>
      <c r="M200">
        <v>71</v>
      </c>
      <c r="N200">
        <v>71</v>
      </c>
      <c r="O200">
        <v>21</v>
      </c>
      <c r="P200" t="str">
        <v>Rising</v>
      </c>
    </row>
    <row r="201">
      <c r="A201" t="str">
        <v>Booz Allen Hamilton</v>
      </c>
      <c r="B201" t="str">
        <v>Defense &amp; Gov Contracting</v>
      </c>
      <c r="C201">
        <v>50</v>
      </c>
      <c r="D201">
        <v>50</v>
      </c>
      <c r="E201">
        <v>50</v>
      </c>
      <c r="F201">
        <v>50</v>
      </c>
      <c r="G201">
        <v>50</v>
      </c>
      <c r="H201">
        <v>50</v>
      </c>
      <c r="I201">
        <v>50</v>
      </c>
      <c r="J201">
        <v>50</v>
      </c>
      <c r="K201">
        <v>50</v>
      </c>
      <c r="L201">
        <v>75</v>
      </c>
      <c r="M201">
        <v>28</v>
      </c>
      <c r="N201">
        <v>28</v>
      </c>
      <c r="O201">
        <v>-22</v>
      </c>
      <c r="P201" t="str">
        <v>Late Decline</v>
      </c>
    </row>
  </sheetData>
  <pageMargins left="0.75" right="0.75" top="1" bottom="1" header="0.5" footer="0.5"/>
  <ignoredErrors>
    <ignoredError numberStoredAsText="1" sqref="A1:P201"/>
  </ignoredErrors>
</worksheet>
</file>

<file path=xl/worksheets/sheet12.xml><?xml version="1.0" encoding="utf-8"?>
<worksheet xmlns="http://schemas.openxmlformats.org/spreadsheetml/2006/main" xmlns:r="http://schemas.openxmlformats.org/officeDocument/2006/relationships">
  <dimension ref="A1:G325"/>
  <sheetViews>
    <sheetView workbookViewId="0" rightToLeft="0"/>
  </sheetViews>
  <cols>
    <col min="1" max="1" customWidth="1" width="26"/>
    <col min="2" max="2" customWidth="1" width="7"/>
    <col min="3" max="3" customWidth="1" width="7"/>
    <col min="4" max="4" customWidth="1" width="9"/>
    <col min="5" max="5" customWidth="1" width="10"/>
    <col min="6" max="6" customWidth="1" width="60"/>
    <col min="7" max="7" customWidth="1" width="110"/>
  </cols>
  <sheetData>
    <row r="1">
      <c r="A1" t="str">
        <v>Company</v>
      </c>
      <c r="B1" t="str">
        <v>Year</v>
      </c>
      <c r="C1" t="str">
        <v>Score</v>
      </c>
      <c r="D1" t="str">
        <v>Δ vs prior</v>
      </c>
      <c r="E1" t="str">
        <v>Entry Type</v>
      </c>
      <c r="F1" t="str">
        <v>Why — what this score rests on / what changed</v>
      </c>
      <c r="G1" t="str">
        <v>Evidence (action — source URL)</v>
      </c>
    </row>
    <row r="2">
      <c r="A2" t="str">
        <v>Verizon</v>
      </c>
      <c r="B2">
        <v>2015</v>
      </c>
      <c r="C2">
        <v>86</v>
      </c>
      <c r="D2" t="str">
        <v/>
      </c>
      <c r="E2" t="str">
        <v>Baseline</v>
      </c>
      <c r="F2" t="str">
        <v>Baseline year. Score rests on 5 positive and 0 negative evidence item(s) active at timeline start.</v>
      </c>
      <c r="G2" t="str">
        <v>(+3 p_logo_rainbow) Annual June rainbow logo/social branding across Verizon channels (through 2024) [documented as of 2024; credited from 2015 per methodology] — https://popular.info/p/verizon-said-it-was-fiercely-committed || (+2 p_generic_post) Annual Pride Month statements and #Pride social posts [documented as of 2024; credited from 2015 per methodology] — https://popular.info/p/verizon-said-it-was-fiercely-committed || (+4 p_flag_display) Pride flags and displays at Verizon offices during Pride Month (pre-2025) [documented as of 2024; credited from 2015 per methodology] — https://popular.info/p/verizon-said-it-was-fiercely-committed || (+12 p_parade_sponsor) Sponsorship of Pride events/parades in multiple markets (pre-2025) [documented as of 2024; credited from 2015 per methodology] — https://theintercept.com/2025/05/15/trump-dei-verizon-fcc/ || (+15 p_erg_support) Funded LGBTQ+ employee resource group (Prism) with company support [documented as of 2024; credited from 2015 per methodology] — https://popular.info/p/verizon-said-it-was-fiercely-committed</v>
      </c>
    </row>
    <row r="3">
      <c r="A3" t="str">
        <v>Verizon</v>
      </c>
      <c r="B3">
        <v>2025</v>
      </c>
      <c r="C3">
        <v>32</v>
      </c>
      <c r="D3">
        <v>-54</v>
      </c>
      <c r="E3" t="str">
        <v>Change</v>
      </c>
      <c r="F3" t="str">
        <v>Negative action(s) enter the record: n_dei_removal; n_pride_retreat</v>
      </c>
      <c r="G3" t="str">
        <v>(-32 n_dei_removal) Pledged to FCC to end DEI policies; scrubbed DEI language from trainings, web pages and public materials — https://www.npr.org/2025/05/19/nx-s1-5402863/verizon-fcc-frontier-dei-trump || (-22 n_pride_retreat) Retreated from Pride/diversity sponsorships and deleted prior DEI commitments incl. CEO's 2020 diversity statement — https://theintercept.com/2025/05/15/trump-dei-verizon-fcc/</v>
      </c>
    </row>
    <row r="4">
      <c r="A4" t="str">
        <v>AT&amp;T</v>
      </c>
      <c r="B4">
        <v>2015</v>
      </c>
      <c r="C4">
        <v>82</v>
      </c>
      <c r="D4" t="str">
        <v/>
      </c>
      <c r="E4" t="str">
        <v>Baseline</v>
      </c>
      <c r="F4" t="str">
        <v>Baseline year. Score rests on 4 positive and 0 negative evidence item(s) active at timeline start.</v>
      </c>
      <c r="G4" t="str">
        <v>(+3 p_logo_rainbow) Annual rainbow branding ('Turn Up The Love' Pride campaigns) [documented as of 2023; credited from 2015 per methodology] — https://web.archive.org/web/2023/https://about.att.com/pages/diversity || (+2 p_generic_post) Annual Pride Month statements and posts [documented as of 2024; credited from 2015 per methodology] — https://web.archive.org/web/2024/https://about.att.com/pages/diversity || (+12 p_parade_sponsor) Long-running sponsorship of Pride events incl. Dallas Pride and other markets [documented as of 2023; credited from 2015 per methodology] — https://web.archive.org/web/2023/https://about.att.com/pages/diversity || (+15 p_erg_support) LEAGUE at AT&amp;T — LGBTQ+ ERG founded 1987, one of the oldest in corporate America, company-funded [documented as of 2024; credited from 2015 per methodology] — https://www.cnn.com/2025/12/02/business/dei-at-and-t-mobile-fcc</v>
      </c>
    </row>
    <row r="5">
      <c r="A5" t="str">
        <v>AT&amp;T</v>
      </c>
      <c r="B5">
        <v>2021</v>
      </c>
      <c r="C5">
        <v>52</v>
      </c>
      <c r="D5">
        <v>-30</v>
      </c>
      <c r="E5" t="str">
        <v>Change</v>
      </c>
      <c r="F5" t="str">
        <v>Negative action(s) enter the record: n_anti_lgbtq_donations</v>
      </c>
      <c r="G5" t="str">
        <v>(-30 n_anti_lgbtq_donations) Documented $307,138 to 67 anti-LGBTQ+ bill sponsors across 6 states (2019-2022, Data for Progress); plus $1,269,650 to anti-LGBTQ+ federal/state politicians, RGA, RSLC and RAGA since Nov 2022 (Popular Information) — https://popular.info/p/these-25-rainbow-flag-waving-companies</v>
      </c>
    </row>
    <row r="6">
      <c r="A6" t="str">
        <v>AT&amp;T</v>
      </c>
      <c r="B6">
        <v>2025</v>
      </c>
      <c r="C6">
        <v>0</v>
      </c>
      <c r="D6">
        <v>-52</v>
      </c>
      <c r="E6" t="str">
        <v>Change</v>
      </c>
      <c r="F6" t="str">
        <v>Negative action(s) enter the record: n_pride_retreat; n_dei_removal</v>
      </c>
      <c r="G6" t="str">
        <v>(-22 n_pride_retreat) Stopped HRC CEI participation and ceased funding some LGBTQ+ organizations — https://www.cnn.com/2025/12/02/business/dei-at-and-t-mobile-fcc || (-32 n_dei_removal) Dec 1, 2025 FCC filing committing to end DEI programs; FCC approved pending transaction days later — https://www.esgdive.com/news/att-drops-dei-gets-1b-acquisition-of-uscellular-greenlit-fcc/807309/</v>
      </c>
    </row>
    <row r="7">
      <c r="A7" t="str">
        <v>T-Mobile</v>
      </c>
      <c r="B7">
        <v>2015</v>
      </c>
      <c r="C7">
        <v>82</v>
      </c>
      <c r="D7" t="str">
        <v/>
      </c>
      <c r="E7" t="str">
        <v>Baseline</v>
      </c>
      <c r="F7" t="str">
        <v>Baseline year. Score rests on 4 positive and 0 negative evidence item(s) active at timeline start.</v>
      </c>
      <c r="G7" t="str">
        <v>(+3 p_logo_rainbow) Annual rainbow/magenta Pride branding across social channels [documented as of 2024; credited from 2015 per methodology] — https://web.archive.org/web/2024/https://www.t-mobile.com/responsibility/diversity-equity-inclusion || (+2 p_generic_post) Annual Pride Month posts and statements [documented as of 2024; credited from 2015 per methodology] — https://web.archive.org/web/2024/https://www.t-mobile.com/responsibility/diversity-equity-inclusion || (+12 p_parade_sponsor) Sponsorship of Pride events in multiple markets (pre-2025) [documented as of 2024; credited from 2015 per methodology] — https://web.archive.org/web/2024/https://www.t-mobile.com/responsibility/diversity-equity-inclusion || (+15 p_erg_support) Funded LGBTQ+ employee resource group (Pride &amp; Allies network) [documented as of 2024; credited from 2015 per methodology] — https://web.archive.org/web/2024/https://www.t-mobile.com/responsibility/diversity-equity-inclusion</v>
      </c>
    </row>
    <row r="8">
      <c r="A8" t="str">
        <v>T-Mobile</v>
      </c>
      <c r="B8">
        <v>2025</v>
      </c>
      <c r="C8">
        <v>28</v>
      </c>
      <c r="D8">
        <v>-54</v>
      </c>
      <c r="E8" t="str">
        <v>Change</v>
      </c>
      <c r="F8" t="str">
        <v>Negative action(s) enter the record: n_dei_removal; n_pride_retreat</v>
      </c>
      <c r="G8" t="str">
        <v>(-32 n_dei_removal) Letter to FCC ending DEI programs 'not just in name, but in substance'; DEI scrubbed from sites and trainings — https://deadline.com/2025/07/t-mobile-dei-fcc-brendan-carr-1236453389/ || (-22 n_pride_retreat) Public renunciation of prior inclusion commitments under FCC pressure — https://fortune.com/2025/07/17/trump-administration-anti-dei-movement-new-ally-fcc-t-mobile-paramount-verizon/</v>
      </c>
    </row>
    <row r="9">
      <c r="A9" t="str">
        <v>Comcast / Xfinity</v>
      </c>
      <c r="B9">
        <v>2015</v>
      </c>
      <c r="C9">
        <v>82</v>
      </c>
      <c r="D9" t="str">
        <v/>
      </c>
      <c r="E9" t="str">
        <v>Baseline</v>
      </c>
      <c r="F9" t="str">
        <v>Baseline year. Score rests on 4 positive and 0 negative evidence item(s) active at timeline start.</v>
      </c>
      <c r="G9" t="str">
        <v>(+3 p_logo_rainbow) Annual Pride branding and Xfinity Pride content hub [documented as of 2024; credited from 2015 per methodology] — https://web.archive.org/web/2024/https://corporate.comcast.com/values/diversity-equity-inclusion || (+2 p_generic_post) Annual Pride Month posts and statements [documented as of 2024; credited from 2015 per methodology] — https://web.archive.org/web/2024/https://corporate.comcast.com/values/diversity-equity-inclusion || (+12 p_parade_sponsor) Decades-long San Francisco Pride sponsorship (ended 2025); continued Silicon Valley/Oakland Pride 2025 [documented as of 2024; credited from 2015 per methodology] — https://www.npr.org/2025/03/24/nx-s1-5334685/san-francisco-pride-parade-loses-several-corporate-sponsors-organizers-say || (+15 p_erg_support) Funded LGBTQ+ ERG and workplace inclusion programs [documented as of 2024; credited from 2015 per methodology] — https://web.archive.org/web/2024/https://corporate.comcast.com/values/diversity-equity-inclusion</v>
      </c>
    </row>
    <row r="10">
      <c r="A10" t="str">
        <v>Comcast / Xfinity</v>
      </c>
      <c r="B10">
        <v>2021</v>
      </c>
      <c r="C10">
        <v>52</v>
      </c>
      <c r="D10">
        <v>-30</v>
      </c>
      <c r="E10" t="str">
        <v>Change</v>
      </c>
      <c r="F10" t="str">
        <v>Negative action(s) enter the record: n_anti_lgbtq_donations</v>
      </c>
      <c r="G10" t="str">
        <v>(-30 n_anti_lgbtq_donations) Documented $121,350 to 40 anti-LGBTQ+ bill sponsors across 4 states (2019-2022, DFP); plus $1,224,000 to anti-LGBTQ+ politicians and RGA/RSLC/RAGA since Nov 2022 (Popular Information) — https://popular.info/p/these-25-rainbow-flag-waving-companies</v>
      </c>
    </row>
    <row r="11">
      <c r="A11" t="str">
        <v>Comcast / Xfinity</v>
      </c>
      <c r="B11">
        <v>2025</v>
      </c>
      <c r="C11">
        <v>30</v>
      </c>
      <c r="D11">
        <v>-22</v>
      </c>
      <c r="E11" t="str">
        <v>Change</v>
      </c>
      <c r="F11" t="str">
        <v>Negative action(s) enter the record: n_pride_retreat</v>
      </c>
      <c r="G11" t="str">
        <v>(-22 n_pride_retreat) Withdrew San Francisco Pride sponsorship after decades; declined to comment on reasons — https://www.advocate.com/news/companies-that-stopped-sponsoring-pride</v>
      </c>
    </row>
    <row r="12">
      <c r="A12" t="str">
        <v>Charter / Spectrum</v>
      </c>
      <c r="B12">
        <v>2015</v>
      </c>
      <c r="C12">
        <v>50</v>
      </c>
      <c r="D12" t="str">
        <v/>
      </c>
      <c r="E12" t="str">
        <v>Baseline</v>
      </c>
      <c r="F12" t="str">
        <v>Baseline year. No documented LGBTQ+-related actions; score is the neutral baseline of 50.</v>
      </c>
      <c r="G12" t="str">
        <v/>
      </c>
    </row>
    <row r="13">
      <c r="A13" t="str">
        <v>Charter / Spectrum</v>
      </c>
      <c r="B13">
        <v>2021</v>
      </c>
      <c r="C13">
        <v>20</v>
      </c>
      <c r="D13">
        <v>-30</v>
      </c>
      <c r="E13" t="str">
        <v>Change</v>
      </c>
      <c r="F13" t="str">
        <v>Negative action(s) enter the record: n_anti_lgbtq_donations</v>
      </c>
      <c r="G13" t="str">
        <v>(-30 n_anti_lgbtq_donations) Documented $168,077 to 34 anti-LGBTQ+ bill sponsors across 5 states, 2019-2022 (Data for Progress) — https://www.filesforprogress.org/datasets/2022/5/AccountableAllies-Data.pdf</v>
      </c>
    </row>
    <row r="14">
      <c r="A14" t="str">
        <v>Apple</v>
      </c>
      <c r="B14">
        <v>2015</v>
      </c>
      <c r="C14">
        <v>100</v>
      </c>
      <c r="D14" t="str">
        <v/>
      </c>
      <c r="E14" t="str">
        <v>Baseline</v>
      </c>
      <c r="F14" t="str">
        <v>Baseline year. Score rests on 6 positive and 0 negative evidence item(s) active at timeline start.</v>
      </c>
      <c r="G14" t="str">
        <v>(+3 p_logo_rainbow) Annual Pride branding incl. rainbow Apple logos at retail and Pride watch faces [documented as of 2025; credited from 2015 per methodology] — https://www.apple.com/newsroom/2024/05/apple-introduces-new-pride-collection/ || (+12 p_parade_sponsor) San Francisco Pride sponsorship and employee contingent [documented as of 2024; credited from 2015 per methodology] — https://web.archive.org/web/2024/https://www.apple.com/diversity/ || (+15 p_erg_support) Funded Pride@Apple employee resource group [documented as of 2024; credited from 2015 per methodology] — https://web.archive.org/web/2024/https://www.apple.com/diversity/ || (+20 p_dei_explicit) Inclusion &amp; diversity commitments naming LGBTQ+ inclusion remain published on apple.com through 2025 [documented as of 2025; credited from 2015 per methodology] — https://www.apple.com/diversity/ || (+22 p_benefits) Comprehensive partner and gender-affirming healthcare benefits (CEI-verified) [documented as of 2025; credited from 2015 per methodology] — https://reports.hrc.org/corporate-equality-index-2025 || (+28 p_consistent_history) 10+ years of consistent support: marriage-equality amicus briefs, opposition to anti-LGBTQ+ state bills, CEI 100 streak [documented as of 2025; credited from 2015 per methodology] — https://reports.hrc.org/corporate-equality-index-2025</v>
      </c>
    </row>
    <row r="15">
      <c r="A15" t="str">
        <v>Apple</v>
      </c>
      <c r="B15">
        <v>2016</v>
      </c>
      <c r="C15">
        <v>100</v>
      </c>
      <c r="D15">
        <v>0</v>
      </c>
      <c r="E15" t="str">
        <v>Change</v>
      </c>
      <c r="F15" t="str">
        <v>New positive evidence takes effect: p_merch_collection Net score unchanged due to the 0-100 clamp and/or the +20 cosmetic-commercial cap.</v>
      </c>
      <c r="G15" t="str">
        <v>(+6 p_merch_collection) Apple Watch Pride Edition band released annually since 2016 (incl. 2025 edition) — https://www.apple.com/newsroom/2024/05/apple-introduces-new-pride-collection/</v>
      </c>
    </row>
    <row r="16">
      <c r="A16" t="str">
        <v>Apple</v>
      </c>
      <c r="B16">
        <v>2024</v>
      </c>
      <c r="C16">
        <v>100</v>
      </c>
      <c r="D16">
        <v>0</v>
      </c>
      <c r="E16" t="str">
        <v>Change</v>
      </c>
      <c r="F16" t="str">
        <v>New positive evidence takes effect: p_leadership_vocal Net score unchanged due to the 0-100 clamp and/or the +20 cosmetic-commercial cap.</v>
      </c>
      <c r="G16" t="str">
        <v>(+18 p_leadership_vocal) Tim Cook publicly out since 2014; repeated public advocacy on LGBTQ+ rights — https://www.reuters.com/technology/apple-investors-reject-proposal-against-dei-policies-2025-02-25/</v>
      </c>
    </row>
    <row r="17">
      <c r="A17" t="str">
        <v>Google / Alphabet</v>
      </c>
      <c r="B17">
        <v>2015</v>
      </c>
      <c r="C17">
        <v>100</v>
      </c>
      <c r="D17" t="str">
        <v/>
      </c>
      <c r="E17" t="str">
        <v>Baseline</v>
      </c>
      <c r="F17" t="str">
        <v>Baseline year. Score rests on 4 positive and 0 negative evidence item(s) active at timeline start.</v>
      </c>
      <c r="G17" t="str">
        <v>(+3 p_logo_rainbow) Annual Pride Doodles/branding and rainbow campaigns [documented as of 2024; credited from 2015 per methodology] — https://web.archive.org/web/2024/https://about.google/belonging/ || (+12 p_parade_sponsor) San Francisco Pride sponsorship and employee march contingent (two decades) [documented as of 2024; credited from 2015 per methodology] — https://web.archive.org/web/2024/https://about.google/belonging/ || (+15 p_erg_support) Funded LGBTQ+ ERGs (Pride at Google) [documented as of 2024; credited from 2015 per methodology] — https://web.archive.org/web/2024/https://about.google/belonging/ || (+22 p_benefits) Trans-inclusive healthcare benefits, early industry gold standard, still in force [documented as of 2025; credited from 2015 per methodology] — https://reports.hrc.org/corporate-equality-index-2025</v>
      </c>
    </row>
    <row r="18">
      <c r="A18" t="str">
        <v>Google / Alphabet</v>
      </c>
      <c r="B18">
        <v>2025</v>
      </c>
      <c r="C18">
        <v>48</v>
      </c>
      <c r="D18">
        <v>-52</v>
      </c>
      <c r="E18" t="str">
        <v>Change</v>
      </c>
      <c r="F18" t="str">
        <v>Negative action(s) enter the record: n_dei_removal; n_pride_retreat</v>
      </c>
      <c r="G18" t="str">
        <v>(-32 n_dei_removal) Ended diversity hiring targets; scrubbed diversity from 10-K and Responsible AI page; CDO title changed — https://techcrunch.com/2025/04/17/here-are-all-the-tech-companies-rolling-back-dei-or-still-committed-to-it-so-far/ || (-22 n_pride_retreat) Removed Pride Month (and other heritage observances) from Google Calendar defaults — https://www.axios.com/2025/02/12/google-calendar-holidays-heritage-months-remove-diversity</v>
      </c>
    </row>
    <row r="19">
      <c r="A19" t="str">
        <v>Meta</v>
      </c>
      <c r="B19">
        <v>2015</v>
      </c>
      <c r="C19">
        <v>92</v>
      </c>
      <c r="D19" t="str">
        <v/>
      </c>
      <c r="E19" t="str">
        <v>Baseline</v>
      </c>
      <c r="F19" t="str">
        <v>Baseline year. Score rests on 4 positive and 0 negative evidence item(s) active at timeline start.</v>
      </c>
      <c r="G19" t="str">
        <v>(+3 p_logo_rainbow) Annual Pride branding, rainbow reactions and profile frames across platforms [documented as of 2024; credited from 2015 per methodology] — https://web.archive.org/web/2024/https://about.meta.com/community/ || (+2 p_generic_post) Annual corporate Pride Month statements [documented as of 2024; credited from 2015 per methodology] — https://web.archive.org/web/2024/https://about.meta.com/community/ || (+15 p_erg_support) Funded LGBTQ+ employee resource group (pre-2025) [documented as of 2024; credited from 2015 per methodology] — https://web.archive.org/web/2024/https://about.meta.com/community/ || (+22 p_benefits) Trans-inclusive healthcare and partner benefits (CEI-verified) [documented as of 2024; credited from 2015 per methodology] — https://reports.hrc.org/corporate-equality-index-2025</v>
      </c>
    </row>
    <row r="20">
      <c r="A20" t="str">
        <v>Meta</v>
      </c>
      <c r="B20">
        <v>2025</v>
      </c>
      <c r="C20">
        <v>28</v>
      </c>
      <c r="D20">
        <v>-64</v>
      </c>
      <c r="E20" t="str">
        <v>Change</v>
      </c>
      <c r="F20" t="str">
        <v>Negative action(s) enter the record: n_dei_removal; n_selective; n_pride_retreat</v>
      </c>
      <c r="G20" t="str">
        <v>(-32 n_dei_removal) Dissolved DEI team, ended representation goals and diverse-slate hiring (leaked memo) — https://www.cbsnews.com/news/meta-dei-programs-mcdonalds-walmart-ford-diversity/ || (-10 n_selective) Hateful Conduct policy rewritten to permit calling LGBTQ+ people mentally ill; trans/nonbinary Messenger themes removed — https://www.lgbtqnation.com/2025/01/amazon-removes-section-on-lgbtq-rights-from-its-policy-page/ || (-22 n_pride_retreat) Public renunciation of DEI commitments framed around 'legal and policy landscape'; GLAAD severed ties — https://www.cbsnews.com/news/meta-dei-programs-mcdonalds-walmart-ford-diversity/</v>
      </c>
    </row>
    <row r="21">
      <c r="A21" t="str">
        <v>Microsoft</v>
      </c>
      <c r="B21">
        <v>2015</v>
      </c>
      <c r="C21">
        <v>100</v>
      </c>
      <c r="D21" t="str">
        <v/>
      </c>
      <c r="E21" t="str">
        <v>Baseline</v>
      </c>
      <c r="F21" t="str">
        <v>Baseline year. Score rests on 7 positive and 0 negative evidence item(s) active at timeline start.</v>
      </c>
      <c r="G21" t="str">
        <v>(+3 p_logo_rainbow) Annual Pride branding across Microsoft/Xbox channels [documented as of 2025; credited from 2015 per methodology] — https://unlocked.microsoft.com/pride/ || (+2 p_generic_post) Annual Pride Month statements [documented as of 2025; credited from 2015 per methodology] — https://unlocked.microsoft.com/pride/ || (+6 p_merch_collection) Xbox Pride controller and Pride merchandise with LGBTQ+ nonprofit support [documented as of 2024; credited from 2015 per methodology] — https://news.xbox.com/en-us/2024/06/01/xbox-pride-2024/ || (+15 p_erg_support) GLEAM (Global LGBTQIA+ Employees and Allies at Microsoft) ERG, company-funded [documented as of 2025; credited from 2015 per methodology] — https://www.microsoft.com/en-us/diversity/inside-microsoft/global-lgbtqia || (+22 p_benefits) Comprehensive partner and gender-affirming benefits (CEI-verified) [documented as of 2025; credited from 2015 per methodology] — https://reports.hrc.org/corporate-equality-index-2025 || (+20 p_dei_explicit) Global Diversity &amp; Inclusion report and explicit LGBTQ+ inclusion commitments maintained through 2025 [documented as of 2025; credited from 2015 per methodology] — https://blogs.microsoft.com/blog/2024/10/23/microsofts-2024-global-diversity-inclusion-report-our-most-global-transparent-report-yet/ || (+28 p_consistent_history) 35+ years: sexual orientation in nondiscrimination policy since 1989; uninterrupted CEI 100s; sustained Pride programs [documented as of 2025; credited from 2015 per methodology] — https://reports.hrc.org/corporate-equality-index-2025</v>
      </c>
    </row>
    <row r="22">
      <c r="A22" t="str">
        <v>Amazon</v>
      </c>
      <c r="B22">
        <v>2015</v>
      </c>
      <c r="C22">
        <v>76</v>
      </c>
      <c r="D22" t="str">
        <v/>
      </c>
      <c r="E22" t="str">
        <v>Baseline</v>
      </c>
      <c r="F22" t="str">
        <v>Baseline year. Score rests on 4 positive and 0 negative evidence item(s) active at timeline start.</v>
      </c>
      <c r="G22" t="str">
        <v>(+3 p_logo_rainbow) Annual Pride branding and storefronts [documented as of 2024; credited from 2015 per methodology] — https://web.archive.org/web/2024/https://www.aboutamazon.com/affinity-groups/glamazon || (+2 p_generic_post) Annual Pride Month posts/statements [documented as of 2024; credited from 2015 per methodology] — https://web.archive.org/web/2024/https://www.aboutamazon.com/affinity-groups/glamazon || (+6 p_merch_collection) Pride merchandise collections and dedicated Pride storefront [documented as of 2024; credited from 2015 per methodology] — https://web.archive.org/web/2024/https://www.amazon.com/pride || (+15 p_erg_support) glamazon LGBTQ+ ERG, company-funded, continues to operate [documented as of 2025; credited from 2015 per methodology] — https://www.aboutamazon.com/affinity-groups/glamazon</v>
      </c>
    </row>
    <row r="23">
      <c r="A23" t="str">
        <v>Amazon</v>
      </c>
      <c r="B23">
        <v>2021</v>
      </c>
      <c r="C23">
        <v>46</v>
      </c>
      <c r="D23">
        <v>-30</v>
      </c>
      <c r="E23" t="str">
        <v>Change</v>
      </c>
      <c r="F23" t="str">
        <v>Negative action(s) enter the record: n_anti_lgbtq_donations</v>
      </c>
      <c r="G23" t="str">
        <v>(-30 n_anti_lgbtq_donations) Documented $87,900 to 17 anti-LGBTQ+ bill sponsors, 2019-2022 (Data for Progress) — https://www.filesforprogress.org/datasets/2022/5/AccountableAllies-Data.pdf</v>
      </c>
    </row>
    <row r="24">
      <c r="A24" t="str">
        <v>Amazon</v>
      </c>
      <c r="B24">
        <v>2025</v>
      </c>
      <c r="C24">
        <v>14</v>
      </c>
      <c r="D24">
        <v>-32</v>
      </c>
      <c r="E24" t="str">
        <v>Change</v>
      </c>
      <c r="F24" t="str">
        <v>Negative action(s) enter the record: n_dei_removal</v>
      </c>
      <c r="G24" t="str">
        <v>(-32 n_dei_removal) Wound down DEI programs (Dec 2024 memo); scrubbed 'LGBTQ+ rights,' 'transgender' and gender-affirming-care language from positions page; diversity cut from 10-K — https://www.lgbtqnation.com/2025/01/amazon-removes-section-on-lgbtq-rights-from-its-policy-page/</v>
      </c>
    </row>
    <row r="25">
      <c r="A25" t="str">
        <v>Salesforce</v>
      </c>
      <c r="B25">
        <v>2015</v>
      </c>
      <c r="C25">
        <v>92</v>
      </c>
      <c r="D25" t="str">
        <v/>
      </c>
      <c r="E25" t="str">
        <v>Baseline</v>
      </c>
      <c r="F25" t="str">
        <v>Baseline year. Score rests on 4 positive and 0 negative evidence item(s) active at timeline start.</v>
      </c>
      <c r="G25" t="str">
        <v>(+3 p_logo_rainbow) Annual Pride/rainbow Salesforce branding incl. Pride-themed mascots and events [documented as of 2024; credited from 2015 per methodology] — https://web.archive.org/web/2024/https://www.salesforce.com/company/equality/ || (+2 p_generic_post) Annual Pride Month statements [documented as of 2024; credited from 2015 per methodology] — https://web.archive.org/web/2024/https://www.salesforce.com/company/equality/ || (+15 p_erg_support) Outforce LGBTQ+ ERG, company-funded [documented as of 2025; credited from 2015 per methodology] — https://www.salesforce.com/company/equality/ || (+22 p_benefits) Inclusive partner and gender-affirming benefits (CEI-verified) [documented as of 2025; credited from 2015 per methodology] — https://reports.hrc.org/corporate-equality-index-2025</v>
      </c>
    </row>
    <row r="26">
      <c r="A26" t="str">
        <v>Salesforce</v>
      </c>
      <c r="B26">
        <v>2025</v>
      </c>
      <c r="C26">
        <v>78</v>
      </c>
      <c r="D26">
        <v>-14</v>
      </c>
      <c r="E26" t="str">
        <v>Change</v>
      </c>
      <c r="F26" t="str">
        <v>New positive evidence takes effect: p_leadership_vocal Negative action(s) enter the record: n_dei_removal</v>
      </c>
      <c r="G26" t="str">
        <v>(+18 p_leadership_vocal) Benioff's public campaigns against Indiana RFRA (2015) and Georgia anti-LGBTQ+ legislation; 2025 pledge to stand by employees — https://www.sfexaminer.com/news/technology/salesforce-drops-goals-for-hiring-minorities-and-women/article_0fd0ceec-fa23-11ef-913d-8f79e68d0c56.html || (-32 n_dei_removal) Dropped diversity hiring goals; removed diversity-as-core-value and exec-comp diversity language from annual filing — https://www.techrepublic.com/article/salesforce-diversity-shift-legal-compliance/</v>
      </c>
    </row>
    <row r="27">
      <c r="A27" t="str">
        <v>IBM</v>
      </c>
      <c r="B27">
        <v>2015</v>
      </c>
      <c r="C27">
        <v>89</v>
      </c>
      <c r="D27" t="str">
        <v/>
      </c>
      <c r="E27" t="str">
        <v>Baseline</v>
      </c>
      <c r="F27" t="str">
        <v>Baseline year. Score rests on 3 positive and 0 negative evidence item(s) active at timeline start.</v>
      </c>
      <c r="G27" t="str">
        <v>(+2 p_generic_post) Annual Pride Month statements and branding [documented as of 2024; credited from 2015 per methodology] — https://web.archive.org/web/2024/https://www.ibm.com/impact/be-equal || (+15 p_erg_support) EAGLE LGBTQ+ ERG, funded for decades [documented as of 2024; credited from 2015 per methodology] — https://web.archive.org/web/2024/https://www.ibm.com/impact/be-equal || (+22 p_benefits) Early adopter of trans-inclusive health benefits; comprehensive partner benefits (CEI-verified) [documented as of 2024; credited from 2015 per methodology] — https://reports.hrc.org/corporate-equality-index-2025</v>
      </c>
    </row>
    <row r="28">
      <c r="A28" t="str">
        <v>IBM</v>
      </c>
      <c r="B28">
        <v>2025</v>
      </c>
      <c r="C28">
        <v>57</v>
      </c>
      <c r="D28">
        <v>-32</v>
      </c>
      <c r="E28" t="str">
        <v>Change</v>
      </c>
      <c r="F28" t="str">
        <v>Negative action(s) enter the record: n_dei_removal</v>
      </c>
      <c r="G28" t="str">
        <v>(-32 n_dei_removal) Ended DEI department and Diversity Council; dropped exec-comp diversity ties; revised supplier diversity (April 2025 memo) — https://www.hr-brew.com/stories/2025/05/06/ibm-reverses-course-on-decades-of-dei-efforts</v>
      </c>
    </row>
    <row r="29">
      <c r="A29" t="str">
        <v>Oracle</v>
      </c>
      <c r="B29">
        <v>2015</v>
      </c>
      <c r="C29">
        <v>52</v>
      </c>
      <c r="D29" t="str">
        <v/>
      </c>
      <c r="E29" t="str">
        <v>Baseline</v>
      </c>
      <c r="F29" t="str">
        <v>Baseline year. Score rests on 1 positive and 0 negative evidence item(s) active at timeline start.</v>
      </c>
      <c r="G29" t="str">
        <v>(+2 p_generic_post) Occasional Pride Month posts; culture-and-inclusion careers page remains up [documented as of 2024; credited from 2015 per methodology] — https://www.oracle.com/careers/culture-inclusion/</v>
      </c>
    </row>
    <row r="30">
      <c r="A30" t="str">
        <v>Dell</v>
      </c>
      <c r="B30">
        <v>2015</v>
      </c>
      <c r="C30">
        <v>67</v>
      </c>
      <c r="D30" t="str">
        <v/>
      </c>
      <c r="E30" t="str">
        <v>Baseline</v>
      </c>
      <c r="F30" t="str">
        <v>Baseline year. Score rests on 2 positive and 0 negative evidence item(s) active at timeline start.</v>
      </c>
      <c r="G30" t="str">
        <v>(+2 p_generic_post) Annual Pride Month posts and branding [documented as of 2024; credited from 2015 per methodology] — https://web.archive.org/web/2024/https://www.dell.com/en-us/dt/corporate/social-impact/cultivating-inclusion.htm || (+15 p_erg_support) Funded Pride ERG at Dell Technologies [documented as of 2024; credited from 2015 per methodology] — https://web.archive.org/web/2024/https://www.dell.com/en-us/dt/corporate/social-impact/cultivating-inclusion.htm</v>
      </c>
    </row>
    <row r="31">
      <c r="A31" t="str">
        <v>Dell</v>
      </c>
      <c r="B31">
        <v>2025</v>
      </c>
      <c r="C31">
        <v>35</v>
      </c>
      <c r="D31">
        <v>-32</v>
      </c>
      <c r="E31" t="str">
        <v>Change</v>
      </c>
      <c r="F31" t="str">
        <v>Negative action(s) enter the record: n_dei_removal</v>
      </c>
      <c r="G31" t="str">
        <v>(-32 n_dei_removal) Rolled back DEI programs and diversity goals during the 2024-25 retreat wave — https://www.cio.com/article/3854334/the-current-state-of-dei-in-the-tech-industry.html</v>
      </c>
    </row>
    <row r="32">
      <c r="A32" t="str">
        <v>HP</v>
      </c>
      <c r="B32">
        <v>2015</v>
      </c>
      <c r="C32">
        <v>89</v>
      </c>
      <c r="D32" t="str">
        <v/>
      </c>
      <c r="E32" t="str">
        <v>Baseline</v>
      </c>
      <c r="F32" t="str">
        <v>Baseline year. Score rests on 3 positive and 0 negative evidence item(s) active at timeline start.</v>
      </c>
      <c r="G32" t="str">
        <v>(+2 p_generic_post) Annual Pride Month posts and branding [documented as of 2024; credited from 2015 per methodology] — https://web.archive.org/web/2024/https://www.hp.com/us-en/hp-information/about-hp/diversity.html || (+15 p_erg_support) Funded LGBTQ+ ERG (Pride Business Impact Network) [documented as of 2024; credited from 2015 per methodology] — https://web.archive.org/web/2024/https://www.hp.com/us-en/hp-information/about-hp/diversity.html || (+22 p_benefits) Inclusive partner and gender-affirming benefits (CEI-verified) [documented as of 2024; credited from 2015 per methodology] — https://reports.hrc.org/corporate-equality-index-2025</v>
      </c>
    </row>
    <row r="33">
      <c r="A33" t="str">
        <v>Walmart</v>
      </c>
      <c r="B33">
        <v>2015</v>
      </c>
      <c r="C33">
        <v>88</v>
      </c>
      <c r="D33" t="str">
        <v/>
      </c>
      <c r="E33" t="str">
        <v>Baseline</v>
      </c>
      <c r="F33" t="str">
        <v>Baseline year. Score rests on 5 positive and 0 negative evidence item(s) active at timeline start.</v>
      </c>
      <c r="G33" t="str">
        <v>(+3 p_logo_rainbow) Annual rainbow branding during Pride Month (through 2024) [documented as of 2024; credited from 2015 per methodology] — https://web.archive.org/web/2024/https://corporate.walmart.com/purpose/belonging || (+2 p_generic_post) Annual Pride Month statements [documented as of 2024; credited from 2015 per methodology] — https://web.archive.org/web/2024/https://corporate.walmart.com/purpose/belonging || (+6 p_merch_collection) Pride merchandise assortment sold annually (scaled back after 2024) [documented as of 2024; credited from 2015 per methodology] — https://www.techtarget.com/whatis/feature/What-companies-are-rolling-back-DEI-policies || (+12 p_parade_sponsor) Sponsorship of Pride events incl. Stonewall Columbus (ended 2025) [documented as of 2024; credited from 2015 per methodology] — https://www.advocate.com/news/companies-that-stopped-sponsoring-pride || (+15 p_erg_support) Funded PRIDE associate resource group [documented as of 2024; credited from 2015 per methodology] — https://web.archive.org/web/2024/https://corporate.walmart.com/purpose/belonging</v>
      </c>
    </row>
    <row r="34">
      <c r="A34" t="str">
        <v>Walmart</v>
      </c>
      <c r="B34">
        <v>2023</v>
      </c>
      <c r="C34">
        <v>58</v>
      </c>
      <c r="D34">
        <v>-30</v>
      </c>
      <c r="E34" t="str">
        <v>Change</v>
      </c>
      <c r="F34" t="str">
        <v>Negative action(s) enter the record: n_anti_lgbtq_donations</v>
      </c>
      <c r="G34" t="str">
        <v>(-30 n_anti_lgbtq_donations) Documented $965,000 since Nov 2022 to anti-LGBTQ+ politicians: $280,500 to 79 zero-HRC-rated members of Congress, $535,000 to RGA, $135,000 to RSLC, plus state sponsors of anti-trans laws (Popular Information) — https://popular.info/p/these-25-rainbow-flag-waving-companies</v>
      </c>
    </row>
    <row r="35">
      <c r="A35" t="str">
        <v>Walmart</v>
      </c>
      <c r="B35">
        <v>2024</v>
      </c>
      <c r="C35">
        <v>26</v>
      </c>
      <c r="D35">
        <v>-32</v>
      </c>
      <c r="E35" t="str">
        <v>Change</v>
      </c>
      <c r="F35" t="str">
        <v>Negative action(s) enter the record: n_dei_removal</v>
      </c>
      <c r="G35" t="str">
        <v>(-32 n_dei_removal) Ended CEI participation, supplier diversity, equity training; erased 'diversity' from documents; pulled some LGBTQ+ products — https://www.techtarget.com/whatis/feature/What-companies-are-rolling-back-DEI-policies</v>
      </c>
    </row>
    <row r="36">
      <c r="A36" t="str">
        <v>Walmart</v>
      </c>
      <c r="B36">
        <v>2025</v>
      </c>
      <c r="C36">
        <v>4</v>
      </c>
      <c r="D36">
        <v>-22</v>
      </c>
      <c r="E36" t="str">
        <v>Change</v>
      </c>
      <c r="F36" t="str">
        <v>Negative action(s) enter the record: n_pride_retreat</v>
      </c>
      <c r="G36" t="str">
        <v>(-22 n_pride_retreat) Withdrew Stonewall Columbus Pride sponsorship; scaled back Pride event support nationally — https://www.advocate.com/news/companies-that-stopped-sponsoring-pride</v>
      </c>
    </row>
    <row r="37">
      <c r="A37" t="str">
        <v>Target</v>
      </c>
      <c r="B37">
        <v>2015</v>
      </c>
      <c r="C37">
        <v>73</v>
      </c>
      <c r="D37" t="str">
        <v/>
      </c>
      <c r="E37" t="str">
        <v>Baseline</v>
      </c>
      <c r="F37" t="str">
        <v>Baseline year. Score rests on 4 positive and 0 negative evidence item(s) active at timeline start.</v>
      </c>
      <c r="G37" t="str">
        <v>(+3 p_logo_rainbow) Annual rainbow branding and Pride campaign visuals [documented as of 2024; credited from 2015 per methodology] — https://en.wikipedia.org/wiki/2023_Target_Pride_Month_merchandise_backlash || (+2 p_generic_post) Annual Pride Month statements [documented as of 2024; credited from 2015 per methodology] — https://web.archive.org/web/2024/https://corporate.target.com/sustainability-governance/our-team/diversity-equity-inclusion || (+6 p_merch_collection) Major annual Pride merchandise collections (2012-2023 era flagship retailer) [documented as of 2023; credited from 2015 per methodology] — https://en.wikipedia.org/wiki/2023_Target_Pride_Month_merchandise_backlash || (+12 p_parade_sponsor) Longtime Twin Cities Pride sponsor; NYC Pride Platinum-level donor ($175K tier) [documented as of 2024; credited from 2015 per methodology] — https://www.advocate.com/news/companies-that-stopped-sponsoring-pride</v>
      </c>
    </row>
    <row r="38">
      <c r="A38" t="str">
        <v>Target</v>
      </c>
      <c r="B38">
        <v>2023</v>
      </c>
      <c r="C38">
        <v>59</v>
      </c>
      <c r="D38">
        <v>-14</v>
      </c>
      <c r="E38" t="str">
        <v>Change</v>
      </c>
      <c r="F38" t="str">
        <v>New positive evidence takes effect: p_collab Negative action(s) enter the record: n_pride_retreat</v>
      </c>
      <c r="G38" t="str">
        <v>(+8 p_collab) Pride collections designed with LGBTQ+ designers and brands — https://en.wikipedia.org/wiki/2023_Target_Pride_Month_merchandise_backlash || (-22 n_pride_retreat) Pulled Pride merchandise from stores under pressure (2023); 2025 NYC Pride support reduced to unlisted 'silent partner'; dropped by Twin Cities Pride — https://en.wikipedia.org/wiki/2023_Target_Pride_Month_merchandise_backlash</v>
      </c>
    </row>
    <row r="39">
      <c r="A39" t="str">
        <v>Target</v>
      </c>
      <c r="B39">
        <v>2025</v>
      </c>
      <c r="C39">
        <v>27</v>
      </c>
      <c r="D39">
        <v>-32</v>
      </c>
      <c r="E39" t="str">
        <v>Change</v>
      </c>
      <c r="F39" t="str">
        <v>Negative action(s) enter the record: n_dei_removal</v>
      </c>
      <c r="G39" t="str">
        <v>(-32 n_dei_removal) Ended three-year DEI goals; stopped reporting to HRC CEI and other external surveys; ended minority-supplier program — https://www.cnbc.com/2025/01/24/target-rolls-back-major-dei-initiatives.html</v>
      </c>
    </row>
    <row r="40">
      <c r="A40" t="str">
        <v>Costco</v>
      </c>
      <c r="B40">
        <v>2015</v>
      </c>
      <c r="C40">
        <v>92</v>
      </c>
      <c r="D40" t="str">
        <v/>
      </c>
      <c r="E40" t="str">
        <v>Baseline</v>
      </c>
      <c r="F40" t="str">
        <v>Baseline year. Score rests on 2 positive and 0 negative evidence item(s) active at timeline start.</v>
      </c>
      <c r="G40" t="str">
        <v>(+20 p_dei_explicit) Board publicly defended diversity &amp; inclusion commitments against anti-DEI shareholder proposal [documented as of 2025; credited from 2015 per methodology] — https://www.cbsnews.com/news/costco-dei-policy-board-statement-shareholder-meeting-vote/ || (+22 p_benefits) Inclusive partner and transgender-inclusive health benefits [documented as of 2024; credited from 2015 per methodology] — https://reports.hrc.org/corporate-equality-index-2025</v>
      </c>
    </row>
    <row r="41">
      <c r="A41" t="str">
        <v>Home Depot</v>
      </c>
      <c r="B41">
        <v>2015</v>
      </c>
      <c r="C41">
        <v>50</v>
      </c>
      <c r="D41" t="str">
        <v/>
      </c>
      <c r="E41" t="str">
        <v>Baseline</v>
      </c>
      <c r="F41" t="str">
        <v>Baseline year. No documented LGBTQ+-related actions; score is the neutral baseline of 50.</v>
      </c>
      <c r="G41" t="str">
        <v/>
      </c>
    </row>
    <row r="42">
      <c r="A42" t="str">
        <v>Lowe's</v>
      </c>
      <c r="B42">
        <v>2015</v>
      </c>
      <c r="C42">
        <v>82</v>
      </c>
      <c r="D42" t="str">
        <v/>
      </c>
      <c r="E42" t="str">
        <v>Baseline</v>
      </c>
      <c r="F42" t="str">
        <v>Baseline year. Score rests on 4 positive and 0 negative evidence item(s) active at timeline start.</v>
      </c>
      <c r="G42" t="str">
        <v>(+3 p_logo_rainbow) Pride Month branding (through 2024) [documented as of 2024; credited from 2015 per methodology] — https://web.archive.org/web/2024/https://corporate.lowes.com/who-we-are/culture-diversity || (+2 p_generic_post) Annual Pride Month statements [documented as of 2024; credited from 2015 per methodology] — https://web.archive.org/web/2024/https://corporate.lowes.com/who-we-are/culture-diversity || (+12 p_parade_sponsor) Pride event sponsorships incl. Stonewall Columbus (ended) [documented as of 2024; credited from 2015 per methodology] — https://www.advocate.com/news/companies-that-stopped-sponsoring-pride || (+15 p_erg_support) Funded LGBTQ+ ERG (folded into umbrella group Aug 2024) [documented as of 2023; credited from 2015 per methodology] — https://www.hrc.org/press-releases/hrc-foundation-announces-record-participation-in-upcoming-2025-corporate-equality-index-docks-scores-of-seven-companies-in-current-ranking-following-their-pullback-from-workplace-inclusion</v>
      </c>
    </row>
    <row r="43">
      <c r="A43" t="str">
        <v>Lowe's</v>
      </c>
      <c r="B43">
        <v>2024</v>
      </c>
      <c r="C43">
        <v>50</v>
      </c>
      <c r="D43">
        <v>-32</v>
      </c>
      <c r="E43" t="str">
        <v>Change</v>
      </c>
      <c r="F43" t="str">
        <v>Negative action(s) enter the record: n_dei_removal</v>
      </c>
      <c r="G43" t="str">
        <v>(-32 n_dei_removal) Ended CEI participation, consolidated identity ERGs, ended Pride sponsorships after activist pressure; HRC docked CEI score -25 — https://www.hrc.org/press-releases/hrc-foundation-announces-record-participation-in-upcoming-2025-corporate-equality-index-docks-scores-of-seven-companies-in-current-ranking-following-their-pullback-from-workplace-inclusion</v>
      </c>
    </row>
    <row r="44">
      <c r="A44" t="str">
        <v>Lowe's</v>
      </c>
      <c r="B44">
        <v>2025</v>
      </c>
      <c r="C44">
        <v>28</v>
      </c>
      <c r="D44">
        <v>-22</v>
      </c>
      <c r="E44" t="str">
        <v>Change</v>
      </c>
      <c r="F44" t="str">
        <v>Negative action(s) enter the record: n_pride_retreat</v>
      </c>
      <c r="G44" t="str">
        <v>(-22 n_pride_retreat) Withdrew Columbus Pride support in 2025 (part of ~$125K in withdrawn sponsorships) — https://www.advocate.com/news/companies-that-stopped-sponsoring-pride</v>
      </c>
    </row>
    <row r="45">
      <c r="A45" t="str">
        <v>Best Buy</v>
      </c>
      <c r="B45">
        <v>2015</v>
      </c>
      <c r="C45">
        <v>89</v>
      </c>
      <c r="D45" t="str">
        <v/>
      </c>
      <c r="E45" t="str">
        <v>Baseline</v>
      </c>
      <c r="F45" t="str">
        <v>Baseline year. Score rests on 3 positive and 0 negative evidence item(s) active at timeline start.</v>
      </c>
      <c r="G45" t="str">
        <v>(+2 p_generic_post) Annual Pride Month posts and campaigns [documented as of 2024; credited from 2015 per methodology] — https://web.archive.org/web/2024/https://corporate.bestbuy.com/inclusion-diversity/ || (+15 p_erg_support) Funded PRIDE employee resource group [documented as of 2024; credited from 2015 per methodology] — https://web.archive.org/web/2024/https://corporate.bestbuy.com/inclusion-diversity/ || (+22 p_benefits) Inclusive partner and gender-affirming benefits (CEI-verified) [documented as of 2024; credited from 2015 per methodology] — https://reports.hrc.org/corporate-equality-index-2025</v>
      </c>
    </row>
    <row r="46">
      <c r="A46" t="str">
        <v>Nike</v>
      </c>
      <c r="B46">
        <v>2015</v>
      </c>
      <c r="C46">
        <v>59</v>
      </c>
      <c r="D46" t="str">
        <v/>
      </c>
      <c r="E46" t="str">
        <v>Baseline</v>
      </c>
      <c r="F46" t="str">
        <v>Baseline year. Score rests on 2 positive and 0 negative evidence item(s) active at timeline start.</v>
      </c>
      <c r="G46" t="str">
        <v>(+3 p_logo_rainbow) Rainbow/Pride campaign branding across Nike channels [documented as of 2026; credited from 2015 per methodology] — https://www.advocate.com/news/culture/2026-pride-month-company-support || (+6 p_merch_collection) 'Love Unites' Pride collection (2026); BETRUE line annually 2012-2023 [documented as of 2026; credited from 2015 per methodology] — https://www.advocate.com/news/culture/2026-pride-month-company-support</v>
      </c>
    </row>
    <row r="47">
      <c r="A47" t="str">
        <v>Nike</v>
      </c>
      <c r="B47">
        <v>2023</v>
      </c>
      <c r="C47">
        <v>67</v>
      </c>
      <c r="D47">
        <v>8</v>
      </c>
      <c r="E47" t="str">
        <v>Change</v>
      </c>
      <c r="F47" t="str">
        <v>New positive evidence takes effect: p_collab</v>
      </c>
      <c r="G47" t="str">
        <v>(+8 p_collab) BETRUE collaborations with LGBTQ+ athletes and designers (2012-2023) — https://web.archive.org/web/2023/https://www.nike.com/betrue</v>
      </c>
    </row>
    <row r="48">
      <c r="A48" t="str">
        <v>Abercrombie &amp; Fitch</v>
      </c>
      <c r="B48">
        <v>2015</v>
      </c>
      <c r="C48">
        <v>59</v>
      </c>
      <c r="D48" t="str">
        <v/>
      </c>
      <c r="E48" t="str">
        <v>Baseline</v>
      </c>
      <c r="F48" t="str">
        <v>Baseline year. Score rests on 2 positive and 0 negative evidence item(s) active at timeline start.</v>
      </c>
      <c r="G48" t="str">
        <v>(+3 p_logo_rainbow) Pride campaign branding [documented as of 2026; credited from 2015 per methodology] — https://www.advocate.com/news/culture/2026-pride-month-company-support || (+6 p_merch_collection) 2026 Pride collection (embroidered denim, tees, etc.) [documented as of 2026; credited from 2015 per methodology] — https://www.advocate.com/news/culture/2026-pride-month-company-support</v>
      </c>
    </row>
    <row r="49">
      <c r="A49" t="str">
        <v>Abercrombie &amp; Fitch</v>
      </c>
      <c r="B49">
        <v>2026</v>
      </c>
      <c r="C49">
        <v>81</v>
      </c>
      <c r="D49">
        <v>22</v>
      </c>
      <c r="E49" t="str">
        <v>Change</v>
      </c>
      <c r="F49" t="str">
        <v>New positive evidence takes effect: p_donation_large</v>
      </c>
      <c r="G49" t="str">
        <v>(+22 p_donation_large) $400,000 donation to The Trevor Project (2026), continuing a multi-year partnership — https://www.advocate.com/news/culture/2026-pride-month-company-support</v>
      </c>
    </row>
    <row r="50">
      <c r="A50" t="str">
        <v>American Eagle</v>
      </c>
      <c r="B50">
        <v>2015</v>
      </c>
      <c r="C50">
        <v>53</v>
      </c>
      <c r="D50" t="str">
        <v/>
      </c>
      <c r="E50" t="str">
        <v>Baseline</v>
      </c>
      <c r="F50" t="str">
        <v>Baseline year. Score rests on 1 positive and 0 negative evidence item(s) active at timeline start.</v>
      </c>
      <c r="G50" t="str">
        <v>(+3 p_logo_rainbow) Pride campaign branding [documented as of 2026; credited from 2015 per methodology] — https://www.advocate.com/news/culture/2026-pride-month-company-support</v>
      </c>
    </row>
    <row r="51">
      <c r="A51" t="str">
        <v>American Eagle</v>
      </c>
      <c r="B51">
        <v>2018</v>
      </c>
      <c r="C51">
        <v>63</v>
      </c>
      <c r="D51">
        <v>10</v>
      </c>
      <c r="E51" t="str">
        <v>Change</v>
      </c>
      <c r="F51" t="str">
        <v>New positive evidence takes effect: p_merch_proceeds</v>
      </c>
      <c r="G51" t="str">
        <v>(+10 p_merch_proceeds) Pride Shop collection with proceeds historically benefiting It Gets Better (since 2018) — https://www.ae.com/us/en/c/women/featured/the-pride-shop/cat3320007</v>
      </c>
    </row>
    <row r="52">
      <c r="A52" t="str">
        <v>American Eagle</v>
      </c>
      <c r="B52">
        <v>2026</v>
      </c>
      <c r="C52">
        <v>85</v>
      </c>
      <c r="D52">
        <v>22</v>
      </c>
      <c r="E52" t="str">
        <v>Change</v>
      </c>
      <c r="F52" t="str">
        <v>New positive evidence takes effect: p_donation_large</v>
      </c>
      <c r="G52" t="str">
        <v>(+22 p_donation_large) $150,000 donation to It Gets Better Project (2026) — https://www.advocate.com/news/culture/2026-pride-month-company-support</v>
      </c>
    </row>
    <row r="53">
      <c r="A53" t="str">
        <v>Gap Inc.</v>
      </c>
      <c r="B53">
        <v>2015</v>
      </c>
      <c r="C53">
        <v>55</v>
      </c>
      <c r="D53" t="str">
        <v/>
      </c>
      <c r="E53" t="str">
        <v>Baseline</v>
      </c>
      <c r="F53" t="str">
        <v>Baseline year. Score rests on 2 positive and 0 negative evidence item(s) active at timeline start.</v>
      </c>
      <c r="G53" t="str">
        <v>(+3 p_logo_rainbow) Old Navy Pride campaign branding [documented as of 2026; credited from 2015 per methodology] — https://www.advocate.com/news/culture/2026-pride-month-company-support || (+2 p_generic_post) Pride Month posts across Gap Inc. brands [documented as of 2026; credited from 2015 per methodology] — https://www.advocate.com/news/culture/2026-pride-month-company-support</v>
      </c>
    </row>
    <row r="54">
      <c r="A54" t="str">
        <v>Gap Inc.</v>
      </c>
      <c r="B54">
        <v>2018</v>
      </c>
      <c r="C54">
        <v>61</v>
      </c>
      <c r="D54">
        <v>6</v>
      </c>
      <c r="E54" t="str">
        <v>Change</v>
      </c>
      <c r="F54" t="str">
        <v>New positive evidence takes effect: p_merch_collection</v>
      </c>
      <c r="G54" t="str">
        <v>(+6 p_merch_collection) Old Navy 2026 Pride collection incl. kids' items and LGBTQ+ historical figures — https://www.advocate.com/news/culture/2026-pride-month-company-support</v>
      </c>
    </row>
    <row r="55">
      <c r="A55" t="str">
        <v>H&amp;M</v>
      </c>
      <c r="B55">
        <v>2015</v>
      </c>
      <c r="C55">
        <v>53</v>
      </c>
      <c r="D55" t="str">
        <v/>
      </c>
      <c r="E55" t="str">
        <v>Baseline</v>
      </c>
      <c r="F55" t="str">
        <v>Baseline year. Score rests on 1 positive and 0 negative evidence item(s) active at timeline start.</v>
      </c>
      <c r="G55" t="str">
        <v>(+3 p_logo_rainbow) Pride campaign branding globally [documented as of 2024; credited from 2015 per methodology] — https://web.archive.org/web/2024/https://www2.hm.com/en_us/free-form-campaigns/2007-pride-2024.html</v>
      </c>
    </row>
    <row r="56">
      <c r="A56" t="str">
        <v>H&amp;M</v>
      </c>
      <c r="B56">
        <v>2018</v>
      </c>
      <c r="C56">
        <v>63</v>
      </c>
      <c r="D56">
        <v>10</v>
      </c>
      <c r="E56" t="str">
        <v>Change</v>
      </c>
      <c r="F56" t="str">
        <v>New positive evidence takes effect: p_merch_proceeds</v>
      </c>
      <c r="G56" t="str">
        <v>(+10 p_merch_proceeds) Pride collections since 2018 with 10% of sales to UN Free &amp; Equal — https://web.archive.org/web/2018/https://www2.hm.com/en_us/life/culture/inside-h-m/hm-supports-pride-2018.html</v>
      </c>
    </row>
    <row r="57">
      <c r="A57" t="str">
        <v>Vineyard Vines</v>
      </c>
      <c r="B57">
        <v>2015</v>
      </c>
      <c r="C57">
        <v>65</v>
      </c>
      <c r="D57" t="str">
        <v/>
      </c>
      <c r="E57" t="str">
        <v>Baseline</v>
      </c>
      <c r="F57" t="str">
        <v>Baseline year. Score rests on 3 positive and 0 negative evidence item(s) active at timeline start.</v>
      </c>
      <c r="G57" t="str">
        <v>(+3 p_logo_rainbow) Pride Whale rainbow graphic branding on Pride collection apparel [documented as of 2026; credited from 2015 per methodology] — https://www.vineyardvines.com/mens-t-shirts/limited-edition-pride-whale-short-sleeve-pocket-tee/195076178118.html || (+2 p_generic_post) Pride Month social posts (e.g., June 2020 Instagram Pride post) [documented as of 2020; credited from 2015 per methodology] — https://www.instagram.com/vineyardvines/p/CB0kxquhYws/ || (+10 p_merch_proceeds) Limited-Edition Pride Whale collection with a portion of proceeds donated to GLSEN, running since at least 2020-2022 and still sold in 2026 [documented as of 2020; credited from 2015 per methodology] — https://www.ebay.com/itm/168284513681</v>
      </c>
    </row>
    <row r="58">
      <c r="A58" t="str">
        <v>Ralph Lauren</v>
      </c>
      <c r="B58">
        <v>2015</v>
      </c>
      <c r="C58">
        <v>65</v>
      </c>
      <c r="D58" t="str">
        <v/>
      </c>
      <c r="E58" t="str">
        <v>Baseline</v>
      </c>
      <c r="F58" t="str">
        <v>Baseline year. Score rests on 3 positive and 0 negative evidence item(s) active at timeline start.</v>
      </c>
      <c r="G58" t="str">
        <v>(+3 p_logo_rainbow) Polo Pride rainbow branding [documented as of 2024; credited from 2015 per methodology] — https://web.archive.org/web/2024/https://www.ralphlauren.com/brands-polo-pride || (+10 p_merch_proceeds) Polo Pride capsule with donations to LGBTQ+ organizations incl. Stonewall Community Foundation [documented as of 2023; credited from 2015 per methodology] — https://web.archive.org/web/2023/https://www.ralphlauren.com/brands-polo-pride || (+2 p_generic_post) Annual Pride Month posts [documented as of 2024; credited from 2015 per methodology] — https://web.archive.org/web/2024/https://www.ralphlauren.com/brands-polo-pride</v>
      </c>
    </row>
    <row r="59">
      <c r="A59" t="str">
        <v>Levi Strauss &amp; Co.</v>
      </c>
      <c r="B59">
        <v>2015</v>
      </c>
      <c r="C59">
        <v>100</v>
      </c>
      <c r="D59" t="str">
        <v/>
      </c>
      <c r="E59" t="str">
        <v>Baseline</v>
      </c>
      <c r="F59" t="str">
        <v>Baseline year. Score rests on 5 positive and 0 negative evidence item(s) active at timeline start.</v>
      </c>
      <c r="G59" t="str">
        <v>(+3 p_logo_rainbow) Annual Pride campaign branding [documented as of 2026; credited from 2015 per methodology] — https://www.advocate.com/news/culture/2026-pride-month-company-support || (+10 p_merch_proceeds) Annual Pride collection (2026 edition inspired by queer motorcycle clubs); proceeds historically support LGBTQ+ orgs [documented as of 2026; credited from 2015 per methodology] — https://www.advocate.com/news/culture/2026-pride-month-company-support || (+25 p_recurring) Annual $100,000 donation to Outright International [documented as of 2026; credited from 2015 per methodology] — https://www.advocate.com/news/culture/2026-pride-month-company-support || (+22 p_benefits) Domestic-partner health benefits since 1992 — first major US company; comprehensive trans-inclusive benefits today [documented as of 2025; credited from 2015 per methodology] — https://reports.hrc.org/corporate-equality-index-2025 || (+28 p_consistent_history) 30+ years of continuous support: 1992 benefits, Boy Scouts funding withdrawal over discrimination, sustained CEI 100s [documented as of 2025; credited from 2015 per methodology] — https://www.cnn.com/2025/05/02/business/costco-apple-levi-shareholders-dei</v>
      </c>
    </row>
    <row r="60">
      <c r="A60" t="str">
        <v>PVH Corp.</v>
      </c>
      <c r="B60">
        <v>2015</v>
      </c>
      <c r="C60">
        <v>83</v>
      </c>
      <c r="D60" t="str">
        <v/>
      </c>
      <c r="E60" t="str">
        <v>Baseline</v>
      </c>
      <c r="F60" t="str">
        <v>Baseline year. Score rests on 4 positive and 0 negative evidence item(s) active at timeline start.</v>
      </c>
      <c r="G60" t="str">
        <v>(+3 p_logo_rainbow) CK/Tommy Pride campaign branding [documented as of 2024; credited from 2015 per methodology] — https://web.archive.org/web/2024/https://www.calvinklein.us/en/pride || (+6 p_merch_collection) Calvin Klein 'This Is Love' and Tommy Hilfiger Pride collections [documented as of 2023; credited from 2015 per methodology] — https://web.archive.org/web/2023/https://www.calvinklein.us/en/pride || (+2 p_generic_post) Annual Pride Month campaign posts [documented as of 2024; credited from 2015 per methodology] — https://web.archive.org/web/2024/https://www.calvinklein.us/en/pride || (+22 p_benefits) Inclusive partner and gender-affirming benefits (CEI-verified) [documented as of 2024; credited from 2015 per methodology] — https://reports.hrc.org/corporate-equality-index-2025</v>
      </c>
    </row>
    <row r="61">
      <c r="A61" t="str">
        <v>Starbucks</v>
      </c>
      <c r="B61">
        <v>2015</v>
      </c>
      <c r="C61">
        <v>98</v>
      </c>
      <c r="D61" t="str">
        <v/>
      </c>
      <c r="E61" t="str">
        <v>Baseline</v>
      </c>
      <c r="F61" t="str">
        <v>Baseline year. Score rests on 5 positive and 0 negative evidence item(s) active at timeline start.</v>
      </c>
      <c r="G61" t="str">
        <v>(+3 p_logo_rainbow) Annual Pride branding and rainbow campaign visuals [documented as of 2024; credited from 2015 per methodology] — https://web.archive.org/web/2024/https://www.starbucks.com/responsibility/community/lgbtq || (+2 p_generic_post) Annual Pride Month statements [documented as of 2024; credited from 2015 per methodology] — https://web.archive.org/web/2024/https://stories.starbucks.com/ || (+6 p_merch_collection) Annual Pride cups/tumbler merchandise [documented as of 2024; credited from 2015 per methodology] — https://web.archive.org/web/2024/https://stories.starbucks.com/ || (+15 p_erg_support) Funded Pride Alliance partner network (ERG) [documented as of 2024; credited from 2015 per methodology] — https://web.archive.org/web/2024/https://www.starbucks.com/responsibility/community/lgbtq || (+22 p_benefits) Gender-affirming healthcare benefits expanded in 2018 beyond WPATH baseline — industry landmark; comprehensive partner benefits [documented as of 2018; credited from 2015 per methodology] — https://reports.hrc.org/corporate-equality-index-2025</v>
      </c>
    </row>
    <row r="62">
      <c r="A62" t="str">
        <v>McDonald's</v>
      </c>
      <c r="B62">
        <v>2015</v>
      </c>
      <c r="C62">
        <v>70</v>
      </c>
      <c r="D62" t="str">
        <v/>
      </c>
      <c r="E62" t="str">
        <v>Baseline</v>
      </c>
      <c r="F62" t="str">
        <v>Baseline year. Score rests on 3 positive and 0 negative evidence item(s) active at timeline start.</v>
      </c>
      <c r="G62" t="str">
        <v>(+3 p_logo_rainbow) Pride Month branding (through 2024) [documented as of 2024; credited from 2015 per methodology] — https://web.archive.org/web/2024/https://corporate.mcdonalds.com/corpmcd/our-purpose-and-impact/jobs-inclusion-and-empowerment/diversity-and-inclusion.html || (+2 p_generic_post) Annual Pride Month posts [documented as of 2024; credited from 2015 per methodology] — https://web.archive.org/web/2024/https://corporate.mcdonalds.com/corpmcd/our-purpose-and-impact/jobs-inclusion-and-empowerment/diversity-and-inclusion.html || (+15 p_erg_support) Funded PRIDE Network employee resource group [documented as of 2024; credited from 2015 per methodology] — https://web.archive.org/web/2024/https://corporate.mcdonalds.com/corpmcd/our-purpose-and-impact/jobs-inclusion-and-empowerment/diversity-and-inclusion.html</v>
      </c>
    </row>
    <row r="63">
      <c r="A63" t="str">
        <v>McDonald's</v>
      </c>
      <c r="B63">
        <v>2025</v>
      </c>
      <c r="C63">
        <v>38</v>
      </c>
      <c r="D63">
        <v>-32</v>
      </c>
      <c r="E63" t="str">
        <v>Change</v>
      </c>
      <c r="F63" t="str">
        <v>Negative action(s) enter the record: n_dei_removal</v>
      </c>
      <c r="G63" t="str">
        <v>(-32 n_dei_removal) Ended senior-leadership diversity goals and supplier targets; paused external surveys incl. HRC CEI — https://www.cbsnews.com/news/meta-dei-programs-mcdonalds-walmart-ford-diversity/</v>
      </c>
    </row>
    <row r="64">
      <c r="A64" t="str">
        <v>Chick-fil-A</v>
      </c>
      <c r="B64">
        <v>2015</v>
      </c>
      <c r="C64">
        <v>15</v>
      </c>
      <c r="D64" t="str">
        <v/>
      </c>
      <c r="E64" t="str">
        <v>Baseline</v>
      </c>
      <c r="F64" t="str">
        <v>Baseline year. Score rests on 0 positive and 1 negative evidence item(s) active at timeline start.</v>
      </c>
      <c r="G64" t="str">
        <v>(-35 n_anti_lgbtq_orgs) Multi-year foundation funding of organizations with anti-LGBTQ+ positions (FCA, Salvation Army; earlier Exodus International); flagged donations ended 2019 — https://en.wikipedia.org/wiki/Chick-fil-A_and_LGBT_people</v>
      </c>
    </row>
    <row r="65">
      <c r="A65" t="str">
        <v>Subway</v>
      </c>
      <c r="B65">
        <v>2015</v>
      </c>
      <c r="C65">
        <v>65</v>
      </c>
      <c r="D65" t="str">
        <v/>
      </c>
      <c r="E65" t="str">
        <v>Baseline</v>
      </c>
      <c r="F65" t="str">
        <v>Baseline year. Score rests on 1 positive and 0 negative evidence item(s) active at timeline start.</v>
      </c>
      <c r="G65" t="str">
        <v>(+15 p_erg_support) Internal 'Pride at Subway' employee resource group, described by leadership as valued [documented as of 2023; credited from 2015 per methodology] — https://www.linkedin.com/posts/subway_subway-pride-pridemonth-activity-7070025471903555585-q7O5</v>
      </c>
    </row>
    <row r="66">
      <c r="A66" t="str">
        <v>Coca-Cola</v>
      </c>
      <c r="B66">
        <v>2015</v>
      </c>
      <c r="C66">
        <v>100</v>
      </c>
      <c r="D66" t="str">
        <v/>
      </c>
      <c r="E66" t="str">
        <v>Baseline</v>
      </c>
      <c r="F66" t="str">
        <v>Baseline year. Score rests on 5 positive and 0 negative evidence item(s) active at timeline start.</v>
      </c>
      <c r="G66" t="str">
        <v>(+3 p_logo_rainbow) Pride branding and campaign visuals [documented as of 2024; credited from 2015 per methodology] — https://web.archive.org/web/2024/https://www.coca-colacompany.com/social/diversity-and-inclusion || (+2 p_generic_post) Annual Pride Month statements [documented as of 2024; credited from 2015 per methodology] — https://web.archive.org/web/2024/https://www.coca-colacompany.com/social/diversity-and-inclusion || (+12 p_parade_sponsor) Longtime Atlanta Pride sponsorship [documented as of 2024; credited from 2015 per methodology] — https://web.archive.org/web/2024/https://www.atlantapride.org/sponsors/ || (+15 p_erg_support) Funded LGBTQ+ ERG [documented as of 2024; credited from 2015 per methodology] — https://web.archive.org/web/2024/https://www.coca-colacompany.com/social/diversity-and-inclusion || (+20 p_dei_explicit) Maintained DEI commitments and inclusion-as-business-imperative language through 2025 while peers retreated [documented as of 2025; credited from 2015 per methodology] — https://www.12news.com/article/news/nation-world/differences-pepsico-and-coca-cola-diversity-programs/507-ef02b553-d678-4157-a2dc-eb70a22589aa</v>
      </c>
    </row>
    <row r="67">
      <c r="A67" t="str">
        <v>PepsiCo</v>
      </c>
      <c r="B67">
        <v>2015</v>
      </c>
      <c r="C67">
        <v>82</v>
      </c>
      <c r="D67" t="str">
        <v/>
      </c>
      <c r="E67" t="str">
        <v>Baseline</v>
      </c>
      <c r="F67" t="str">
        <v>Baseline year. Score rests on 4 positive and 0 negative evidence item(s) active at timeline start.</v>
      </c>
      <c r="G67" t="str">
        <v>(+3 p_logo_rainbow) Pride campaign branding (through 2024) [documented as of 2024; credited from 2015 per methodology] — https://web.archive.org/web/2024/https://www.pepsico.com/our-impact/diversity-equity-inclusion || (+2 p_generic_post) Annual Pride Month posts [documented as of 2024; credited from 2015 per methodology] — https://web.archive.org/web/2024/https://www.pepsico.com/our-impact/diversity-equity-inclusion || (+12 p_parade_sponsor) Longtime NYC Pride sponsorship as a top donor (ended/scaled back 2025) [documented as of 2024; credited from 2015 per methodology] — https://www.nbcnews.com/news/us-news/nyc-pride-parade-drop-visible-corporate-sponsors-rcna215820 || (+15 p_erg_support) Funded EQUAL LGBTQ+ employee resource group [documented as of 2024; credited from 2015 per methodology] — https://web.archive.org/web/2024/https://www.pepsico.com/our-impact/diversity-equity-inclusion</v>
      </c>
    </row>
    <row r="68">
      <c r="A68" t="str">
        <v>PepsiCo</v>
      </c>
      <c r="B68">
        <v>2025</v>
      </c>
      <c r="C68">
        <v>28</v>
      </c>
      <c r="D68">
        <v>-54</v>
      </c>
      <c r="E68" t="str">
        <v>Change</v>
      </c>
      <c r="F68" t="str">
        <v>Negative action(s) enter the record: n_dei_removal; n_pride_retreat</v>
      </c>
      <c r="G68" t="str">
        <v>(-32 n_dei_removal) Ended DEI representation goals; restructured chief DEI officer role — https://www.12news.com/article/news/nation-world/differences-pepsico-and-coca-cola-diversity-programs/507-ef02b553-d678-4157-a2dc-eb70a22589aa || (-22 n_pride_retreat) Withdrew/scaled back NYC Pride sponsorship after years as a leading donor — https://www.advocate.com/news/companies-that-stopped-sponsoring-pride</v>
      </c>
    </row>
    <row r="69">
      <c r="A69" t="str">
        <v>Anheuser-Busch InBev</v>
      </c>
      <c r="B69">
        <v>2015</v>
      </c>
      <c r="C69">
        <v>71</v>
      </c>
      <c r="D69" t="str">
        <v/>
      </c>
      <c r="E69" t="str">
        <v>Baseline</v>
      </c>
      <c r="F69" t="str">
        <v>Baseline year. Score rests on 3 positive and 0 negative evidence item(s) active at timeline start.</v>
      </c>
      <c r="G69" t="str">
        <v>(+3 p_logo_rainbow) Bud Light rainbow packaging/branding history [documented as of 2023; credited from 2015 per methodology] — https://web.archive.org/web/2023/https://www.anheuser-busch.com/community || (+6 p_merch_collection) Pride-themed packaging and merchandise across brands [documented as of 2023; credited from 2015 per methodology] — https://web.archive.org/web/2023/https://www.anheuser-busch.com/community || (+12 p_parade_sponsor) ~30 years of St. Louis Pride sponsorship; SF and Columbus Pride sponsorships (all ended by 2025) [documented as of 2024; credited from 2015 per methodology] — https://www.nbcnews.com/nbc-out/out-news/dei-rollbacks-corporations-pull-sponsorship-pride-parades-rcna200330</v>
      </c>
    </row>
    <row r="70">
      <c r="A70" t="str">
        <v>Anheuser-Busch InBev</v>
      </c>
      <c r="B70">
        <v>2021</v>
      </c>
      <c r="C70">
        <v>41</v>
      </c>
      <c r="D70">
        <v>-30</v>
      </c>
      <c r="E70" t="str">
        <v>Change</v>
      </c>
      <c r="F70" t="str">
        <v>Negative action(s) enter the record: n_anti_lgbtq_donations</v>
      </c>
      <c r="G70" t="str">
        <v>(-30 n_anti_lgbtq_donations) Documented $45,250 (as Budweiser) to 24 anti-LGBTQ+ bill sponsors across 4 states, 2019-2022 (Data for Progress) — https://www.filesforprogress.org/datasets/2022/5/AccountableAllies-Data.pdf</v>
      </c>
    </row>
    <row r="71">
      <c r="A71" t="str">
        <v>Anheuser-Busch InBev</v>
      </c>
      <c r="B71">
        <v>2023</v>
      </c>
      <c r="C71">
        <v>17</v>
      </c>
      <c r="D71">
        <v>-24</v>
      </c>
      <c r="E71" t="str">
        <v>Change</v>
      </c>
      <c r="F71" t="str">
        <v>New positive evidence takes effect: p_collab Negative action(s) enter the record: n_selective; n_pride_retreat</v>
      </c>
      <c r="G71" t="str">
        <v>(+8 p_collab) Bud Light commercial partnership with trans influencer Dylan Mulvaney — https://www.advocate.com/business/has-bud-light-lost-sales || (-10 n_selective) Abandoned trans partner Dylan Mulvaney under pressure: no public defense, execs on leave, reassurance messaging to boycotters; HRC docked its CEI score — https://www.advocate.com/business/has-bud-light-lost-sales || (-22 n_pride_retreat) Publicly retreated from its trans-inclusive campaign and Pride commitments amid the 2023 boycott (CEO statement distancing the brand; marketing leadership placed on leave) — https://en.wikipedia.org/wiki/Bud_Light_boycott</v>
      </c>
    </row>
    <row r="72">
      <c r="A72" t="str">
        <v>Anheuser-Busch InBev</v>
      </c>
      <c r="B72">
        <v>2025</v>
      </c>
      <c r="C72">
        <v>0</v>
      </c>
      <c r="D72">
        <v>-17</v>
      </c>
      <c r="E72" t="str">
        <v>Change</v>
      </c>
      <c r="F72" t="str">
        <v>Negative action(s) enter the record: n_pride_retreat</v>
      </c>
      <c r="G72" t="str">
        <v>(-22 n_pride_retreat) Withdrew from SF Pride, Columbus Pride, and 30-year hometown St. Louis Pride sponsorship ($150K shortfall) — https://www.advocate.com/news/companies-that-stopped-sponsoring-pride</v>
      </c>
    </row>
    <row r="73">
      <c r="A73" t="str">
        <v>Whole Foods</v>
      </c>
      <c r="B73">
        <v>2015</v>
      </c>
      <c r="C73">
        <v>52</v>
      </c>
      <c r="D73" t="str">
        <v/>
      </c>
      <c r="E73" t="str">
        <v>Baseline</v>
      </c>
      <c r="F73" t="str">
        <v>Baseline year. Score rests on 1 positive and 0 negative evidence item(s) active at timeline start.</v>
      </c>
      <c r="G73" t="str">
        <v>(+2 p_generic_post) Local/regional Pride Month engagement and posts [documented as of 2024; credited from 2015 per methodology] — https://web.archive.org/web/2024/https://www.wholefoodsmarket.com/company-info</v>
      </c>
    </row>
    <row r="74">
      <c r="A74" t="str">
        <v>Whole Foods</v>
      </c>
      <c r="B74">
        <v>2019</v>
      </c>
      <c r="C74">
        <v>64</v>
      </c>
      <c r="D74">
        <v>12</v>
      </c>
      <c r="E74" t="str">
        <v>Change</v>
      </c>
      <c r="F74" t="str">
        <v>New positive evidence takes effect: p_community_events</v>
      </c>
      <c r="G74" t="str">
        <v>(+12 p_community_events) Individual stores sponsored drag-queen story hour events — https://www.metroweekly.com/2019/08/one-million-moms-whole-foods-is-saturated-in-absolute-filth-after-sponsoring-drag-queen-event/</v>
      </c>
    </row>
    <row r="75">
      <c r="A75" t="str">
        <v>Whole Foods</v>
      </c>
      <c r="B75">
        <v>2022</v>
      </c>
      <c r="C75">
        <v>79</v>
      </c>
      <c r="D75">
        <v>15</v>
      </c>
      <c r="E75" t="str">
        <v>Change</v>
      </c>
      <c r="F75" t="str">
        <v>New positive evidence takes effect: p_donation_small</v>
      </c>
      <c r="G75" t="str">
        <v>(+15 p_donation_small) Store-level grant funding for an LGBTQ+ nutrition program (Cleveland) — https://lgbtcleveland.org/advocacy/news/whole-foods-center-grant/</v>
      </c>
    </row>
    <row r="76">
      <c r="A76" t="str">
        <v>Tyson Foods</v>
      </c>
      <c r="B76">
        <v>2015</v>
      </c>
      <c r="C76">
        <v>100</v>
      </c>
      <c r="D76" t="str">
        <v/>
      </c>
      <c r="E76" t="str">
        <v>Baseline</v>
      </c>
      <c r="F76" t="str">
        <v>Baseline year. Score rests on 3 positive and 0 negative evidence item(s) active at timeline start.</v>
      </c>
      <c r="G76" t="str">
        <v>(+15 p_erg_support) Funded PRIDE Network business resource group (one of five company BRGs) [documented as of 2021; credited from 2015 per methodology] — https://www.tysonfoods.com/who-we-are/our-people/inclusion-diversity || (+25 p_anti_discrim_policy) Multi-year HRC Corporate Equality Index participant: 100% (2017, 2018), 90% (2021) [documented as of 2021; credited from 2015 per methodology] — https://www.hrc.org/resources/corporations/tyson-foods-inc. || (+20 p_dei_explicit) CEO signed CEO Action for Diversity &amp; Inclusion pledge (2017) [documented as of 2017; credited from 2015 per methodology] — https://www.tysonfoods.com/news/news-releases/2017/7/tyson-foods-ceo-signs-pledge-support-workplace-diversity-and-inclusion</v>
      </c>
    </row>
    <row r="77">
      <c r="A77" t="str">
        <v>JPMorgan Chase</v>
      </c>
      <c r="B77">
        <v>2015</v>
      </c>
      <c r="C77">
        <v>89</v>
      </c>
      <c r="D77" t="str">
        <v/>
      </c>
      <c r="E77" t="str">
        <v>Baseline</v>
      </c>
      <c r="F77" t="str">
        <v>Baseline year. Score rests on 3 positive and 0 negative evidence item(s) active at timeline start.</v>
      </c>
      <c r="G77" t="str">
        <v>(+2 p_generic_post) Annual Pride Month posts and branding [documented as of 2024; credited from 2015 per methodology] — https://web.archive.org/web/2024/https://www.jpmorganchase.com/impact/people/diversity-equity-inclusion || (+15 p_erg_support) Funded PRIDE business resource group [documented as of 2025; credited from 2015 per methodology] — https://web.archive.org/web/2024/https://www.jpmorganchase.com/impact/people/diversity-equity-inclusion || (+22 p_benefits) Comprehensive partner and gender-affirming benefits (CEI-verified) [documented as of 2025; credited from 2015 per methodology] — https://reports.hrc.org/corporate-equality-index-2025</v>
      </c>
    </row>
    <row r="78">
      <c r="A78" t="str">
        <v>JPMorgan Chase</v>
      </c>
      <c r="B78">
        <v>2025</v>
      </c>
      <c r="C78">
        <v>100</v>
      </c>
      <c r="D78">
        <v>11</v>
      </c>
      <c r="E78" t="str">
        <v>Change</v>
      </c>
      <c r="F78" t="str">
        <v>New positive evidence takes effect: p_leadership_vocal</v>
      </c>
      <c r="G78" t="str">
        <v>(+18 p_leadership_vocal) Dimon 2025: outreach to 'Black, Hispanic, LGBT, veteran, disabled communities' continues — 'We're not changing that' — https://www.bankingdive.com/news/goldman-dei-diversity-equity-inclusion-solomon-gnodde-moynihan-fraser-dimon/741251/</v>
      </c>
    </row>
    <row r="79">
      <c r="A79" t="str">
        <v>Bank of America</v>
      </c>
      <c r="B79">
        <v>2015</v>
      </c>
      <c r="C79">
        <v>89</v>
      </c>
      <c r="D79" t="str">
        <v/>
      </c>
      <c r="E79" t="str">
        <v>Baseline</v>
      </c>
      <c r="F79" t="str">
        <v>Baseline year. Score rests on 3 positive and 0 negative evidence item(s) active at timeline start.</v>
      </c>
      <c r="G79" t="str">
        <v>(+2 p_generic_post) Annual Pride Month posts and sponsorship history [documented as of 2024; credited from 2015 per methodology] — https://web.archive.org/web/2024/https://about.bankofamerica.com/en/making-an-impact/diversity-inclusion || (+15 p_erg_support) Funded LGBTQ+ Pride ERG [documented as of 2024; credited from 2015 per methodology] — https://web.archive.org/web/2024/https://about.bankofamerica.com/en/making-an-impact/diversity-inclusion || (+22 p_benefits) Inclusive partner and gender-affirming benefits (CEI-verified) [documented as of 2024; credited from 2015 per methodology] — https://reports.hrc.org/corporate-equality-index-2025</v>
      </c>
    </row>
    <row r="80">
      <c r="A80" t="str">
        <v>Bank of America</v>
      </c>
      <c r="B80">
        <v>2025</v>
      </c>
      <c r="C80">
        <v>57</v>
      </c>
      <c r="D80">
        <v>-32</v>
      </c>
      <c r="E80" t="str">
        <v>Change</v>
      </c>
      <c r="F80" t="str">
        <v>Negative action(s) enter the record: n_dei_removal</v>
      </c>
      <c r="G80" t="str">
        <v>(-32 n_dei_removal) Scrubbed diversity language from 10-K; renamed DEI 'talent and opportunity'; rolled back diverse-slate initiatives — https://www.bankingdive.com/news/goldman-dei-diversity-equity-inclusion-solomon-gnodde-moynihan-fraser-dimon/741251/</v>
      </c>
    </row>
    <row r="81">
      <c r="A81" t="str">
        <v>Wells Fargo</v>
      </c>
      <c r="B81">
        <v>2015</v>
      </c>
      <c r="C81">
        <v>89</v>
      </c>
      <c r="D81" t="str">
        <v/>
      </c>
      <c r="E81" t="str">
        <v>Baseline</v>
      </c>
      <c r="F81" t="str">
        <v>Baseline year. Score rests on 3 positive and 0 negative evidence item(s) active at timeline start.</v>
      </c>
      <c r="G81" t="str">
        <v>(+2 p_generic_post) Annual Pride posts; pioneering LGBTQ+-targeted advertising since the 1990s [documented as of 2024; credited from 2015 per methodology] — https://web.archive.org/web/2024/https://www.wellsfargo.com/about/diversity/ || (+15 p_erg_support) Funded PRIDE employee resource group [documented as of 2024; credited from 2015 per methodology] — https://web.archive.org/web/2024/https://www.wellsfargo.com/about/diversity/ || (+22 p_benefits) Inclusive partner and gender-affirming benefits (CEI-verified) [documented as of 2024; credited from 2015 per methodology] — https://reports.hrc.org/corporate-equality-index-2025</v>
      </c>
    </row>
    <row r="82">
      <c r="A82" t="str">
        <v>Wells Fargo</v>
      </c>
      <c r="B82">
        <v>2021</v>
      </c>
      <c r="C82">
        <v>59</v>
      </c>
      <c r="D82">
        <v>-30</v>
      </c>
      <c r="E82" t="str">
        <v>Change</v>
      </c>
      <c r="F82" t="str">
        <v>Negative action(s) enter the record: n_anti_lgbtq_donations</v>
      </c>
      <c r="G82" t="str">
        <v>(-30 n_anti_lgbtq_donations) Documented $40,500 to anti-LGBTQ+ bill sponsors across 2 states, 2019-2022 (Data for Progress) — https://www.filesforprogress.org/datasets/2022/5/AccountableAllies-Data.pdf</v>
      </c>
    </row>
    <row r="83">
      <c r="A83" t="str">
        <v>Wells Fargo</v>
      </c>
      <c r="B83">
        <v>2025</v>
      </c>
      <c r="C83">
        <v>27</v>
      </c>
      <c r="D83">
        <v>-32</v>
      </c>
      <c r="E83" t="str">
        <v>Change</v>
      </c>
      <c r="F83" t="str">
        <v>Negative action(s) enter the record: n_dei_removal</v>
      </c>
      <c r="G83" t="str">
        <v>(-32 n_dei_removal) Dropped diverse-slate hiring requirement; scaled back DEI programs/language — https://www.bankingdive.com/news/goldman-dei-diversity-equity-inclusion-solomon-gnodde-moynihan-fraser-dimon/741251/</v>
      </c>
    </row>
    <row r="84">
      <c r="A84" t="str">
        <v>Goldman Sachs</v>
      </c>
      <c r="B84">
        <v>2015</v>
      </c>
      <c r="C84">
        <v>89</v>
      </c>
      <c r="D84" t="str">
        <v/>
      </c>
      <c r="E84" t="str">
        <v>Baseline</v>
      </c>
      <c r="F84" t="str">
        <v>Baseline year. Score rests on 3 positive and 0 negative evidence item(s) active at timeline start.</v>
      </c>
      <c r="G84" t="str">
        <v>(+2 p_generic_post) Annual Pride Month posts and branding [documented as of 2024; credited from 2015 per methodology] — https://web.archive.org/web/2024/https://www.goldmansachs.com/our-firm/people-and-culture/diversity-and-inclusion || (+15 p_erg_support) Funded LGBTQ+ employee network [documented as of 2024; credited from 2015 per methodology] — https://web.archive.org/web/2024/https://www.goldmansachs.com/our-firm/people-and-culture/diversity-and-inclusion || (+22 p_benefits) Inclusive partner and gender-affirming benefits (CEI-verified) [documented as of 2024; credited from 2015 per methodology] — https://reports.hrc.org/corporate-equality-index-2025</v>
      </c>
    </row>
    <row r="85">
      <c r="A85" t="str">
        <v>Goldman Sachs</v>
      </c>
      <c r="B85">
        <v>2025</v>
      </c>
      <c r="C85">
        <v>57</v>
      </c>
      <c r="D85">
        <v>-32</v>
      </c>
      <c r="E85" t="str">
        <v>Change</v>
      </c>
      <c r="F85" t="str">
        <v>Negative action(s) enter the record: n_dei_removal</v>
      </c>
      <c r="G85" t="str">
        <v>(-32 n_dei_removal) Canceled 2022 diversity targets, diverse-slate and IPO board-diversity requirements; scrubbed equity pages post-EO — https://fortune.com/2025/02/27/goldman-sachs-erases-diversity-goals-gender-racial-equality-website-trump-dei-order/</v>
      </c>
    </row>
    <row r="86">
      <c r="A86" t="str">
        <v>American Express</v>
      </c>
      <c r="B86">
        <v>2015</v>
      </c>
      <c r="C86">
        <v>89</v>
      </c>
      <c r="D86" t="str">
        <v/>
      </c>
      <c r="E86" t="str">
        <v>Baseline</v>
      </c>
      <c r="F86" t="str">
        <v>Baseline year. Score rests on 3 positive and 0 negative evidence item(s) active at timeline start.</v>
      </c>
      <c r="G86" t="str">
        <v>(+2 p_generic_post) Annual Pride Month posts and branding [documented as of 2024; credited from 2015 per methodology] — https://web.archive.org/web/2024/https://www.americanexpress.com/en-us/company/diversity/ || (+15 p_erg_support) Funded PRIDE employee network [documented as of 2024; credited from 2015 per methodology] — https://web.archive.org/web/2024/https://www.americanexpress.com/en-us/company/diversity/ || (+22 p_benefits) Inclusive partner and gender-affirming benefits (CEI-verified) [documented as of 2024; credited from 2015 per methodology] — https://reports.hrc.org/corporate-equality-index-2025</v>
      </c>
    </row>
    <row r="87">
      <c r="A87" t="str">
        <v>American Express</v>
      </c>
      <c r="B87">
        <v>2025</v>
      </c>
      <c r="C87">
        <v>57</v>
      </c>
      <c r="D87">
        <v>-32</v>
      </c>
      <c r="E87" t="str">
        <v>Change</v>
      </c>
      <c r="F87" t="str">
        <v>Negative action(s) enter the record: n_dei_removal</v>
      </c>
      <c r="G87" t="str">
        <v>(-32 n_dei_removal) Removed DEI criteria from board selection process; trimmed diversity language — https://simplywall.st/stocks/us/diversified-financials/nyse-axp/american-express/news/american-express-drops-board-dei-criteria-as-valuation-scree/amp</v>
      </c>
    </row>
    <row r="88">
      <c r="A88" t="str">
        <v>Visa</v>
      </c>
      <c r="B88">
        <v>2015</v>
      </c>
      <c r="C88">
        <v>67</v>
      </c>
      <c r="D88" t="str">
        <v/>
      </c>
      <c r="E88" t="str">
        <v>Baseline</v>
      </c>
      <c r="F88" t="str">
        <v>Baseline year. Score rests on 2 positive and 0 negative evidence item(s) active at timeline start.</v>
      </c>
      <c r="G88" t="str">
        <v>(+2 p_generic_post) Annual Pride Month posts and branding [documented as of 2024; credited from 2015 per methodology] — https://web.archive.org/web/2024/https://usa.visa.com/about-visa/diversity-inclusion.html || (+15 p_erg_support) Funded LGBTQ+ employee resource group [documented as of 2024; credited from 2015 per methodology] — https://web.archive.org/web/2024/https://usa.visa.com/about-visa/diversity-inclusion.html</v>
      </c>
    </row>
    <row r="89">
      <c r="A89" t="str">
        <v>Mastercard</v>
      </c>
      <c r="B89">
        <v>2015</v>
      </c>
      <c r="C89">
        <v>67</v>
      </c>
      <c r="D89" t="str">
        <v/>
      </c>
      <c r="E89" t="str">
        <v>Baseline</v>
      </c>
      <c r="F89" t="str">
        <v>Baseline year. Score rests on 3 positive and 0 negative evidence item(s) active at timeline start.</v>
      </c>
      <c r="G89" t="str">
        <v>(+3 p_logo_rainbow) Pride campaign branding [documented as of 2024; credited from 2015 per methodology] — https://web.archive.org/web/2024/https://www.mastercard.us/en-us/vision/who-we-are/diversity-inclusion.html || (+2 p_generic_post) Annual Pride Month posts [documented as of 2024; credited from 2015 per methodology] — https://web.archive.org/web/2024/https://www.mastercard.us/en-us/vision/who-we-are/diversity-inclusion.html || (+12 p_parade_sponsor) NYC Pride Platinum-level sponsor ($175K tier) for several years (withdrawn 2025) [documented as of 2024; credited from 2015 per methodology] — https://www.advocate.com/news/companies-that-stopped-sponsoring-pride</v>
      </c>
    </row>
    <row r="90">
      <c r="A90" t="str">
        <v>Mastercard</v>
      </c>
      <c r="B90">
        <v>2019</v>
      </c>
      <c r="C90">
        <v>79</v>
      </c>
      <c r="D90">
        <v>12</v>
      </c>
      <c r="E90" t="str">
        <v>Change</v>
      </c>
      <c r="F90" t="str">
        <v>New positive evidence takes effect: p_community_events</v>
      </c>
      <c r="G90" t="str">
        <v>(+12 p_community_events) True Name card initiative (2019—) enabling trans/nonbinary customers to use chosen names; ongoing community partnerships — https://www.mastercard.us/en-us/personal/find-a-card/true-name.html</v>
      </c>
    </row>
    <row r="91">
      <c r="A91" t="str">
        <v>Mastercard</v>
      </c>
      <c r="B91">
        <v>2025</v>
      </c>
      <c r="C91">
        <v>57</v>
      </c>
      <c r="D91">
        <v>-22</v>
      </c>
      <c r="E91" t="str">
        <v>Change</v>
      </c>
      <c r="F91" t="str">
        <v>Negative action(s) enter the record: n_pride_retreat</v>
      </c>
      <c r="G91" t="str">
        <v>(-22 n_pride_retreat) Withdrew NYC Pride Platinum sponsorship for 2025 — https://www.advocate.com/news/companies-that-stopped-sponsoring-pride</v>
      </c>
    </row>
    <row r="92">
      <c r="A92" t="str">
        <v>Mastercard</v>
      </c>
      <c r="B92">
        <v>2026</v>
      </c>
      <c r="C92">
        <v>67</v>
      </c>
      <c r="D92">
        <v>10</v>
      </c>
      <c r="E92" t="str">
        <v>Change</v>
      </c>
      <c r="F92" t="str">
        <v>New positive evidence takes effect: p_parade_march</v>
      </c>
      <c r="G92" t="str">
        <v>(+10 p_parade_march) ≈100 employees and executives marching in 2026 Pride events with increased company spending — https://www.bloomberg.com/news/articles/2026-06-08/u-s-pride-events-claw-back-business-sponsorships-after-anti-dei-retreat</v>
      </c>
    </row>
    <row r="93">
      <c r="A93" t="str">
        <v>Charles Schwab</v>
      </c>
      <c r="B93">
        <v>2015</v>
      </c>
      <c r="C93">
        <v>52</v>
      </c>
      <c r="D93" t="str">
        <v/>
      </c>
      <c r="E93" t="str">
        <v>Baseline</v>
      </c>
      <c r="F93" t="str">
        <v>Baseline year. Score rests on 1 positive and 0 negative evidence item(s) active at timeline start.</v>
      </c>
      <c r="G93" t="str">
        <v>(+2 p_generic_post) Occasional inclusion/Pride posts [documented as of 2024; credited from 2015 per methodology] — https://web.archive.org/web/2024/https://www.aboutschwab.com/diversity</v>
      </c>
    </row>
    <row r="94">
      <c r="A94" t="str">
        <v>Citigroup</v>
      </c>
      <c r="B94">
        <v>2015</v>
      </c>
      <c r="C94">
        <v>79</v>
      </c>
      <c r="D94" t="str">
        <v/>
      </c>
      <c r="E94" t="str">
        <v>Baseline</v>
      </c>
      <c r="F94" t="str">
        <v>Baseline year. Score rests on 3 positive and 0 negative evidence item(s) active at timeline start.</v>
      </c>
      <c r="G94" t="str">
        <v>(+2 p_generic_post) Annual Pride Month posts and branding [documented as of 2024; credited from 2015 per methodology] — https://web.archive.org/web/2024/https://www.citigroup.com/global/about-us/diversity-equity-inclusion || (+12 p_parade_sponsor) NYC Pride sponsorship for multiple years (scaled back 2025) [documented as of 2024; credited from 2015 per methodology] — https://www.advocate.com/news/companies-that-stopped-sponsoring-pride || (+15 p_erg_support) Funded Pride employee network [documented as of 2024; credited from 2015 per methodology] — https://web.archive.org/web/2024/https://www.citigroup.com/global/about-us/diversity-equity-inclusion</v>
      </c>
    </row>
    <row r="95">
      <c r="A95" t="str">
        <v>Citigroup</v>
      </c>
      <c r="B95">
        <v>2025</v>
      </c>
      <c r="C95">
        <v>25</v>
      </c>
      <c r="D95">
        <v>-54</v>
      </c>
      <c r="E95" t="str">
        <v>Change</v>
      </c>
      <c r="F95" t="str">
        <v>Negative action(s) enter the record: n_dei_removal; n_pride_retreat</v>
      </c>
      <c r="G95" t="str">
        <v>(-32 n_dei_removal) Dropped diversity goals and board-diversity requirements; renamed DEI team 'Talent Management and Engagement' — https://www.cnbc.com/2025/02/21/citigroup-joins-corporate-retreat-from-diversity-initiatives.html || (-22 n_pride_retreat) Scaled back NYC Pride sponsorship for 2025 — https://www.advocate.com/news/companies-that-stopped-sponsoring-pride</v>
      </c>
    </row>
    <row r="96">
      <c r="A96" t="str">
        <v>Walt Disney Co.</v>
      </c>
      <c r="B96">
        <v>2015</v>
      </c>
      <c r="C96">
        <v>96</v>
      </c>
      <c r="D96" t="str">
        <v/>
      </c>
      <c r="E96" t="str">
        <v>Baseline</v>
      </c>
      <c r="F96" t="str">
        <v>Baseline year. Score rests on 4 positive and 0 negative evidence item(s) active at timeline start.</v>
      </c>
      <c r="G96" t="str">
        <v>(+3 p_logo_rainbow) Annual Pride branding across parks and platforms [documented as of 2025; credited from 2015 per methodology] — https://web.archive.org/web/2025/https://www.shopdisney.com/franchises/disney-pride-collection/ || (+6 p_merch_collection) Disney Pride Collection merchandise line, ongoing annually [documented as of 2025; credited from 2015 per methodology] — https://web.archive.org/web/2025/https://www.shopdisney.com/franchises/disney-pride-collection/ || (+15 p_erg_support) Funded LGBTQ+ ERGs (rebranded 'belonging' groups in 2025) [documented as of 2025; credited from 2015 per methodology] — https://www.axios.com/2025/02/11/disney-dei-changes-trump-era || (+22 p_benefits) Comprehensive partner and gender-affirming benefits (CEI-verified) [documented as of 2024; credited from 2015 per methodology] — https://reports.hrc.org/corporate-equality-index-2025</v>
      </c>
    </row>
    <row r="97">
      <c r="A97" t="str">
        <v>Walt Disney Co.</v>
      </c>
      <c r="B97">
        <v>2022</v>
      </c>
      <c r="C97">
        <v>66</v>
      </c>
      <c r="D97">
        <v>-30</v>
      </c>
      <c r="E97" t="str">
        <v>Change</v>
      </c>
      <c r="F97" t="str">
        <v>Negative action(s) enter the record: n_anti_lgbtq_donations</v>
      </c>
      <c r="G97" t="str">
        <v>(-30 n_anti_lgbtq_donations) Donations to Florida legislators sponsoring the 'Don't Say Gay' bill, revealed during Disney's initial silence in 2022 — https://en.wikipedia.org/wiki/Florida_Parental_Rights_in_Education_Act</v>
      </c>
    </row>
    <row r="98">
      <c r="A98" t="str">
        <v>Walt Disney Co.</v>
      </c>
      <c r="B98">
        <v>2024</v>
      </c>
      <c r="C98">
        <v>68</v>
      </c>
      <c r="D98">
        <v>2</v>
      </c>
      <c r="E98" t="str">
        <v>Change</v>
      </c>
      <c r="F98" t="str">
        <v>New positive evidence takes effect: p_community_events Negative action(s) enter the record: n_selective</v>
      </c>
      <c r="G98" t="str">
        <v>(+12 p_community_events) Disneyland After Dark: Pride Nite events — https://web.archive.org/web/2024/https://disneyland.disney.go.com/events-tours/disneyland/disneyland-after-dark/ || (-10 n_selective) Pulled a transgender storyline from Pixar's 'Win or Lose' before release — https://san.com/cc/disney-softens-content-warnings-amid-broader-dei-changes/</v>
      </c>
    </row>
    <row r="99">
      <c r="A99" t="str">
        <v>Walt Disney Co.</v>
      </c>
      <c r="B99">
        <v>2025</v>
      </c>
      <c r="C99">
        <v>36</v>
      </c>
      <c r="D99">
        <v>-32</v>
      </c>
      <c r="E99" t="str">
        <v>Change</v>
      </c>
      <c r="F99" t="str">
        <v>Negative action(s) enter the record: n_dei_removal</v>
      </c>
      <c r="G99" t="str">
        <v>(-32 n_dei_removal) Ended Reimagine Tomorrow, removed DEI from exec compensation, softened content advisories (Feb 2025) — https://www.axios.com/2025/02/11/disney-dei-changes-trump-era</v>
      </c>
    </row>
    <row r="100">
      <c r="A100" t="str">
        <v>Netflix</v>
      </c>
      <c r="B100">
        <v>2015</v>
      </c>
      <c r="C100">
        <v>74</v>
      </c>
      <c r="D100" t="str">
        <v/>
      </c>
      <c r="E100" t="str">
        <v>Baseline</v>
      </c>
      <c r="F100" t="str">
        <v>Baseline year. Score rests on 2 positive and 0 negative evidence item(s) active at timeline start.</v>
      </c>
      <c r="G100" t="str">
        <v>(+2 p_generic_post) Annual Pride Month posts and Pride content hubs [documented as of 2025; credited from 2015 per methodology] — https://web.archive.org/web/2025/https://about.netflix.com/en/inclusion || (+22 p_benefits) Inclusive partner and gender-affirming benefits (CEI-verified) [documented as of 2024; credited from 2015 per methodology] — https://reports.hrc.org/corporate-equality-index-2025</v>
      </c>
    </row>
    <row r="101">
      <c r="A101" t="str">
        <v>Netflix</v>
      </c>
      <c r="B101">
        <v>2021</v>
      </c>
      <c r="C101">
        <v>64</v>
      </c>
      <c r="D101">
        <v>-10</v>
      </c>
      <c r="E101" t="str">
        <v>Change</v>
      </c>
      <c r="F101" t="str">
        <v>Negative action(s) enter the record: n_selective</v>
      </c>
      <c r="G101" t="str">
        <v>(-10 n_selective) Defended anti-trans material in Chappelle's 'The Closer' against employee walkout; walkout organizer fired — https://en.wikipedia.org/wiki/The_Closer_(2021_film)</v>
      </c>
    </row>
    <row r="102">
      <c r="A102" t="str">
        <v>Netflix</v>
      </c>
      <c r="B102">
        <v>2025</v>
      </c>
      <c r="C102">
        <v>72</v>
      </c>
      <c r="D102">
        <v>8</v>
      </c>
      <c r="E102" t="str">
        <v>Change</v>
      </c>
      <c r="F102" t="str">
        <v>New positive evidence takes effect: p_collab</v>
      </c>
      <c r="G102" t="str">
        <v>(+8 p_collab) Sustained investment in LGBTQ+ storytelling and queer creators (Heartstopper, Sex Education, etc.) — https://web.archive.org/web/2025/https://about.netflix.com/en/inclusion</v>
      </c>
    </row>
    <row r="103">
      <c r="A103" t="str">
        <v>Warner Bros. Discovery</v>
      </c>
      <c r="B103">
        <v>2015</v>
      </c>
      <c r="C103">
        <v>52</v>
      </c>
      <c r="D103" t="str">
        <v/>
      </c>
      <c r="E103" t="str">
        <v>Baseline</v>
      </c>
      <c r="F103" t="str">
        <v>Baseline year. Score rests on 1 positive and 0 negative evidence item(s) active at timeline start.</v>
      </c>
      <c r="G103" t="str">
        <v>(+2 p_generic_post) Pride Month content collections and posts (Max) [documented as of 2025; credited from 2015 per methodology] — https://web.archive.org/web/2025/https://www.wbd.com/</v>
      </c>
    </row>
    <row r="104">
      <c r="A104" t="str">
        <v>Warner Bros. Discovery</v>
      </c>
      <c r="B104">
        <v>2024</v>
      </c>
      <c r="C104">
        <v>60</v>
      </c>
      <c r="D104">
        <v>8</v>
      </c>
      <c r="E104" t="str">
        <v>Change</v>
      </c>
      <c r="F104" t="str">
        <v>New positive evidence takes effect: p_collab</v>
      </c>
      <c r="G104" t="str">
        <v>(+8 p_collab) Queer-led programming investment (HBO's 'We're Here' and related slate) — https://web.archive.org/web/2024/https://www.hbo.com/were-here</v>
      </c>
    </row>
    <row r="105">
      <c r="A105" t="str">
        <v>NBCUniversal</v>
      </c>
      <c r="B105">
        <v>2015</v>
      </c>
      <c r="C105">
        <v>67</v>
      </c>
      <c r="D105" t="str">
        <v/>
      </c>
      <c r="E105" t="str">
        <v>Baseline</v>
      </c>
      <c r="F105" t="str">
        <v>Baseline year. Score rests on 2 positive and 0 negative evidence item(s) active at timeline start.</v>
      </c>
      <c r="G105" t="str">
        <v>(+2 p_generic_post) Pride Month coverage and posts; NBC Out LGBTQ+ news vertical operating continuously [documented as of 2025; credited from 2015 per methodology] — https://www.nbcnews.com/nbc-out || (+15 p_erg_support) Funded OUT@NBCUniversal employee resource group [documented as of 2024; credited from 2015 per methodology] — https://web.archive.org/web/2024/https://www.nbcuniversal.com/impact/diversity-equity-inclusion</v>
      </c>
    </row>
    <row r="106">
      <c r="A106" t="str">
        <v>Paramount Global</v>
      </c>
      <c r="B106">
        <v>2015</v>
      </c>
      <c r="C106">
        <v>67</v>
      </c>
      <c r="D106" t="str">
        <v/>
      </c>
      <c r="E106" t="str">
        <v>Baseline</v>
      </c>
      <c r="F106" t="str">
        <v>Baseline year. Score rests on 2 positive and 0 negative evidence item(s) active at timeline start.</v>
      </c>
      <c r="G106" t="str">
        <v>(+2 p_generic_post) Pride Month posts and programming across brands [documented as of 2024; credited from 2015 per methodology] — https://web.archive.org/web/2024/https://www.paramount.com/company/inclusion || (+15 p_erg_support) Funded LGBTQ+ employee resource groups [documented as of 2024; credited from 2015 per methodology] — https://web.archive.org/web/2024/https://www.paramount.com/company/inclusion</v>
      </c>
    </row>
    <row r="107">
      <c r="A107" t="str">
        <v>Paramount Global</v>
      </c>
      <c r="B107">
        <v>2024</v>
      </c>
      <c r="C107">
        <v>75</v>
      </c>
      <c r="D107">
        <v>8</v>
      </c>
      <c r="E107" t="str">
        <v>Change</v>
      </c>
      <c r="F107" t="str">
        <v>New positive evidence takes effect: p_collab</v>
      </c>
      <c r="G107" t="str">
        <v>(+8 p_collab) LGBTQ+ programming legacy: Logo TV, MTV queer content and GLAAD-recognized series — https://web.archive.org/web/2024/https://www.paramount.com/company/inclusion</v>
      </c>
    </row>
    <row r="108">
      <c r="A108" t="str">
        <v>Paramount Global</v>
      </c>
      <c r="B108">
        <v>2025</v>
      </c>
      <c r="C108">
        <v>43</v>
      </c>
      <c r="D108">
        <v>-32</v>
      </c>
      <c r="E108" t="str">
        <v>Change</v>
      </c>
      <c r="F108" t="str">
        <v>Negative action(s) enter the record: n_dei_removal</v>
      </c>
      <c r="G108" t="str">
        <v>(-32 n_dei_removal) Ended numerical DEI goals and applicant demographic collection citing Trump executive orders, amid FCC merger pressure — https://www.lgbtqnation.com/2025/02/paramounts-gay-ceos-rollback-companys-dei-initiatives-to-appease-trump/</v>
      </c>
    </row>
    <row r="109">
      <c r="A109" t="str">
        <v>Spotify</v>
      </c>
      <c r="B109">
        <v>2015</v>
      </c>
      <c r="C109">
        <v>53</v>
      </c>
      <c r="D109" t="str">
        <v/>
      </c>
      <c r="E109" t="str">
        <v>Baseline</v>
      </c>
      <c r="F109" t="str">
        <v>Baseline year. Score rests on 1 positive and 0 negative evidence item(s) active at timeline start.</v>
      </c>
      <c r="G109" t="str">
        <v>(+3 p_logo_rainbow) Annual Pride hub branding and playlists [documented as of 2025; credited from 2015 per methodology] — https://web.archive.org/web/2025/https://open.spotify.com/genre/pride-page</v>
      </c>
    </row>
    <row r="110">
      <c r="A110" t="str">
        <v>Spotify</v>
      </c>
      <c r="B110">
        <v>2024</v>
      </c>
      <c r="C110">
        <v>53</v>
      </c>
      <c r="D110">
        <v>0</v>
      </c>
      <c r="E110" t="str">
        <v>Change</v>
      </c>
      <c r="F110" t="str">
        <v>New positive evidence takes effect: p_collab Negative action(s) enter the record: n_greenwashing Net score unchanged due to the 0-100 clamp and/or the +20 cosmetic-commercial cap.</v>
      </c>
      <c r="G110" t="str">
        <v>(+8 p_collab) Queer-artist editorial campaigns (GLOW spotlight program for LGBTQIA+ artists) — https://newsroom.spotify.com/2023-02-01/spotify-celebrates-lgbtqia-artists-with-new-music-program-glow/ || (-8 n_greenwashing) Pride-month branding paired with bankrolling content repeatedly flagged by GLAAD for anti-trans rhetoric (Rogan exclusive) — https://glaad.org/smsi/2024/</v>
      </c>
    </row>
    <row r="111">
      <c r="A111" t="str">
        <v>Live Nation</v>
      </c>
      <c r="B111">
        <v>2015</v>
      </c>
      <c r="C111">
        <v>64</v>
      </c>
      <c r="D111" t="str">
        <v/>
      </c>
      <c r="E111" t="str">
        <v>Baseline</v>
      </c>
      <c r="F111" t="str">
        <v>Baseline year. Score rests on 2 positive and 0 negative evidence item(s) active at timeline start.</v>
      </c>
      <c r="G111" t="str">
        <v>(+2 p_generic_post) Pride Month posts and event promotion [documented as of 2025; credited from 2015 per methodology] — https://web.archive.org/web/2025/https://www.livenationentertainment.com/ || (+12 p_parade_sponsor) Sponsorship/production of Pride-season concerts and festival events [documented as of 2024; credited from 2015 per methodology] — https://web.archive.org/web/2024/https://www.livenationentertainment.com/diversity-equity-inclusion/</v>
      </c>
    </row>
    <row r="112">
      <c r="A112" t="str">
        <v>General Motors</v>
      </c>
      <c r="B112">
        <v>2015</v>
      </c>
      <c r="C112">
        <v>67</v>
      </c>
      <c r="D112" t="str">
        <v/>
      </c>
      <c r="E112" t="str">
        <v>Baseline</v>
      </c>
      <c r="F112" t="str">
        <v>Baseline year. Score rests on 2 positive and 0 negative evidence item(s) active at timeline start.</v>
      </c>
      <c r="G112" t="str">
        <v>(+2 p_generic_post) Pride Month posts and engagement [documented as of 2024; credited from 2015 per methodology] — https://web.archive.org/web/2024/https://www.gm.com/company/culture || (+15 p_erg_support) Funded GM PLUS LGBTQ+ employee resource group [documented as of 2024; credited from 2015 per methodology] — https://web.archive.org/web/2024/https://www.gm.com/company/culture</v>
      </c>
    </row>
    <row r="113">
      <c r="A113" t="str">
        <v>General Motors</v>
      </c>
      <c r="B113">
        <v>2021</v>
      </c>
      <c r="C113">
        <v>37</v>
      </c>
      <c r="D113">
        <v>-30</v>
      </c>
      <c r="E113" t="str">
        <v>Change</v>
      </c>
      <c r="F113" t="str">
        <v>Negative action(s) enter the record: n_anti_lgbtq_donations</v>
      </c>
      <c r="G113" t="str">
        <v>(-30 n_anti_lgbtq_donations) Documented $48,500 to 10 anti-LGBTQ+ bill sponsors across 4 states, 2019-2022 (Data for Progress) — https://www.filesforprogress.org/datasets/2022/5/AccountableAllies-Data.pdf</v>
      </c>
    </row>
    <row r="114">
      <c r="A114" t="str">
        <v>General Motors</v>
      </c>
      <c r="B114">
        <v>2025</v>
      </c>
      <c r="C114">
        <v>5</v>
      </c>
      <c r="D114">
        <v>-32</v>
      </c>
      <c r="E114" t="str">
        <v>Change</v>
      </c>
      <c r="F114" t="str">
        <v>Negative action(s) enter the record: n_dei_removal</v>
      </c>
      <c r="G114" t="str">
        <v>(-32 n_dei_removal) Dropped DEI references from annual filing in early-2025 retreat wave — https://www.techtarget.com/whatis/feature/What-companies-are-rolling-back-DEI-policies</v>
      </c>
    </row>
    <row r="115">
      <c r="A115" t="str">
        <v>Ford</v>
      </c>
      <c r="B115">
        <v>2015</v>
      </c>
      <c r="C115">
        <v>82</v>
      </c>
      <c r="D115" t="str">
        <v/>
      </c>
      <c r="E115" t="str">
        <v>Baseline</v>
      </c>
      <c r="F115" t="str">
        <v>Baseline year. Score rests on 4 positive and 0 negative evidence item(s) active at timeline start.</v>
      </c>
      <c r="G115" t="str">
        <v>(+3 p_logo_rainbow) Pride branding history ('Very Gay Raptor' campaign, Pride visuals) [documented as of 2023; credited from 2015 per methodology] — https://web.archive.org/web/2023/https://www.ford.com/ || (+2 p_generic_post) Annual Pride posts (through 2024) [documented as of 2024; credited from 2015 per methodology] — https://web.archive.org/web/2024/https://corporate.ford.com/social-impact/diversity-equity-inclusion.html || (+12 p_parade_sponsor) Motor City Pride sponsorship history [documented as of 2023; credited from 2015 per methodology] — https://web.archive.org/web/2023/https://corporate.ford.com/social-impact/diversity-equity-inclusion.html || (+15 p_erg_support) Funded Ford GLOBE LGBTQ+ ERG (continues) [documented as of 2024; credited from 2015 per methodology] — https://web.archive.org/web/2024/https://corporate.ford.com/social-impact/diversity-equity-inclusion.html</v>
      </c>
    </row>
    <row r="116">
      <c r="A116" t="str">
        <v>Ford</v>
      </c>
      <c r="B116">
        <v>2024</v>
      </c>
      <c r="C116">
        <v>28</v>
      </c>
      <c r="D116">
        <v>-54</v>
      </c>
      <c r="E116" t="str">
        <v>Change</v>
      </c>
      <c r="F116" t="str">
        <v>Negative action(s) enter the record: n_dei_removal; n_pride_retreat</v>
      </c>
      <c r="G116" t="str">
        <v>(-32 n_dei_removal) Quit HRC CEI after 20+ years and ended external culture-survey participation (CEO memo, Aug 2024) — https://www.hrc.org/press-releases/hrc-foundation-announces-record-participation-in-upcoming-2025-corporate-equality-index-docks-scores-of-seven-companies-in-current-ranking-following-their-pullback-from-workplace-inclusion || (-22 n_pride_retreat) Publicly retreated from stated inclusion commitments under activist pressure (HRC-documented pullback) — https://www.hrc.org/press-releases/hrc-foundation-announces-record-participation-in-upcoming-2025-corporate-equality-index-docks-scores-of-seven-companies-in-current-ranking-following-their-pullback-from-workplace-inclusion</v>
      </c>
    </row>
    <row r="117">
      <c r="A117" t="str">
        <v>Tesla</v>
      </c>
      <c r="B117">
        <v>2015</v>
      </c>
      <c r="C117">
        <v>50</v>
      </c>
      <c r="D117" t="str">
        <v/>
      </c>
      <c r="E117" t="str">
        <v>Baseline</v>
      </c>
      <c r="F117" t="str">
        <v>Baseline year. No documented LGBTQ+-related actions; score is the neutral baseline of 50.</v>
      </c>
      <c r="G117" t="str">
        <v/>
      </c>
    </row>
    <row r="118">
      <c r="A118" t="str">
        <v>Tesla</v>
      </c>
      <c r="B118">
        <v>2024</v>
      </c>
      <c r="C118">
        <v>18</v>
      </c>
      <c r="D118">
        <v>-32</v>
      </c>
      <c r="E118" t="str">
        <v>Change</v>
      </c>
      <c r="F118" t="str">
        <v>Negative action(s) enter the record: n_dei_removal</v>
      </c>
      <c r="G118" t="str">
        <v>(-32 n_dei_removal) Scrubbed DEI from 10-K — the first major filer to do so; only ever published one diversity report (2020) — https://www.cnn.com/2024/02/01/business/tesla-dei-elon-musk/index.html</v>
      </c>
    </row>
    <row r="119">
      <c r="A119" t="str">
        <v>Toyota USA</v>
      </c>
      <c r="B119">
        <v>2015</v>
      </c>
      <c r="C119">
        <v>82</v>
      </c>
      <c r="D119" t="str">
        <v/>
      </c>
      <c r="E119" t="str">
        <v>Baseline</v>
      </c>
      <c r="F119" t="str">
        <v>Baseline year. Score rests on 4 positive and 0 negative evidence item(s) active at timeline start.</v>
      </c>
      <c r="G119" t="str">
        <v>(+3 p_logo_rainbow) Pride branding (through 2024) [documented as of 2024; credited from 2015 per methodology] — https://web.archive.org/web/2024/https://www.toyota.com/usa/diversity/ || (+2 p_generic_post) Annual Pride posts (through 2024) [documented as of 2024; credited from 2015 per methodology] — https://web.archive.org/web/2024/https://www.toyota.com/usa/diversity/ || (+12 p_parade_sponsor) Pride event sponsorships in multiple US markets (ended Oct 2024) [documented as of 2024; credited from 2015 per methodology] — https://www.techtarget.com/whatis/feature/What-companies-are-rolling-back-DEI-policies || (+15 p_erg_support) Funded LGBTQ+ ERG (refocused to 'professional development' in 2024 rollback) [documented as of 2024; credited from 2015 per methodology] — https://web.archive.org/web/2024/https://www.toyota.com/usa/diversity/</v>
      </c>
    </row>
    <row r="120">
      <c r="A120" t="str">
        <v>Toyota USA</v>
      </c>
      <c r="B120">
        <v>2021</v>
      </c>
      <c r="C120">
        <v>52</v>
      </c>
      <c r="D120">
        <v>-30</v>
      </c>
      <c r="E120" t="str">
        <v>Change</v>
      </c>
      <c r="F120" t="str">
        <v>Negative action(s) enter the record: n_anti_lgbtq_donations</v>
      </c>
      <c r="G120" t="str">
        <v>(-30 n_anti_lgbtq_donations) Documented $601,500 to 7 anti-LGBTQ+ bill sponsors across 3 states, 2019-2022 — the largest corporate total in the Data for Progress analysis — https://www.filesforprogress.org/datasets/2022/5/AccountableAllies-Data.pdf</v>
      </c>
    </row>
    <row r="121">
      <c r="A121" t="str">
        <v>Toyota USA</v>
      </c>
      <c r="B121">
        <v>2024</v>
      </c>
      <c r="C121">
        <v>0</v>
      </c>
      <c r="D121">
        <v>-52</v>
      </c>
      <c r="E121" t="str">
        <v>Change</v>
      </c>
      <c r="F121" t="str">
        <v>Negative action(s) enter the record: n_dei_removal; n_pride_retreat</v>
      </c>
      <c r="G121" t="str">
        <v>(-32 n_dei_removal) Quit HRC CEI; narrowed DEI programs and ERG scope (Oct 2024 memo) — https://www.techtarget.com/whatis/feature/What-companies-are-rolling-back-DEI-policies || (-22 n_pride_retreat) Ended sponsorship of LGBTQ+ community events including Pride — https://www.techtarget.com/whatis/feature/What-companies-are-rolling-back-DEI-policies</v>
      </c>
    </row>
    <row r="122">
      <c r="A122" t="str">
        <v>Honda USA</v>
      </c>
      <c r="B122">
        <v>2015</v>
      </c>
      <c r="C122">
        <v>67</v>
      </c>
      <c r="D122" t="str">
        <v/>
      </c>
      <c r="E122" t="str">
        <v>Baseline</v>
      </c>
      <c r="F122" t="str">
        <v>Baseline year. Score rests on 2 positive and 0 negative evidence item(s) active at timeline start.</v>
      </c>
      <c r="G122" t="str">
        <v>(+2 p_generic_post) Pride Month posts and engagement [documented as of 2024; credited from 2015 per methodology] — https://web.archive.org/web/2024/https://www.honda.com/diversity || (+15 p_erg_support) Funded LGBTQ+ employee resource group [documented as of 2024; credited from 2015 per methodology] — https://web.archive.org/web/2024/https://www.honda.com/diversity</v>
      </c>
    </row>
    <row r="123">
      <c r="A123" t="str">
        <v>Stellantis</v>
      </c>
      <c r="B123">
        <v>2015</v>
      </c>
      <c r="C123">
        <v>52</v>
      </c>
      <c r="D123" t="str">
        <v/>
      </c>
      <c r="E123" t="str">
        <v>Baseline</v>
      </c>
      <c r="F123" t="str">
        <v>Baseline year. Score rests on 1 positive and 0 negative evidence item(s) active at timeline start.</v>
      </c>
      <c r="G123" t="str">
        <v>(+2 p_generic_post) Occasional brand Pride posts (Jeep et al.) [documented as of 2024; credited from 2015 per methodology] — https://web.archive.org/web/2024/https://www.stellantis.com/en/company/diversity-and-inclusion</v>
      </c>
    </row>
    <row r="124">
      <c r="A124" t="str">
        <v>CVS Health</v>
      </c>
      <c r="B124">
        <v>2015</v>
      </c>
      <c r="C124">
        <v>74</v>
      </c>
      <c r="D124" t="str">
        <v/>
      </c>
      <c r="E124" t="str">
        <v>Baseline</v>
      </c>
      <c r="F124" t="str">
        <v>Baseline year. Score rests on 2 positive and 0 negative evidence item(s) active at timeline start.</v>
      </c>
      <c r="G124" t="str">
        <v>(+2 p_generic_post) Annual Pride Month posts and engagement [documented as of 2024; credited from 2015 per methodology] — https://web.archive.org/web/2024/https://www.cvshealth.com/about/diversity.html || (+22 p_benefits) Inclusive partner and gender-affirming benefits (CEI-verified) [documented as of 2024; credited from 2015 per methodology] — https://reports.hrc.org/corporate-equality-index-2025</v>
      </c>
    </row>
    <row r="125">
      <c r="A125" t="str">
        <v>CVS Health</v>
      </c>
      <c r="B125">
        <v>2023</v>
      </c>
      <c r="C125">
        <v>44</v>
      </c>
      <c r="D125">
        <v>-30</v>
      </c>
      <c r="E125" t="str">
        <v>Change</v>
      </c>
      <c r="F125" t="str">
        <v>Negative action(s) enter the record: n_anti_lgbtq_donations</v>
      </c>
      <c r="G125" t="str">
        <v>(-30 n_anti_lgbtq_donations) Documented $1,079,485 since Nov 2022: $127,000 to 23 zero-HRC-rated members of Congress, $550,000 to RGA, $260,000 to RSLC, $125,325 to RAGA, plus state sponsors (Popular Information) — https://popular.info/p/these-25-rainbow-flag-waving-companies</v>
      </c>
    </row>
    <row r="126">
      <c r="A126" t="str">
        <v>Walgreens</v>
      </c>
      <c r="B126">
        <v>2015</v>
      </c>
      <c r="C126">
        <v>74</v>
      </c>
      <c r="D126" t="str">
        <v/>
      </c>
      <c r="E126" t="str">
        <v>Baseline</v>
      </c>
      <c r="F126" t="str">
        <v>Baseline year. Score rests on 2 positive and 0 negative evidence item(s) active at timeline start.</v>
      </c>
      <c r="G126" t="str">
        <v>(+2 p_generic_post) Pride Month posts and engagement (prior years) [documented as of 2024; credited from 2015 per methodology] — https://web.archive.org/web/2024/https://www.walgreensbootsalliance.com/people-perspectives/diversity-equity-inclusion || (+22 p_benefits) Inclusive partner and gender-affirming benefits (CEI-verified) [documented as of 2024; credited from 2015 per methodology] — https://reports.hrc.org/corporate-equality-index-2025</v>
      </c>
    </row>
    <row r="127">
      <c r="A127" t="str">
        <v>Johnson &amp; Johnson</v>
      </c>
      <c r="B127">
        <v>2015</v>
      </c>
      <c r="C127">
        <v>74</v>
      </c>
      <c r="D127" t="str">
        <v/>
      </c>
      <c r="E127" t="str">
        <v>Baseline</v>
      </c>
      <c r="F127" t="str">
        <v>Baseline year. Score rests on 2 positive and 0 negative evidence item(s) active at timeline start.</v>
      </c>
      <c r="G127" t="str">
        <v>(+2 p_generic_post) Annual Pride Month posts and engagement [documented as of 2024; credited from 2015 per methodology] — https://web.archive.org/web/2024/https://www.jnj.com/about-jnj/diversity-equity-and-inclusion || (+22 p_benefits) Inclusive partner and gender-affirming benefits (CEI-verified) [documented as of 2024; credited from 2015 per methodology] — https://reports.hrc.org/corporate-equality-index-2025</v>
      </c>
    </row>
    <row r="128">
      <c r="A128" t="str">
        <v>Pfizer</v>
      </c>
      <c r="B128">
        <v>2015</v>
      </c>
      <c r="C128">
        <v>89</v>
      </c>
      <c r="D128" t="str">
        <v/>
      </c>
      <c r="E128" t="str">
        <v>Baseline</v>
      </c>
      <c r="F128" t="str">
        <v>Baseline year. Score rests on 3 positive and 0 negative evidence item(s) active at timeline start.</v>
      </c>
      <c r="G128" t="str">
        <v>(+2 p_generic_post) Annual Pride Month posts and engagement [documented as of 2024; credited from 2015 per methodology] — https://web.archive.org/web/2024/https://www.pfizer.com/about/responsibility/diversity-equity-inclusion || (+15 p_erg_support) Funded OPEN LGBTQ+ employee resource network [documented as of 2024; credited from 2015 per methodology] — https://web.archive.org/web/2024/https://www.pfizer.com/about/responsibility/diversity-equity-inclusion || (+22 p_benefits) Inclusive partner and gender-affirming benefits (CEI-verified) [documented as of 2024; credited from 2015 per methodology] — https://reports.hrc.org/corporate-equality-index-2025</v>
      </c>
    </row>
    <row r="129">
      <c r="A129" t="str">
        <v>Pfizer</v>
      </c>
      <c r="B129">
        <v>2021</v>
      </c>
      <c r="C129">
        <v>59</v>
      </c>
      <c r="D129">
        <v>-30</v>
      </c>
      <c r="E129" t="str">
        <v>Change</v>
      </c>
      <c r="F129" t="str">
        <v>Negative action(s) enter the record: n_anti_lgbtq_donations</v>
      </c>
      <c r="G129" t="str">
        <v>(-30 n_anti_lgbtq_donations) Documented $41,450 to 20 anti-LGBTQ+ bill sponsors across 5 states, 2019-2022 (Data for Progress) — https://www.filesforprogress.org/datasets/2022/5/AccountableAllies-Data.pdf</v>
      </c>
    </row>
    <row r="130">
      <c r="A130" t="str">
        <v>UnitedHealth Group</v>
      </c>
      <c r="B130">
        <v>2015</v>
      </c>
      <c r="C130">
        <v>74</v>
      </c>
      <c r="D130" t="str">
        <v/>
      </c>
      <c r="E130" t="str">
        <v>Baseline</v>
      </c>
      <c r="F130" t="str">
        <v>Baseline year. Score rests on 2 positive and 0 negative evidence item(s) active at timeline start.</v>
      </c>
      <c r="G130" t="str">
        <v>(+2 p_generic_post) Prior Pride Month engagement and DEI reporting [documented as of 2024; credited from 2015 per methodology] — https://web.archive.org/web/2024/https://www.unitedhealthgroup.com/people-and-businesses/people-culture/diversity-equity-inclusion.html || (+22 p_benefits) Inclusive partner and gender-affirming benefits (CEI-verified) [documented as of 2024; credited from 2015 per methodology] — https://reports.hrc.org/corporate-equality-index-2025</v>
      </c>
    </row>
    <row r="131">
      <c r="A131" t="str">
        <v>UnitedHealth Group</v>
      </c>
      <c r="B131">
        <v>2023</v>
      </c>
      <c r="C131">
        <v>44</v>
      </c>
      <c r="D131">
        <v>-30</v>
      </c>
      <c r="E131" t="str">
        <v>Change</v>
      </c>
      <c r="F131" t="str">
        <v>Negative action(s) enter the record: n_anti_lgbtq_donations</v>
      </c>
      <c r="G131" t="str">
        <v>(-30 n_anti_lgbtq_donations) Documented $1,028,750 since Nov 2022: $188,000 to 35 zero-HRC-rated members of Congress, $650,000 to RGA, $150,000 to RSLC, $40,750 to state sponsors of anti-LGBTQ+ laws incl. Idaho gender-affirming-care funding ban (Popular Information) — https://popular.info/p/these-25-rainbow-flag-waving-companies</v>
      </c>
    </row>
    <row r="132">
      <c r="A132" t="str">
        <v>UnitedHealth Group</v>
      </c>
      <c r="B132">
        <v>2025</v>
      </c>
      <c r="C132">
        <v>12</v>
      </c>
      <c r="D132">
        <v>-32</v>
      </c>
      <c r="E132" t="str">
        <v>Change</v>
      </c>
      <c r="F132" t="str">
        <v>Negative action(s) enter the record: n_dei_removal</v>
      </c>
      <c r="G132" t="str">
        <v>(-32 n_dei_removal) Removed DEI mentions from much of its website; dedicated pages no longer load; 2022 DEI blog post deleted — https://techcrunch.com/2025/03/26/unitedhealth-removes-mentions-of-dei-from-its-website/</v>
      </c>
    </row>
    <row r="133">
      <c r="A133" t="str">
        <v>Cigna</v>
      </c>
      <c r="B133">
        <v>2015</v>
      </c>
      <c r="C133">
        <v>74</v>
      </c>
      <c r="D133" t="str">
        <v/>
      </c>
      <c r="E133" t="str">
        <v>Baseline</v>
      </c>
      <c r="F133" t="str">
        <v>Baseline year. Score rests on 2 positive and 0 negative evidence item(s) active at timeline start.</v>
      </c>
      <c r="G133" t="str">
        <v>(+2 p_generic_post) Pride engagement and inclusion reporting (prior years) [documented as of 2024; credited from 2015 per methodology] — https://web.archive.org/web/2024/https://www.thecignagroup.com/about-us/diversity-equity-inclusion || (+22 p_benefits) Inclusive benefits; public transgender health and gender-affirmation resources maintained [documented as of 2025; credited from 2015 per methodology] — https://www.cigna.com/knowledge-center/transgender-health-issues</v>
      </c>
    </row>
    <row r="134">
      <c r="A134" t="str">
        <v>Cigna</v>
      </c>
      <c r="B134">
        <v>2021</v>
      </c>
      <c r="C134">
        <v>44</v>
      </c>
      <c r="D134">
        <v>-30</v>
      </c>
      <c r="E134" t="str">
        <v>Change</v>
      </c>
      <c r="F134" t="str">
        <v>Negative action(s) enter the record: n_anti_lgbtq_donations</v>
      </c>
      <c r="G134" t="str">
        <v>(-30 n_anti_lgbtq_donations) Documented $40,000 to 21 anti-LGBTQ+ bill sponsors across 3 states, 2019-2022 (Data for Progress) — https://www.filesforprogress.org/datasets/2022/5/AccountableAllies-Data.pdf</v>
      </c>
    </row>
    <row r="135">
      <c r="A135" t="str">
        <v>Cigna</v>
      </c>
      <c r="B135">
        <v>2025</v>
      </c>
      <c r="C135">
        <v>12</v>
      </c>
      <c r="D135">
        <v>-32</v>
      </c>
      <c r="E135" t="str">
        <v>Change</v>
      </c>
      <c r="F135" t="str">
        <v>Negative action(s) enter the record: n_dei_removal</v>
      </c>
      <c r="G135" t="str">
        <v>(-32 n_dei_removal) Revised/softened DEI strategy language in 2025 annual report (insurer retreat pattern) — https://www.modernhealthcare.com/insurance/unitedhealth-cigna-humana-elevance-dei/</v>
      </c>
    </row>
    <row r="136">
      <c r="A136" t="str">
        <v>Humana</v>
      </c>
      <c r="B136">
        <v>2015</v>
      </c>
      <c r="C136">
        <v>74</v>
      </c>
      <c r="D136" t="str">
        <v/>
      </c>
      <c r="E136" t="str">
        <v>Baseline</v>
      </c>
      <c r="F136" t="str">
        <v>Baseline year. Score rests on 2 positive and 0 negative evidence item(s) active at timeline start.</v>
      </c>
      <c r="G136" t="str">
        <v>(+2 p_generic_post) Pride engagement and inclusion reporting (prior years) [documented as of 2024; credited from 2015 per methodology] — https://web.archive.org/web/2024/https://www.humana.com/about/impact/diversity-equity-inclusion || (+22 p_benefits) Inclusive partner and gender-affirming benefits (CEI-verified) [documented as of 2024; credited from 2015 per methodology] — https://reports.hrc.org/corporate-equality-index-2025</v>
      </c>
    </row>
    <row r="137">
      <c r="A137" t="str">
        <v>Humana</v>
      </c>
      <c r="B137">
        <v>2025</v>
      </c>
      <c r="C137">
        <v>42</v>
      </c>
      <c r="D137">
        <v>-32</v>
      </c>
      <c r="E137" t="str">
        <v>Change</v>
      </c>
      <c r="F137" t="str">
        <v>Negative action(s) enter the record: n_dei_removal</v>
      </c>
      <c r="G137" t="str">
        <v>(-32 n_dei_removal) Revised/softened DEI strategy language in 2025 annual report (insurer retreat pattern) — https://www.modernhealthcare.com/insurance/unitedhealth-cigna-humana-elevance-dei/</v>
      </c>
    </row>
    <row r="138">
      <c r="A138" t="str">
        <v>ExxonMobil</v>
      </c>
      <c r="B138">
        <v>2015</v>
      </c>
      <c r="C138">
        <v>47</v>
      </c>
      <c r="D138" t="str">
        <v/>
      </c>
      <c r="E138" t="str">
        <v>Baseline</v>
      </c>
      <c r="F138" t="str">
        <v>Baseline year. Score rests on 1 positive and 1 negative evidence item(s) active at timeline start.</v>
      </c>
      <c r="G138" t="str">
        <v>(+25 p_anti_discrim_policy) Nondiscrimination policy covering orientation and gender identity (adopted 2015 under federal contractor EO mandate) — https://en.wikipedia.org/wiki/ExxonMobil#LGBT_employment_policies || (-28 n_benefits_rollback) Rescinded Mobil's domestic-partner benefits following the 1999 Exxon-Mobil merger — https://en.wikipedia.org/wiki/ExxonMobil#LGBT_employment_policies</v>
      </c>
    </row>
    <row r="139">
      <c r="A139" t="str">
        <v>ExxonMobil</v>
      </c>
      <c r="B139">
        <v>2022</v>
      </c>
      <c r="C139">
        <v>25</v>
      </c>
      <c r="D139">
        <v>-22</v>
      </c>
      <c r="E139" t="str">
        <v>Change</v>
      </c>
      <c r="F139" t="str">
        <v>Negative action(s) enter the record: n_pride_retreat</v>
      </c>
      <c r="G139" t="str">
        <v>(-22 n_pride_retreat) Banned Pride (and other 'external position') flags from company flagpoles; employee protests and ERG pushback followed — https://www.bloomberg.com/news/articles/2022-04-21/exxon-bans-lgbtq-pride-black-lives-matter-flags-at-offices</v>
      </c>
    </row>
    <row r="140">
      <c r="A140" t="str">
        <v>Chevron</v>
      </c>
      <c r="B140">
        <v>2015</v>
      </c>
      <c r="C140">
        <v>67</v>
      </c>
      <c r="D140" t="str">
        <v/>
      </c>
      <c r="E140" t="str">
        <v>Baseline</v>
      </c>
      <c r="F140" t="str">
        <v>Baseline year. Score rests on 2 positive and 0 negative evidence item(s) active at timeline start.</v>
      </c>
      <c r="G140" t="str">
        <v>(+2 p_generic_post) Pride Month posts and engagement [documented as of 2024; credited from 2015 per methodology] — https://web.archive.org/web/2024/https://www.chevron.com/sustainability/social/diversity-inclusion || (+15 p_erg_support) Funded PRIDE Chevron employee network [documented as of 2024; credited from 2015 per methodology] — https://web.archive.org/web/2024/https://www.chevron.com/sustainability/social/diversity-inclusion</v>
      </c>
    </row>
    <row r="141">
      <c r="A141" t="str">
        <v>NextEra Energy</v>
      </c>
      <c r="B141">
        <v>2015</v>
      </c>
      <c r="C141">
        <v>65</v>
      </c>
      <c r="D141" t="str">
        <v/>
      </c>
      <c r="E141" t="str">
        <v>Baseline</v>
      </c>
      <c r="F141" t="str">
        <v>Baseline year. Score rests on 1 positive and 0 negative evidence item(s) active at timeline start.</v>
      </c>
      <c r="G141" t="str">
        <v>(+15 p_erg_support) Employee Network Groups (ERGs) earned Top 25 ranking from the Association of ERGs and Councils, 2015 — only large US electric utility so ranked — https://newsroom.nexteraenergy.com/2015-10-19-NextEra-Energy-Honored-As-a-Top-U-S-Company-for-Diversity-and-Inclusion</v>
      </c>
    </row>
    <row r="142">
      <c r="A142" t="str">
        <v>NextEra Energy</v>
      </c>
      <c r="B142">
        <v>2021</v>
      </c>
      <c r="C142">
        <v>35</v>
      </c>
      <c r="D142">
        <v>-30</v>
      </c>
      <c r="E142" t="str">
        <v>Change</v>
      </c>
      <c r="F142" t="str">
        <v>Negative action(s) enter the record: n_anti_lgbtq_donations</v>
      </c>
      <c r="G142" t="str">
        <v>(-30 n_anti_lgbtq_donations) Documented $27,500 to 9 anti-LGBTQ+ bill sponsors across 3 states, 2019-2022 (Data for Progress) — https://www.filesforprogress.org/datasets/2022/5/AccountableAllies-Data.pdf</v>
      </c>
    </row>
    <row r="143">
      <c r="A143" t="str">
        <v>Southern Company</v>
      </c>
      <c r="B143">
        <v>2015</v>
      </c>
      <c r="C143">
        <v>75</v>
      </c>
      <c r="D143" t="str">
        <v/>
      </c>
      <c r="E143" t="str">
        <v>Baseline</v>
      </c>
      <c r="F143" t="str">
        <v>Baseline year. Score rests on 1 positive and 0 negative evidence item(s) active at timeline start.</v>
      </c>
      <c r="G143" t="str">
        <v>(+25 p_anti_discrim_policy) Repeat 100% HRC Corporate Equality Index score, including 2023-2024 [documented as of 2024; credited from 2015 per methodology] — https://www.stocktitan.net/news/SO/southern-company-again-earns-top-score-in-human-rights-campaign-ek1758cfptup.html</v>
      </c>
    </row>
    <row r="144">
      <c r="A144" t="str">
        <v>Marriott</v>
      </c>
      <c r="B144">
        <v>2015</v>
      </c>
      <c r="C144">
        <v>100</v>
      </c>
      <c r="D144" t="str">
        <v/>
      </c>
      <c r="E144" t="str">
        <v>Baseline</v>
      </c>
      <c r="F144" t="str">
        <v>Baseline year. Score rests on 4 positive and 0 negative evidence item(s) active at timeline start.</v>
      </c>
      <c r="G144" t="str">
        <v>(+3 p_logo_rainbow) Pride campaign branding across brands [documented as of 2025; credited from 2015 per methodology] — https://web.archive.org/web/2025/https://www.marriott.com/diversity/corporate-diversity.mi || (+15 p_erg_support) Funded LGBTQ+ employee resource group [documented as of 2024; credited from 2015 per methodology] — https://web.archive.org/web/2024/https://www.marriott.com/diversity/corporate-diversity.mi || (+22 p_benefits) Inclusive partner and gender-affirming benefits (CEI-verified) [documented as of 2025; credited from 2015 per methodology] — https://reports.hrc.org/corporate-equality-index-2025 || (+28 p_consistent_history) 10+ years of sustained programming (#LoveTravels since 2014) and CEI 100 streak with no retreat [documented as of 2025; credited from 2015 per methodology] — https://reports.hrc.org/corporate-equality-index-2025</v>
      </c>
    </row>
    <row r="145">
      <c r="A145" t="str">
        <v>Marriott</v>
      </c>
      <c r="B145">
        <v>2024</v>
      </c>
      <c r="C145">
        <v>100</v>
      </c>
      <c r="D145">
        <v>0</v>
      </c>
      <c r="E145" t="str">
        <v>Change</v>
      </c>
      <c r="F145" t="str">
        <v>New positive evidence takes effect: p_collab Net score unchanged due to the 0-100 clamp and/or the +20 cosmetic-commercial cap.</v>
      </c>
      <c r="G145" t="str">
        <v>(+8 p_collab) #LoveTravels platform with LGBTQ+ talent and creators, running since 2014 — https://web.archive.org/web/2024/https://www.marriott.com/loveTravels/</v>
      </c>
    </row>
    <row r="146">
      <c r="A146" t="str">
        <v>Hilton</v>
      </c>
      <c r="B146">
        <v>2015</v>
      </c>
      <c r="C146">
        <v>79</v>
      </c>
      <c r="D146" t="str">
        <v/>
      </c>
      <c r="E146" t="str">
        <v>Baseline</v>
      </c>
      <c r="F146" t="str">
        <v>Baseline year. Score rests on 3 positive and 0 negative evidence item(s) active at timeline start.</v>
      </c>
      <c r="G146" t="str">
        <v>(+2 p_generic_post) Annual Pride posts and campaigns [documented as of 2025; credited from 2015 per methodology] — https://web.archive.org/web/2025/https://www.hilton.com/en/corporate/ || (+12 p_parade_sponsor) WorldPride 2025 (Washington DC) supporter while many corporates withdrew [documented as of 2025; credited from 2015 per methodology] — https://www.hrdive.com/news/employer-pride-2025/751092/ || (+15 p_erg_support) Funded LGBTQ+ ERG (Pride at Hilton) [documented as of 2024; credited from 2015 per methodology] — https://web.archive.org/web/2024/https://jobs.hilton.com/us/en/diversity</v>
      </c>
    </row>
    <row r="147">
      <c r="A147" t="str">
        <v>Delta Air Lines</v>
      </c>
      <c r="B147">
        <v>2015</v>
      </c>
      <c r="C147">
        <v>100</v>
      </c>
      <c r="D147" t="str">
        <v/>
      </c>
      <c r="E147" t="str">
        <v>Baseline</v>
      </c>
      <c r="F147" t="str">
        <v>Baseline year. Score rests on 5 positive and 0 negative evidence item(s) active at timeline start.</v>
      </c>
      <c r="G147" t="str">
        <v>(+3 p_logo_rainbow) Annual Pride branding and campaign visuals [documented as of 2025; credited from 2015 per methodology] — https://news.delta.com/tags/pride || (+2 p_generic_post) Continuing Pride Month coverage and statements on its own newsroom [documented as of 2026; credited from 2015 per methodology] — https://news.delta.com/tags/pride || (+15 p_erg_support) Funded EQUAL LGBTQ+ employee resource group [documented as of 2025; credited from 2015 per methodology] — https://www.delta.com/us/en/about-delta/diversity || (+22 p_benefits) Inclusive partner and gender-affirming benefits (CEI-verified) [documented as of 2025; credited from 2015 per methodology] — https://reports.hrc.org/corporate-equality-index-2025 || (+20 p_dei_explicit) Publicly affirmed continuing DEI commitments in Jan 2025 amid the corporate retreat [documented as of 2025; credited from 2015 per methodology] — https://www.nbcnews.com/news/nbcblk/delta-air-lines-costco-companies-say-ll-stick-dei-rcna189669</v>
      </c>
    </row>
    <row r="148">
      <c r="A148" t="str">
        <v>Delta Air Lines</v>
      </c>
      <c r="B148">
        <v>2026</v>
      </c>
      <c r="C148">
        <v>100</v>
      </c>
      <c r="D148">
        <v>0</v>
      </c>
      <c r="E148" t="str">
        <v>Change</v>
      </c>
      <c r="F148" t="str">
        <v>New positive evidence takes effect: p_parade_march Net score unchanged due to the 0-100 clamp and/or the +20 cosmetic-commercial cap.</v>
      </c>
      <c r="G148" t="str">
        <v>(+10 p_parade_march) Employee contingents marching at Pride events incl. Amsterdam and Brighton (2025-26) and US prides — https://news.delta.com/delta-celebrates-spirit-togetherness-resilience-and-joy-pride-events-amsterdam-and-brighton</v>
      </c>
    </row>
    <row r="149">
      <c r="A149" t="str">
        <v>American Airlines</v>
      </c>
      <c r="B149">
        <v>2015</v>
      </c>
      <c r="C149">
        <v>89</v>
      </c>
      <c r="D149" t="str">
        <v/>
      </c>
      <c r="E149" t="str">
        <v>Baseline</v>
      </c>
      <c r="F149" t="str">
        <v>Baseline year. Score rests on 3 positive and 0 negative evidence item(s) active at timeline start.</v>
      </c>
      <c r="G149" t="str">
        <v>(+2 p_generic_post) Annual Pride posts and campaigns [documented as of 2024; credited from 2015 per methodology] — https://web.archive.org/web/2024/https://www.aa.com/i18n/customer-service/about-us/diversity-equity-and-inclusion.jsp || (+15 p_erg_support) Funded PRIDE ERG, established 1994 — among the oldest in aviation [documented as of 2024; credited from 2015 per methodology] — https://web.archive.org/web/2024/https://www.aa.com/i18n/customer-service/about-us/diversity-equity-and-inclusion.jsp || (+22 p_benefits) Inclusive partner and gender-affirming benefits (CEI-verified) [documented as of 2024; credited from 2015 per methodology] — https://reports.hrc.org/corporate-equality-index-2025</v>
      </c>
    </row>
    <row r="150">
      <c r="A150" t="str">
        <v>United Airlines</v>
      </c>
      <c r="B150">
        <v>2015</v>
      </c>
      <c r="C150">
        <v>79</v>
      </c>
      <c r="D150" t="str">
        <v/>
      </c>
      <c r="E150" t="str">
        <v>Baseline</v>
      </c>
      <c r="F150" t="str">
        <v>Baseline year. Score rests on 3 positive and 0 negative evidence item(s) active at timeline start.</v>
      </c>
      <c r="G150" t="str">
        <v>(+2 p_generic_post) Annual Pride posts and campaigns [documented as of 2025; credited from 2015 per methodology] — https://web.archive.org/web/2025/https://www.united.com/en/us/fly/company/global-citizenship/diversity-equity-and-inclusion.html || (+12 p_parade_sponsor) WorldPride 2025 (Washington DC) supporter [documented as of 2025; credited from 2015 per methodology] — https://www.hrdive.com/news/employer-pride-2025/751092/ || (+15 p_erg_support) Funded LGBTQ+ employee resource group [documented as of 2024; credited from 2015 per methodology] — https://web.archive.org/web/2024/https://www.united.com/en/us/fly/company/global-citizenship/diversity-equity-and-inclusion.html</v>
      </c>
    </row>
    <row r="151">
      <c r="A151" t="str">
        <v>Airbnb</v>
      </c>
      <c r="B151">
        <v>2015</v>
      </c>
      <c r="C151">
        <v>77</v>
      </c>
      <c r="D151" t="str">
        <v/>
      </c>
      <c r="E151" t="str">
        <v>Baseline</v>
      </c>
      <c r="F151" t="str">
        <v>Baseline year. Score rests on 2 positive and 0 negative evidence item(s) active at timeline start.</v>
      </c>
      <c r="G151" t="str">
        <v>(+2 p_generic_post) Pride Month posts and campaigns [documented as of 2025; credited from 2015 per methodology] — https://web.archive.org/web/2025/https://news.airbnb.com/ || (+25 p_anti_discrim_policy) Community Commitment: platform-wide nondiscrimination covering sexual orientation and gender identity, binding on all users since 2016 [documented as of 2016; credited from 2015 per methodology] — https://www.airbnb.com/against-discrimination</v>
      </c>
    </row>
    <row r="152">
      <c r="A152" t="str">
        <v>Airbnb</v>
      </c>
      <c r="B152">
        <v>2024</v>
      </c>
      <c r="C152">
        <v>89</v>
      </c>
      <c r="D152">
        <v>12</v>
      </c>
      <c r="E152" t="str">
        <v>Change</v>
      </c>
      <c r="F152" t="str">
        <v>New positive evidence takes effect: p_community_events</v>
      </c>
      <c r="G152" t="str">
        <v>(+12 p_community_events) LGBTQ+ travel-safety features and community programs for hosts/guests incl. protections in hostile regions — https://web.archive.org/web/2024/https://www.airbnb.com/against-discrimination</v>
      </c>
    </row>
    <row r="153">
      <c r="A153" t="str">
        <v>Expedia</v>
      </c>
      <c r="B153">
        <v>2015</v>
      </c>
      <c r="C153">
        <v>52</v>
      </c>
      <c r="D153" t="str">
        <v/>
      </c>
      <c r="E153" t="str">
        <v>Baseline</v>
      </c>
      <c r="F153" t="str">
        <v>Baseline year. Score rests on 1 positive and 0 negative evidence item(s) active at timeline start.</v>
      </c>
      <c r="G153" t="str">
        <v>(+2 p_generic_post) Pride posts and LGBTQ+ travel content (Orbitz/Expedia brands) [documented as of 2024; credited from 2015 per methodology] — https://web.archive.org/web/2024/https://www.expediagroup.com/who-we-are/our-commitments/inclusion-diversity</v>
      </c>
    </row>
    <row r="154">
      <c r="A154" t="str">
        <v>Expedia</v>
      </c>
      <c r="B154">
        <v>2023</v>
      </c>
      <c r="C154">
        <v>60</v>
      </c>
      <c r="D154">
        <v>8</v>
      </c>
      <c r="E154" t="str">
        <v>Change</v>
      </c>
      <c r="F154" t="str">
        <v>New positive evidence takes effect: p_collab</v>
      </c>
      <c r="G154" t="str">
        <v>(+8 p_collab) Orbitz legacy of dedicated LGBTQ+ travel marketing and partnerships — https://web.archive.org/web/2023/https://www.orbitz.com/lgbt-travel/</v>
      </c>
    </row>
    <row r="155">
      <c r="A155" t="str">
        <v>Procter &amp; Gamble</v>
      </c>
      <c r="B155">
        <v>2015</v>
      </c>
      <c r="C155">
        <v>94</v>
      </c>
      <c r="D155" t="str">
        <v/>
      </c>
      <c r="E155" t="str">
        <v>Baseline</v>
      </c>
      <c r="F155" t="str">
        <v>Baseline year. Score rests on 3 positive and 0 negative evidence item(s) active at timeline start.</v>
      </c>
      <c r="G155" t="str">
        <v>(+2 p_generic_post) Annual Pride Month posts and brand campaigns [documented as of 2025; credited from 2015 per methodology] — https://us.pg.com/blogs/dei-matters-a-sons-perspective/ || (+20 p_dei_explicit) Reaffirmed workforce inclusion commitments in annual report and public statements ('This cannot change') [documented as of 2025; credited from 2015 per methodology] — https://buildremote.co/dei/procter-and-gamble/ || (+22 p_benefits) Inclusive partner and gender-affirming benefits; CEI 100 in 2025 [documented as of 2025; credited from 2015 per methodology] — https://www.hrc.org/resources/corporations/procter-gamble-co.</v>
      </c>
    </row>
    <row r="156">
      <c r="A156" t="str">
        <v>Procter &amp; Gamble</v>
      </c>
      <c r="B156">
        <v>2024</v>
      </c>
      <c r="C156">
        <v>100</v>
      </c>
      <c r="D156">
        <v>6</v>
      </c>
      <c r="E156" t="str">
        <v>Change</v>
      </c>
      <c r="F156" t="str">
        <v>New positive evidence takes effect: p_collab</v>
      </c>
      <c r="G156" t="str">
        <v>(+8 p_collab) Queer-inclusive brand campaigns (Pantene, Gillette's first trans shaving ad) and GLAAD advertising-visibility research partnership — https://adage.com/article/marketing-news-strategy/pg-and-unilever-extend-lgbtq-efforts-well-beyond-pride-month/2417571/</v>
      </c>
    </row>
    <row r="157">
      <c r="A157" t="str">
        <v>Unilever</v>
      </c>
      <c r="B157">
        <v>2015</v>
      </c>
      <c r="C157">
        <v>74</v>
      </c>
      <c r="D157" t="str">
        <v/>
      </c>
      <c r="E157" t="str">
        <v>Baseline</v>
      </c>
      <c r="F157" t="str">
        <v>Baseline year. Score rests on 2 positive and 0 negative evidence item(s) active at timeline start.</v>
      </c>
      <c r="G157" t="str">
        <v>(+2 p_generic_post) Pride campaigns across brands (Dove, Ben &amp; Jerry's, Closeup) [documented as of 2024; credited from 2015 per methodology] — https://adage.com/article/marketing-news-strategy/pg-and-unilever-extend-lgbtq-efforts-well-beyond-pride-month/2417571/ || (+22 p_benefits) Inclusive partner and gender-affirming benefits (CEI-verified) [documented as of 2024; credited from 2015 per methodology] — https://reports.hrc.org/corporate-equality-index-2025</v>
      </c>
    </row>
    <row r="158">
      <c r="A158" t="str">
        <v>Unilever</v>
      </c>
      <c r="B158">
        <v>2024</v>
      </c>
      <c r="C158">
        <v>82</v>
      </c>
      <c r="D158">
        <v>8</v>
      </c>
      <c r="E158" t="str">
        <v>Change</v>
      </c>
      <c r="F158" t="str">
        <v>New positive evidence takes effect: p_collab</v>
      </c>
      <c r="G158" t="str">
        <v>(+8 p_collab) Ben &amp; Jerry's sustained LGBTQ+ activism and campaign partnerships; Dove inclusive campaigns — https://adage.com/article/marketing-news-strategy/pg-and-unilever-extend-lgbtq-efforts-well-beyond-pride-month/2417571/</v>
      </c>
    </row>
    <row r="159">
      <c r="A159" t="str">
        <v>Kellanova</v>
      </c>
      <c r="B159">
        <v>2015</v>
      </c>
      <c r="C159">
        <v>52</v>
      </c>
      <c r="D159" t="str">
        <v/>
      </c>
      <c r="E159" t="str">
        <v>Baseline</v>
      </c>
      <c r="F159" t="str">
        <v>Baseline year. Score rests on 1 positive and 0 negative evidence item(s) active at timeline start.</v>
      </c>
      <c r="G159" t="str">
        <v>(+2 p_generic_post) Pride Month posts and engagement [documented as of 2024; credited from 2015 per methodology] — https://web.archive.org/web/2024/https://www.kellanova.com/us/en/our-difference/diversity-equity-inclusion.html</v>
      </c>
    </row>
    <row r="160">
      <c r="A160" t="str">
        <v>Kellanova</v>
      </c>
      <c r="B160">
        <v>2021</v>
      </c>
      <c r="C160">
        <v>62</v>
      </c>
      <c r="D160">
        <v>10</v>
      </c>
      <c r="E160" t="str">
        <v>Change</v>
      </c>
      <c r="F160" t="str">
        <v>New positive evidence takes effect: p_merch_proceeds</v>
      </c>
      <c r="G160" t="str">
        <v>(+10 p_merch_proceeds) 'Together With Pride' cereal benefiting GLAAD ($3 donation per box upload), as Kellogg's — https://web.archive.org/web/2021/https://newsroom.kelloggcompany.com/2021-05-17-Kelloggs-R-and-GLAAD-Together-With-Pride</v>
      </c>
    </row>
    <row r="161">
      <c r="A161" t="str">
        <v>General Mills</v>
      </c>
      <c r="B161">
        <v>2015</v>
      </c>
      <c r="C161">
        <v>74</v>
      </c>
      <c r="D161" t="str">
        <v/>
      </c>
      <c r="E161" t="str">
        <v>Baseline</v>
      </c>
      <c r="F161" t="str">
        <v>Baseline year. Score rests on 2 positive and 0 negative evidence item(s) active at timeline start.</v>
      </c>
      <c r="G161" t="str">
        <v>(+2 p_generic_post) Pride Month posts and inclusive brand campaigns (Lucky Charms, Cheerios) [documented as of 2024; credited from 2015 per methodology] — https://web.archive.org/web/2024/https://www.generalmills.com/how-we-make-it/healthier-planet/global-impact/diversity-equity-inclusion || (+22 p_benefits) Inclusive partner and gender-affirming benefits (CEI-verified) [documented as of 2024; credited from 2015 per methodology] — https://reports.hrc.org/corporate-equality-index-2025</v>
      </c>
    </row>
    <row r="162">
      <c r="A162" t="str">
        <v>Colgate-Palmolive</v>
      </c>
      <c r="B162">
        <v>2015</v>
      </c>
      <c r="C162">
        <v>74</v>
      </c>
      <c r="D162" t="str">
        <v/>
      </c>
      <c r="E162" t="str">
        <v>Baseline</v>
      </c>
      <c r="F162" t="str">
        <v>Baseline year. Score rests on 2 positive and 0 negative evidence item(s) active at timeline start.</v>
      </c>
      <c r="G162" t="str">
        <v>(+2 p_generic_post) Pride Month posts and engagement [documented as of 2024; credited from 2015 per methodology] — https://web.archive.org/web/2024/https://www.colgatepalmolive.com/en-us/who-we-are/diversity-equity-inclusion || (+22 p_benefits) Inclusive partner and gender-affirming benefits (CEI-verified) [documented as of 2024; credited from 2015 per methodology] — https://reports.hrc.org/corporate-equality-index-2025</v>
      </c>
    </row>
    <row r="163">
      <c r="A163" t="str">
        <v>Lockheed Martin</v>
      </c>
      <c r="B163">
        <v>2015</v>
      </c>
      <c r="C163">
        <v>67</v>
      </c>
      <c r="D163" t="str">
        <v/>
      </c>
      <c r="E163" t="str">
        <v>Baseline</v>
      </c>
      <c r="F163" t="str">
        <v>Baseline year. Score rests on 2 positive and 0 negative evidence item(s) active at timeline start.</v>
      </c>
      <c r="G163" t="str">
        <v>(+2 p_generic_post) Pride Month posts and engagement (through 2024) [documented as of 2024; credited from 2015 per methodology] — https://web.archive.org/web/2024/https://www.lockheedmartin.com/en-us/who-we-are/global-diversity-inclusion.html || (+15 p_erg_support) Funded LGBTQ+ employee resource group (PRIDE) [documented as of 2024; credited from 2015 per methodology] — https://web.archive.org/web/2024/https://www.lockheedmartin.com/en-us/who-we-are/global-diversity-inclusion.html</v>
      </c>
    </row>
    <row r="164">
      <c r="A164" t="str">
        <v>Lockheed Martin</v>
      </c>
      <c r="B164">
        <v>2025</v>
      </c>
      <c r="C164">
        <v>35</v>
      </c>
      <c r="D164">
        <v>-32</v>
      </c>
      <c r="E164" t="str">
        <v>Change</v>
      </c>
      <c r="F164" t="str">
        <v>Negative action(s) enter the record: n_dei_removal</v>
      </c>
      <c r="G164" t="str">
        <v>(-32 n_dei_removal) Publicly announced compliance with anti-DEI executive order; DEI webpages removed (dead links) — https://www.defensedaily.com/as-some-top-defense-companies-stay-mum-lockheed-martin-says-it-will-abide-by-trump-executive-order-on-dei/pentagon/</v>
      </c>
    </row>
    <row r="165">
      <c r="A165" t="str">
        <v>RTX (Raytheon)</v>
      </c>
      <c r="B165">
        <v>2015</v>
      </c>
      <c r="C165">
        <v>67</v>
      </c>
      <c r="D165" t="str">
        <v/>
      </c>
      <c r="E165" t="str">
        <v>Baseline</v>
      </c>
      <c r="F165" t="str">
        <v>Baseline year. Score rests on 2 positive and 0 negative evidence item(s) active at timeline start.</v>
      </c>
      <c r="G165" t="str">
        <v>(+2 p_generic_post) Pride Month posts and engagement (through 2024) [documented as of 2024; credited from 2015 per methodology] — https://web.archive.org/web/2024/https://www.rtx.com/who-we-are/we-are-rtx/diversity-equity-and-inclusion || (+15 p_erg_support) Funded LGBTQ+ employee resource group [documented as of 2024; credited from 2015 per methodology] — https://web.archive.org/web/2024/https://www.rtx.com/who-we-are/we-are-rtx/diversity-equity-and-inclusion</v>
      </c>
    </row>
    <row r="166">
      <c r="A166" t="str">
        <v>RTX (Raytheon)</v>
      </c>
      <c r="B166">
        <v>2025</v>
      </c>
      <c r="C166">
        <v>35</v>
      </c>
      <c r="D166">
        <v>-32</v>
      </c>
      <c r="E166" t="str">
        <v>Change</v>
      </c>
      <c r="F166" t="str">
        <v>Negative action(s) enter the record: n_dei_removal</v>
      </c>
      <c r="G166" t="str">
        <v>(-32 n_dei_removal) Removed DEI webpages (now dead links) without announcement in early-2025 defense retreat — https://breakingdefense.com/2025/02/dei-doa-how-the-defense-industry-is-racing-to-bury-its-diversity-efforts/</v>
      </c>
    </row>
    <row r="167">
      <c r="A167" t="str">
        <v>Boeing</v>
      </c>
      <c r="B167">
        <v>2015</v>
      </c>
      <c r="C167">
        <v>67</v>
      </c>
      <c r="D167" t="str">
        <v/>
      </c>
      <c r="E167" t="str">
        <v>Baseline</v>
      </c>
      <c r="F167" t="str">
        <v>Baseline year. Score rests on 2 positive and 0 negative evidence item(s) active at timeline start.</v>
      </c>
      <c r="G167" t="str">
        <v>(+2 p_generic_post) Pride Month posts and engagement (through 2024) [documented as of 2024; credited from 2015 per methodology] — https://web.archive.org/web/2024/https://www.boeing.com/principles/diversity-and-inclusion || (+15 p_erg_support) Funded Boeing Pride employee resource group [documented as of 2024; credited from 2015 per methodology] — https://web.archive.org/web/2024/https://www.boeing.com/principles/diversity-and-inclusion</v>
      </c>
    </row>
    <row r="168">
      <c r="A168" t="str">
        <v>Boeing</v>
      </c>
      <c r="B168">
        <v>2021</v>
      </c>
      <c r="C168">
        <v>37</v>
      </c>
      <c r="D168">
        <v>-30</v>
      </c>
      <c r="E168" t="str">
        <v>Change</v>
      </c>
      <c r="F168" t="str">
        <v>Negative action(s) enter the record: n_anti_lgbtq_donations</v>
      </c>
      <c r="G168" t="str">
        <v>(-30 n_anti_lgbtq_donations) Documented $31,000 to 9 anti-LGBTQ+ bill sponsors across 4 states, 2019-2022 (Data for Progress) — https://www.filesforprogress.org/datasets/2022/5/AccountableAllies-Data.pdf</v>
      </c>
    </row>
    <row r="169">
      <c r="A169" t="str">
        <v>Boeing</v>
      </c>
      <c r="B169">
        <v>2024</v>
      </c>
      <c r="C169">
        <v>5</v>
      </c>
      <c r="D169">
        <v>-32</v>
      </c>
      <c r="E169" t="str">
        <v>Change</v>
      </c>
      <c r="F169" t="str">
        <v>Negative action(s) enter the record: n_dei_removal</v>
      </c>
      <c r="G169" t="str">
        <v>(-32 n_dei_removal) Dismantled global DEI department (Nov 2024); DEI web presence later reduced in sector-wide scrub — https://www.techtarget.com/whatis/feature/What-companies-are-rolling-back-DEI-policies</v>
      </c>
    </row>
    <row r="170">
      <c r="A170" t="str">
        <v>Palantir Technologies</v>
      </c>
      <c r="B170">
        <v>2015</v>
      </c>
      <c r="C170">
        <v>50</v>
      </c>
      <c r="D170" t="str">
        <v/>
      </c>
      <c r="E170" t="str">
        <v>Baseline</v>
      </c>
      <c r="F170" t="str">
        <v>Baseline year. No documented LGBTQ+-related actions; score is the neutral baseline of 50.</v>
      </c>
      <c r="G170" t="str">
        <v/>
      </c>
    </row>
    <row r="171">
      <c r="A171" t="str">
        <v>Adobe</v>
      </c>
      <c r="B171">
        <v>2015</v>
      </c>
      <c r="C171">
        <v>74</v>
      </c>
      <c r="D171" t="str">
        <v/>
      </c>
      <c r="E171" t="str">
        <v>Baseline</v>
      </c>
      <c r="F171" t="str">
        <v>Baseline year. Score rests on 2 positive and 0 negative evidence item(s) active at timeline start.</v>
      </c>
      <c r="G171" t="str">
        <v>(+2 p_generic_post) Annual Pride Month posts and engagement [documented as of 2024; credited from 2015 per methodology] — https://web.archive.org/web/2024/https://www.adobe.com/diversity.html || (+22 p_benefits) Inclusive partner and gender-affirming benefits (CEI-verified) [documented as of 2024; credited from 2015 per methodology] — https://reports.hrc.org/corporate-equality-index-2025</v>
      </c>
    </row>
    <row r="172">
      <c r="A172" t="str">
        <v>Intel</v>
      </c>
      <c r="B172">
        <v>2015</v>
      </c>
      <c r="C172">
        <v>89</v>
      </c>
      <c r="D172" t="str">
        <v/>
      </c>
      <c r="E172" t="str">
        <v>Baseline</v>
      </c>
      <c r="F172" t="str">
        <v>Baseline year. Score rests on 3 positive and 0 negative evidence item(s) active at timeline start.</v>
      </c>
      <c r="G172" t="str">
        <v>(+2 p_generic_post) Annual Pride posts and engagement [documented as of 2024; credited from 2015 per methodology] — https://web.archive.org/web/2024/https://www.intel.com/content/www/us/en/diversity/diversity-at-intel.html || (+15 p_erg_support) Funded IGLOBE LGBTQ+ employee resource group [documented as of 2024; credited from 2015 per methodology] — https://web.archive.org/web/2024/https://www.intel.com/content/www/us/en/diversity/diversity-at-intel.html || (+22 p_benefits) Inclusive partner and gender-affirming benefits (CEI-verified) [documented as of 2024; credited from 2015 per methodology] — https://reports.hrc.org/corporate-equality-index-2025</v>
      </c>
    </row>
    <row r="173">
      <c r="A173" t="str">
        <v>Intel</v>
      </c>
      <c r="B173">
        <v>2025</v>
      </c>
      <c r="C173">
        <v>57</v>
      </c>
      <c r="D173">
        <v>-32</v>
      </c>
      <c r="E173" t="str">
        <v>Change</v>
      </c>
      <c r="F173" t="str">
        <v>Negative action(s) enter the record: n_dei_removal</v>
      </c>
      <c r="G173" t="str">
        <v>(-32 n_dei_removal) Cut DEI language and removed some diversity targets from 2025 10-K — https://techcrunch.com/2025/04/17/here-are-all-the-tech-companies-rolling-back-dei-or-still-committed-to-it-so-far/</v>
      </c>
    </row>
    <row r="174">
      <c r="A174" t="str">
        <v>Cisco Systems</v>
      </c>
      <c r="B174">
        <v>2015</v>
      </c>
      <c r="C174">
        <v>74</v>
      </c>
      <c r="D174" t="str">
        <v/>
      </c>
      <c r="E174" t="str">
        <v>Baseline</v>
      </c>
      <c r="F174" t="str">
        <v>Baseline year. Score rests on 2 positive and 0 negative evidence item(s) active at timeline start.</v>
      </c>
      <c r="G174" t="str">
        <v>(+2 p_generic_post) Annual Pride posts and campaigns [documented as of 2025; credited from 2015 per methodology] — https://web.archive.org/web/2025/https://www.cisco.com/c/en/us/about/inclusive-future.html || (+22 p_benefits) Inclusive partner and gender-affirming benefits (CEI-verified) [documented as of 2025; credited from 2015 per methodology] — https://reports.hrc.org/corporate-equality-index-2025</v>
      </c>
    </row>
    <row r="175">
      <c r="A175" t="str">
        <v>Cisco Systems</v>
      </c>
      <c r="B175">
        <v>2025</v>
      </c>
      <c r="C175">
        <v>92</v>
      </c>
      <c r="D175">
        <v>18</v>
      </c>
      <c r="E175" t="str">
        <v>Change</v>
      </c>
      <c r="F175" t="str">
        <v>New positive evidence takes effect: p_leadership_vocal</v>
      </c>
      <c r="G175" t="str">
        <v>(+18 p_leadership_vocal) CEO Chuck Robbins publicly defended DEI commitments post-EO: 'too much business value' — https://fortune.com/2025/04/04/how-companies-like-delta-and-cisco-are-sticking-up-for-their-dei-policies/</v>
      </c>
    </row>
    <row r="176">
      <c r="A176" t="str">
        <v>NVIDIA</v>
      </c>
      <c r="B176">
        <v>2015</v>
      </c>
      <c r="C176">
        <v>74</v>
      </c>
      <c r="D176" t="str">
        <v/>
      </c>
      <c r="E176" t="str">
        <v>Baseline</v>
      </c>
      <c r="F176" t="str">
        <v>Baseline year. Score rests on 2 positive and 0 negative evidence item(s) active at timeline start.</v>
      </c>
      <c r="G176" t="str">
        <v>(+2 p_generic_post) Pride posts; diversity &amp; belonging page maintained [documented as of 2025; credited from 2015 per methodology] — https://www.nvidia.com/en-us/about-nvidia/careers/diversity-and-inclusion/ || (+22 p_benefits) Inclusive partner and gender-affirming benefits (CEI-verified) [documented as of 2024; credited from 2015 per methodology] — https://reports.hrc.org/corporate-equality-index-2025</v>
      </c>
    </row>
    <row r="177">
      <c r="A177" t="str">
        <v>Qualcomm</v>
      </c>
      <c r="B177">
        <v>2015</v>
      </c>
      <c r="C177">
        <v>67</v>
      </c>
      <c r="D177" t="str">
        <v/>
      </c>
      <c r="E177" t="str">
        <v>Baseline</v>
      </c>
      <c r="F177" t="str">
        <v>Baseline year. Score rests on 2 positive and 0 negative evidence item(s) active at timeline start.</v>
      </c>
      <c r="G177" t="str">
        <v>(+2 p_generic_post) Pride posts and engagement [documented as of 2024; credited from 2015 per methodology] — https://web.archive.org/web/2024/https://www.qualcomm.com/company/corporate-responsibility/diversity-and-inclusion || (+15 p_erg_support) Funded eQuality LGBTQ+ employee network [documented as of 2024; credited from 2015 per methodology] — https://web.archive.org/web/2024/https://www.qualcomm.com/company/corporate-responsibility/diversity-and-inclusion</v>
      </c>
    </row>
    <row r="178">
      <c r="A178" t="str">
        <v>Texas Instruments</v>
      </c>
      <c r="B178">
        <v>2015</v>
      </c>
      <c r="C178">
        <v>52</v>
      </c>
      <c r="D178" t="str">
        <v/>
      </c>
      <c r="E178" t="str">
        <v>Baseline</v>
      </c>
      <c r="F178" t="str">
        <v>Baseline year. Score rests on 1 positive and 0 negative evidence item(s) active at timeline start.</v>
      </c>
      <c r="G178" t="str">
        <v>(+2 p_generic_post) Occasional Pride posts and engagement [documented as of 2024; credited from 2015 per methodology] — https://web.archive.org/web/2024/https://careers.ti.com/diversity-inclusion/</v>
      </c>
    </row>
    <row r="179">
      <c r="A179" t="str">
        <v>PayPal</v>
      </c>
      <c r="B179">
        <v>2015</v>
      </c>
      <c r="C179">
        <v>67</v>
      </c>
      <c r="D179" t="str">
        <v/>
      </c>
      <c r="E179" t="str">
        <v>Baseline</v>
      </c>
      <c r="F179" t="str">
        <v>Baseline year. Score rests on 2 positive and 0 negative evidence item(s) active at timeline start.</v>
      </c>
      <c r="G179" t="str">
        <v>(+2 p_generic_post) Annual Pride posts and engagement [documented as of 2024; credited from 2015 per methodology] — https://web.archive.org/web/2024/https://about.pypl.com/who-we-are/diversity-inclusion-equity-and-belonging || (+15 p_erg_support) Funded Pride LGBTQ+ employee resource group [documented as of 2024; credited from 2015 per methodology] — https://web.archive.org/web/2024/https://about.pypl.com/who-we-are/diversity-inclusion-equity-and-belonging</v>
      </c>
    </row>
    <row r="180">
      <c r="A180" t="str">
        <v>PayPal</v>
      </c>
      <c r="B180">
        <v>2016</v>
      </c>
      <c r="C180">
        <v>85</v>
      </c>
      <c r="D180">
        <v>18</v>
      </c>
      <c r="E180" t="str">
        <v>Change</v>
      </c>
      <c r="F180" t="str">
        <v>New positive evidence takes effect: p_leadership_vocal</v>
      </c>
      <c r="G180" t="str">
        <v>(+18 p_leadership_vocal) CEO Dan Schulman canceled PayPal's 400-job Charlotte expansion over NC's anti-trans HB2 law — https://en.wikipedia.org/wiki/Public_Facilities_Privacy_%26_Security_Act</v>
      </c>
    </row>
    <row r="181">
      <c r="A181" t="str">
        <v>Block (Square)</v>
      </c>
      <c r="B181">
        <v>2015</v>
      </c>
      <c r="C181">
        <v>50</v>
      </c>
      <c r="D181" t="str">
        <v/>
      </c>
      <c r="E181" t="str">
        <v>Baseline</v>
      </c>
      <c r="F181" t="str">
        <v>Baseline year. No documented LGBTQ+-related actions; score is the neutral baseline of 50.</v>
      </c>
      <c r="G181" t="str">
        <v/>
      </c>
    </row>
    <row r="182">
      <c r="A182" t="str">
        <v>Uber</v>
      </c>
      <c r="B182">
        <v>2015</v>
      </c>
      <c r="C182">
        <v>70</v>
      </c>
      <c r="D182" t="str">
        <v/>
      </c>
      <c r="E182" t="str">
        <v>Baseline</v>
      </c>
      <c r="F182" t="str">
        <v>Baseline year. Score rests on 3 positive and 0 negative evidence item(s) active at timeline start.</v>
      </c>
      <c r="G182" t="str">
        <v>(+3 p_logo_rainbow) Pride branding and in-app Pride features (through 2024) [documented as of 2024; credited from 2015 per methodology] — https://web.archive.org/web/2024/https://www.uber.com/us/en/about/diversity/ || (+2 p_generic_post) Annual Pride posts [documented as of 2024; credited from 2015 per methodology] — https://web.archive.org/web/2024/https://www.uber.com/us/en/about/diversity/ || (+15 p_erg_support) Funded Pride at Uber employee resource group [documented as of 2024; credited from 2015 per methodology] — https://web.archive.org/web/2024/https://www.uber.com/us/en/about/diversity/</v>
      </c>
    </row>
    <row r="183">
      <c r="A183" t="str">
        <v>Uber</v>
      </c>
      <c r="B183">
        <v>2025</v>
      </c>
      <c r="C183">
        <v>38</v>
      </c>
      <c r="D183">
        <v>-32</v>
      </c>
      <c r="E183" t="str">
        <v>Change</v>
      </c>
      <c r="F183" t="str">
        <v>Negative action(s) enter the record: n_dei_removal</v>
      </c>
      <c r="G183" t="str">
        <v>(-32 n_dei_removal) Removed DEI exec-pay incentive, diverse-board pledge, and entire 10-K diversity section — https://techcrunch.com/2025/04/17/here-are-all-the-tech-companies-rolling-back-dei-or-still-committed-to-it-so-far/</v>
      </c>
    </row>
    <row r="184">
      <c r="A184" t="str">
        <v>Lyft</v>
      </c>
      <c r="B184">
        <v>2015</v>
      </c>
      <c r="C184">
        <v>67</v>
      </c>
      <c r="D184" t="str">
        <v/>
      </c>
      <c r="E184" t="str">
        <v>Baseline</v>
      </c>
      <c r="F184" t="str">
        <v>Baseline year. Score rests on 2 positive and 0 negative evidence item(s) active at timeline start.</v>
      </c>
      <c r="G184" t="str">
        <v>(+2 p_generic_post) Pride posts and campaigns [documented as of 2024; credited from 2015 per methodology] — https://web.archive.org/web/2024/https://www.lyft.com/blog || (+15 p_erg_support) Funded LGBTQ+ employee resource group [documented as of 2024; credited from 2015 per methodology] — https://web.archive.org/web/2024/https://www.lyft.com/careers</v>
      </c>
    </row>
    <row r="185">
      <c r="A185" t="str">
        <v>eBay</v>
      </c>
      <c r="B185">
        <v>2015</v>
      </c>
      <c r="C185">
        <v>74</v>
      </c>
      <c r="D185" t="str">
        <v/>
      </c>
      <c r="E185" t="str">
        <v>Baseline</v>
      </c>
      <c r="F185" t="str">
        <v>Baseline year. Score rests on 2 positive and 0 negative evidence item(s) active at timeline start.</v>
      </c>
      <c r="G185" t="str">
        <v>(+2 p_generic_post) Annual Pride posts and engagement [documented as of 2024; credited from 2015 per methodology] — https://web.archive.org/web/2024/https://www.ebayinc.com/company/diversity-inclusion/ || (+22 p_benefits) Inclusive partner and gender-affirming benefits (CEI-verified) [documented as of 2024; credited from 2015 per methodology] — https://reports.hrc.org/corporate-equality-index-2025</v>
      </c>
    </row>
    <row r="186">
      <c r="A186" t="str">
        <v>Intuit</v>
      </c>
      <c r="B186">
        <v>2015</v>
      </c>
      <c r="C186">
        <v>74</v>
      </c>
      <c r="D186" t="str">
        <v/>
      </c>
      <c r="E186" t="str">
        <v>Baseline</v>
      </c>
      <c r="F186" t="str">
        <v>Baseline year. Score rests on 2 positive and 0 negative evidence item(s) active at timeline start.</v>
      </c>
      <c r="G186" t="str">
        <v>(+2 p_generic_post) Annual Pride posts and engagement [documented as of 2024; credited from 2015 per methodology] — https://web.archive.org/web/2024/https://www.intuit.com/careers/diversity-equity-inclusion/ || (+22 p_benefits) Inclusive partner and gender-affirming benefits (CEI-verified) [documented as of 2024; credited from 2015 per methodology] — https://reports.hrc.org/corporate-equality-index-2025</v>
      </c>
    </row>
    <row r="187">
      <c r="A187" t="str">
        <v>ServiceNow</v>
      </c>
      <c r="B187">
        <v>2015</v>
      </c>
      <c r="C187">
        <v>67</v>
      </c>
      <c r="D187" t="str">
        <v/>
      </c>
      <c r="E187" t="str">
        <v>Baseline</v>
      </c>
      <c r="F187" t="str">
        <v>Baseline year. Score rests on 2 positive and 0 negative evidence item(s) active at timeline start.</v>
      </c>
      <c r="G187" t="str">
        <v>(+2 p_generic_post) Pride posts and engagement [documented as of 2024; credited from 2015 per methodology] — https://web.archive.org/web/2024/https://www.servicenow.com/company/diversity-inclusion-belonging.html || (+15 p_erg_support) Funded Pride at Now employee resource group [documented as of 2024; credited from 2015 per methodology] — https://web.archive.org/web/2024/https://www.servicenow.com/company/diversity-inclusion-belonging.html</v>
      </c>
    </row>
    <row r="188">
      <c r="A188" t="str">
        <v>Snap Inc.</v>
      </c>
      <c r="B188">
        <v>2015</v>
      </c>
      <c r="C188">
        <v>53</v>
      </c>
      <c r="D188" t="str">
        <v/>
      </c>
      <c r="E188" t="str">
        <v>Baseline</v>
      </c>
      <c r="F188" t="str">
        <v>Baseline year. Score rests on 1 positive and 0 negative evidence item(s) active at timeline start.</v>
      </c>
      <c r="G188" t="str">
        <v>(+3 p_logo_rainbow) Annual Pride AR lenses, filters and stickers across Snapchat [documented as of 2024; credited from 2015 per methodology] — https://web.archive.org/web/2024/https://newsroom.snap.com/</v>
      </c>
    </row>
    <row r="189">
      <c r="A189" t="str">
        <v>Pinterest</v>
      </c>
      <c r="B189">
        <v>2015</v>
      </c>
      <c r="C189">
        <v>72</v>
      </c>
      <c r="D189" t="str">
        <v/>
      </c>
      <c r="E189" t="str">
        <v>Baseline</v>
      </c>
      <c r="F189" t="str">
        <v>Baseline year. Score rests on 2 positive and 0 negative evidence item(s) active at timeline start.</v>
      </c>
      <c r="G189" t="str">
        <v>(+2 p_generic_post) Pride content hubs and posts [documented as of 2025; credited from 2015 per methodology] — https://web.archive.org/web/2025/https://newsroom.pinterest.com/ || (+20 p_dei_explicit) Maintained DEI commitments; flagged anti-DEI attacks as a business risk in SEC filings [documented as of 2025; credited from 2015 per methodology] — https://techcrunch.com/2025/02/07/pinterest-lists-dei-attacks-as-possible-business-risk-latest-filing/</v>
      </c>
    </row>
    <row r="190">
      <c r="A190" t="str">
        <v>Kroger</v>
      </c>
      <c r="B190">
        <v>2015</v>
      </c>
      <c r="C190">
        <v>67</v>
      </c>
      <c r="D190" t="str">
        <v/>
      </c>
      <c r="E190" t="str">
        <v>Baseline</v>
      </c>
      <c r="F190" t="str">
        <v>Baseline year. Score rests on 2 positive and 0 negative evidence item(s) active at timeline start.</v>
      </c>
      <c r="G190" t="str">
        <v>(+2 p_generic_post) Pride posts and local Pride participation [documented as of 2024; credited from 2015 per methodology] — https://web.archive.org/web/2024/https://www.thekrogerco.com/our-promise/diversity/ || (+15 p_erg_support) Funded LGBTQ+ associate resource group [documented as of 2024; credited from 2015 per methodology] — https://web.archive.org/web/2024/https://www.thekrogerco.com/our-promise/diversity/</v>
      </c>
    </row>
    <row r="191">
      <c r="A191" t="str">
        <v>Albertsons</v>
      </c>
      <c r="B191">
        <v>2015</v>
      </c>
      <c r="C191">
        <v>52</v>
      </c>
      <c r="D191" t="str">
        <v/>
      </c>
      <c r="E191" t="str">
        <v>Baseline</v>
      </c>
      <c r="F191" t="str">
        <v>Baseline year. Score rests on 1 positive and 0 negative evidence item(s) active at timeline start.</v>
      </c>
      <c r="G191" t="str">
        <v>(+2 p_generic_post) Occasional Pride posts and local engagement [documented as of 2024; credited from 2015 per methodology] — https://web.archive.org/web/2024/https://www.albertsonscompanies.com/about-us/diversity-equity-inclusion.html</v>
      </c>
    </row>
    <row r="192">
      <c r="A192" t="str">
        <v>TJX Companies</v>
      </c>
      <c r="B192">
        <v>2015</v>
      </c>
      <c r="C192">
        <v>72</v>
      </c>
      <c r="D192" t="str">
        <v/>
      </c>
      <c r="E192" t="str">
        <v>Baseline</v>
      </c>
      <c r="F192" t="str">
        <v>Baseline year. Score rests on 2 positive and 0 negative evidence item(s) active at timeline start.</v>
      </c>
      <c r="G192" t="str">
        <v>(+2 p_generic_post) Inclusion statements and engagement [documented as of 2025; credited from 2015 per methodology] — https://web.archive.org/web/2025/https://www.tjx.com/responsibility/workplace/inclusion-and-diversity || (+20 p_dei_explicit) Publicly reaffirmed inclusion and diversity commitments during the 2025 corporate retreat [documented as of 2025; credited from 2015 per methodology] — https://www.livenowfox.com/news/companies-roll-back-dei-policies</v>
      </c>
    </row>
    <row r="193">
      <c r="A193" t="str">
        <v>Macy's</v>
      </c>
      <c r="B193">
        <v>2015</v>
      </c>
      <c r="C193">
        <v>70</v>
      </c>
      <c r="D193" t="str">
        <v/>
      </c>
      <c r="E193" t="str">
        <v>Baseline</v>
      </c>
      <c r="F193" t="str">
        <v>Baseline year. Score rests on 3 positive and 0 negative evidence item(s) active at timeline start.</v>
      </c>
      <c r="G193" t="str">
        <v>(+2 p_generic_post) Annual Pride posts and campaigns [documented as of 2024; credited from 2015 per methodology] — https://web.archive.org/web/2024/https://www.macysinc.com/purpose/diversity-equity-inclusion || (+6 p_merch_collection) Pride merchandise collections in stores and online [documented as of 2024; credited from 2015 per methodology] — https://web.archive.org/web/2024/https://www.macys.com/shop/featured/pride || (+12 p_parade_sponsor) NYC Pride participation/sponsorship history [documented as of 2024; credited from 2015 per methodology] — https://web.archive.org/web/2024/https://www.macysinc.com/purpose/diversity-equity-inclusion</v>
      </c>
    </row>
    <row r="194">
      <c r="A194" t="str">
        <v>Nordstrom</v>
      </c>
      <c r="B194">
        <v>2015</v>
      </c>
      <c r="C194">
        <v>58</v>
      </c>
      <c r="D194" t="str">
        <v/>
      </c>
      <c r="E194" t="str">
        <v>Baseline</v>
      </c>
      <c r="F194" t="str">
        <v>Baseline year. Score rests on 2 positive and 0 negative evidence item(s) active at timeline start.</v>
      </c>
      <c r="G194" t="str">
        <v>(+2 p_generic_post) Annual Pride posts [documented as of 2024; credited from 2015 per methodology] — https://web.archive.org/web/2024/https://www.nordstrom.com/ || (+6 p_merch_collection) Annual Pride merchandise assortment [documented as of 2024; credited from 2015 per methodology] — https://web.archive.org/web/2024/https://www.nordstrom.com/browse/pride</v>
      </c>
    </row>
    <row r="195">
      <c r="A195" t="str">
        <v>Kohl's</v>
      </c>
      <c r="B195">
        <v>2015</v>
      </c>
      <c r="C195">
        <v>52</v>
      </c>
      <c r="D195" t="str">
        <v/>
      </c>
      <c r="E195" t="str">
        <v>Baseline</v>
      </c>
      <c r="F195" t="str">
        <v>Baseline year. Score rests on 1 positive and 0 negative evidence item(s) active at timeline start.</v>
      </c>
      <c r="G195" t="str">
        <v>(+2 p_generic_post) Annual Pride posts [documented as of 2024; credited from 2015 per methodology] — https://web.archive.org/web/2024/https://corporate.kohls.com/company/diversity-equity-inclusion</v>
      </c>
    </row>
    <row r="196">
      <c r="A196" t="str">
        <v>Kohl's</v>
      </c>
      <c r="B196">
        <v>2018</v>
      </c>
      <c r="C196">
        <v>58</v>
      </c>
      <c r="D196">
        <v>6</v>
      </c>
      <c r="E196" t="str">
        <v>Change</v>
      </c>
      <c r="F196" t="str">
        <v>New positive evidence takes effect: p_merch_collection</v>
      </c>
      <c r="G196" t="str">
        <v>(+6 p_merch_collection) Pride merchandise incl. family items, maintained through the 2023 boycott attempt — https://en.wikipedia.org/wiki/Kohl%27s</v>
      </c>
    </row>
    <row r="197">
      <c r="A197" t="str">
        <v>Dollar General</v>
      </c>
      <c r="B197">
        <v>2015</v>
      </c>
      <c r="C197">
        <v>95</v>
      </c>
      <c r="D197" t="str">
        <v/>
      </c>
      <c r="E197" t="str">
        <v>Baseline</v>
      </c>
      <c r="F197" t="str">
        <v>Baseline year. Score rests on 2 positive and 0 negative evidence item(s) active at timeline start.</v>
      </c>
      <c r="G197" t="str">
        <v>(+25 p_anti_discrim_policy) Recognized in HRC Corporate Equality Index (2021, 2022) for LGBTQIA+ workplace inclusion [documented as of 2022; credited from 2015 per methodology] — https://newscenter.dollargeneral.com/news/corporate-equality-index-recognizes-dollar-general-s-lgbtqia-efforts/39564be0-e42d-4d59-869c-068097cf2cd7/ || (+20 p_dei_explicit) Named to Newsweek's America's Greatest Workplaces for LGBTQ+ (2023) [documented as of 2023; credited from 2015 per methodology] — https://focuslgbt.com/blog/dollar-general-scores-big/</v>
      </c>
    </row>
    <row r="198">
      <c r="A198" t="str">
        <v>Dollar Tree</v>
      </c>
      <c r="B198">
        <v>2015</v>
      </c>
      <c r="C198">
        <v>75</v>
      </c>
      <c r="D198" t="str">
        <v/>
      </c>
      <c r="E198" t="str">
        <v>Baseline</v>
      </c>
      <c r="F198" t="str">
        <v>Baseline year. Score rests on 1 positive and 0 negative evidence item(s) active at timeline start.</v>
      </c>
      <c r="G198" t="str">
        <v>(+25 p_anti_discrim_policy) First-time HRC Corporate Equality Index participation (2023-2024), scoring 85/100 for Dollar Tree and Family Dollar [documented as of 2023; credited from 2015 per methodology] — https://corporate.dollartree.com/_assets/_edab600f6c5184c1787c1d530c1bbfc3/dollartreeinfo/news/2023-12-19_DOLLAR_TREE_INC_EARNS_PLACE_IN_HUMAN_RIGHTS_258.pdf</v>
      </c>
    </row>
    <row r="199">
      <c r="A199" t="str">
        <v>Yum! Brands</v>
      </c>
      <c r="B199">
        <v>2015</v>
      </c>
      <c r="C199">
        <v>52</v>
      </c>
      <c r="D199" t="str">
        <v/>
      </c>
      <c r="E199" t="str">
        <v>Baseline</v>
      </c>
      <c r="F199" t="str">
        <v>Baseline year. Score rests on 1 positive and 0 negative evidence item(s) active at timeline start.</v>
      </c>
      <c r="G199" t="str">
        <v>(+2 p_generic_post) Pride posts across brands [documented as of 2024; credited from 2015 per methodology] — https://web.archive.org/web/2024/https://www.yum.com/wps/portal/yumbrands/Yumbrands/company/diversity-equity-inclusion</v>
      </c>
    </row>
    <row r="200">
      <c r="A200" t="str">
        <v>Yum! Brands</v>
      </c>
      <c r="B200">
        <v>2022</v>
      </c>
      <c r="C200">
        <v>60</v>
      </c>
      <c r="D200">
        <v>8</v>
      </c>
      <c r="E200" t="str">
        <v>Change</v>
      </c>
      <c r="F200" t="str">
        <v>New positive evidence takes effect: p_collab</v>
      </c>
      <c r="G200" t="str">
        <v>(+8 p_collab) Taco Bell Drag Brunch tour with drag performers at locations nationwide — https://web.archive.org/web/2022/https://www.tacobell.com/dragbrunch</v>
      </c>
    </row>
    <row r="201">
      <c r="A201" t="str">
        <v>Domino's Pizza</v>
      </c>
      <c r="B201">
        <v>2015</v>
      </c>
      <c r="C201">
        <v>100</v>
      </c>
      <c r="D201" t="str">
        <v/>
      </c>
      <c r="E201" t="str">
        <v>Baseline</v>
      </c>
      <c r="F201" t="str">
        <v>Baseline year. Score rests on 3 positive and 0 negative evidence item(s) active at timeline start.</v>
      </c>
      <c r="G201" t="str">
        <v>(+25 p_anti_discrim_policy) CEI 100 / Equality 100 Award, 2023-2024 [documented as of 2024; credited from 2015 per methodology] — https://media.dominos.com/stories/equality-100/ || (+12 p_parade_sponsor) Five consecutive years sponsoring Motor City Pride (Detroit) [documented as of 2024; credited from 2015 per methodology] — https://media.dominos.com/stories/lgbtq/ || (+20 p_dei_explicit) Member of the Business Coalition for the Equality Act [documented as of 2024; credited from 2015 per methodology] — https://www.crainsdetroit.com/courts/dominos-gm-among-206-corporations-urging-supreme-court-defend-lgbtq-people-bias</v>
      </c>
    </row>
    <row r="202">
      <c r="A202" t="str">
        <v>Domino's Pizza</v>
      </c>
      <c r="B202">
        <v>2019</v>
      </c>
      <c r="C202">
        <v>100</v>
      </c>
      <c r="D202">
        <v>0</v>
      </c>
      <c r="E202" t="str">
        <v>Change</v>
      </c>
      <c r="F202" t="str">
        <v>New positive evidence takes effect: p_donation_small Net score unchanged due to the 0-100 clamp and/or the +20 cosmetic-commercial cap.</v>
      </c>
      <c r="G202" t="str">
        <v>(+15 p_donation_small) 2019 matched-donation fundraiser with Stand with Trans at Motor City Pride raised $1,800+ — https://media.dominos.com/stories/lgbtq/</v>
      </c>
    </row>
    <row r="203">
      <c r="A203" t="str">
        <v>Chipotle</v>
      </c>
      <c r="B203">
        <v>2015</v>
      </c>
      <c r="C203">
        <v>52</v>
      </c>
      <c r="D203" t="str">
        <v/>
      </c>
      <c r="E203" t="str">
        <v>Baseline</v>
      </c>
      <c r="F203" t="str">
        <v>Baseline year. Score rests on 1 positive and 0 negative evidence item(s) active at timeline start.</v>
      </c>
      <c r="G203" t="str">
        <v>(+2 p_generic_post) Occasional Pride posts and engagement [documented as of 2024; credited from 2015 per methodology] — https://web.archive.org/web/2024/https://www.chipotle.com/</v>
      </c>
    </row>
    <row r="204">
      <c r="A204" t="str">
        <v>Darden Restaurants</v>
      </c>
      <c r="B204">
        <v>2015</v>
      </c>
      <c r="C204">
        <v>90</v>
      </c>
      <c r="D204" t="str">
        <v/>
      </c>
      <c r="E204" t="str">
        <v>Baseline</v>
      </c>
      <c r="F204" t="str">
        <v>Baseline year. Score rests on 2 positive and 0 negative evidence item(s) active at timeline start.</v>
      </c>
      <c r="G204" t="str">
        <v>(+25 p_anti_discrim_policy) CEI 100 scores (2013 — only restaurant company that year; 2014; 2022) [documented as of 2022; credited from 2015 per methodology] — https://www.hrc.org/resources/corporations/darden-restaurants-inc. || (+15 p_erg_support) Darden Pride Alliance employee resource group, established with senior leadership support — https://diversityjournal.com/12554-darden-restaurants-news-brief-janfeb-2014/</v>
      </c>
    </row>
    <row r="205">
      <c r="A205" t="str">
        <v>Molson Coors</v>
      </c>
      <c r="B205">
        <v>2015</v>
      </c>
      <c r="C205">
        <v>88</v>
      </c>
      <c r="D205" t="str">
        <v/>
      </c>
      <c r="E205" t="str">
        <v>Baseline</v>
      </c>
      <c r="F205" t="str">
        <v>Baseline year. Score rests on 5 positive and 0 negative evidence item(s) active at timeline start.</v>
      </c>
      <c r="G205" t="str">
        <v>(+3 p_logo_rainbow) Pride branding and packaging (through 2024) [documented as of 2024; credited from 2015 per methodology] — https://web.archive.org/web/2024/https://www.molsoncoors.com/sustainability/diversity-equity-inclusion || (+2 p_generic_post) Annual Pride posts (through 2024) [documented as of 2024; credited from 2015 per methodology] — https://web.archive.org/web/2024/https://www.molsoncoors.com/sustainability/diversity-equity-inclusion || (+6 p_merch_collection) Pride-themed packaging/merchandise (Coors Light LGBTQ+ marketing legacy) [documented as of 2023; credited from 2015 per methodology] — https://web.archive.org/web/2023/https://www.molsoncoors.com/ || (+12 p_parade_sponsor) Pride event sponsorships in multiple markets (ended in rollback) [documented as of 2024; credited from 2015 per methodology] — https://www.hrc.org/press-releases/hrc-foundation-announces-record-participation-in-upcoming-2025-corporate-equality-index-docks-scores-of-seven-companies-in-current-ranking-following-their-pullback-from-workplace-inclusion || (+15 p_erg_support) Funded LGBTQ+ employee resource group [documented as of 2024; credited from 2015 per methodology] — https://web.archive.org/web/2024/https://www.molsoncoors.com/sustainability/diversity-equity-inclusion</v>
      </c>
    </row>
    <row r="206">
      <c r="A206" t="str">
        <v>Molson Coors</v>
      </c>
      <c r="B206">
        <v>2024</v>
      </c>
      <c r="C206">
        <v>34</v>
      </c>
      <c r="D206">
        <v>-54</v>
      </c>
      <c r="E206" t="str">
        <v>Change</v>
      </c>
      <c r="F206" t="str">
        <v>Negative action(s) enter the record: n_dei_removal; n_pride_retreat</v>
      </c>
      <c r="G206" t="str">
        <v>(-32 n_dei_removal) Ended DEI training, supplier diversity goals and CEI participation; HRC docked score -25 — https://www.hrc.org/press-releases/hrc-foundation-announces-record-participation-in-upcoming-2025-corporate-equality-index-docks-scores-of-seven-companies-in-current-ranking-following-their-pullback-from-workplace-inclusion || (-22 n_pride_retreat) Publicly retreated from inclusion commitments and Pride sponsorship posture under activist pressure — https://www.hrc.org/press-releases/hrc-foundation-announces-record-participation-in-upcoming-2025-corporate-equality-index-docks-scores-of-seven-companies-in-current-ranking-following-their-pullback-from-workplace-inclusion</v>
      </c>
    </row>
    <row r="207">
      <c r="A207" t="str">
        <v>Constellation Brands</v>
      </c>
      <c r="B207">
        <v>2015</v>
      </c>
      <c r="C207">
        <v>97</v>
      </c>
      <c r="D207" t="str">
        <v/>
      </c>
      <c r="E207" t="str">
        <v>Baseline</v>
      </c>
      <c r="F207" t="str">
        <v>Baseline year. Score rests on 2 positive and 0 negative evidence item(s) active at timeline start.</v>
      </c>
      <c r="G207" t="str">
        <v>(+25 p_anti_discrim_policy) CEI 100 scores for two consecutive years (2018, 2019), Best Place to Work for LGBTQ Equality [documented as of 2019; credited from 2015 per methodology] — https://ir.cbrands.com/news-events/press-releases/detail/88/constellation-brands-earns-top-score-on-corporate-equality || (+22 p_benefits) Domestic partner benefits and transgender-inclusive health care benefits (per CEI 2018-2019) [documented as of 2019; credited from 2015 per methodology] — https://www.cbrands.com/blogs/news/constellation-brands-earns-top-score-on-2018-corporate-equality-index</v>
      </c>
    </row>
    <row r="208">
      <c r="A208" t="str">
        <v>Mondelez International</v>
      </c>
      <c r="B208">
        <v>2015</v>
      </c>
      <c r="C208">
        <v>52</v>
      </c>
      <c r="D208" t="str">
        <v/>
      </c>
      <c r="E208" t="str">
        <v>Baseline</v>
      </c>
      <c r="F208" t="str">
        <v>Baseline year. Score rests on 1 positive and 0 negative evidence item(s) active at timeline start.</v>
      </c>
      <c r="G208" t="str">
        <v>(+2 p_generic_post) Pride posts across brands [documented as of 2024; credited from 2015 per methodology] — https://web.archive.org/web/2024/https://www.mondelezinternational.com/</v>
      </c>
    </row>
    <row r="209">
      <c r="A209" t="str">
        <v>Mondelez International</v>
      </c>
      <c r="B209">
        <v>2020</v>
      </c>
      <c r="C209">
        <v>58</v>
      </c>
      <c r="D209">
        <v>6</v>
      </c>
      <c r="E209" t="str">
        <v>Change</v>
      </c>
      <c r="F209" t="str">
        <v>New positive evidence takes effect: p_merch_collection</v>
      </c>
      <c r="G209" t="str">
        <v>(+6 p_merch_collection) Pride/allyship-themed OREO packs and giveaways — https://web.archive.org/web/2021/https://www.oreo.com/proudparent</v>
      </c>
    </row>
    <row r="210">
      <c r="A210" t="str">
        <v>Mondelez International</v>
      </c>
      <c r="B210">
        <v>2021</v>
      </c>
      <c r="C210">
        <v>66</v>
      </c>
      <c r="D210">
        <v>8</v>
      </c>
      <c r="E210" t="str">
        <v>Change</v>
      </c>
      <c r="F210" t="str">
        <v>New positive evidence takes effect: p_collab</v>
      </c>
      <c r="G210" t="str">
        <v>(+8 p_collab) OREO 'Proud Parent' campaign with PFLAG and rainbow OREO activations — https://web.archive.org/web/2021/https://www.oreo.com/proudparent</v>
      </c>
    </row>
    <row r="211">
      <c r="A211" t="str">
        <v>Kraft Heinz</v>
      </c>
      <c r="B211">
        <v>2015</v>
      </c>
      <c r="C211">
        <v>77</v>
      </c>
      <c r="D211" t="str">
        <v/>
      </c>
      <c r="E211" t="str">
        <v>Baseline</v>
      </c>
      <c r="F211" t="str">
        <v>Baseline year. Score rests on 2 positive and 0 negative evidence item(s) active at timeline start.</v>
      </c>
      <c r="G211" t="str">
        <v>(+25 p_anti_discrim_policy) First-ever perfect HRC Corporate Equality Index score [documented as of 2021; credited from 2015 per methodology] — https://hrexecutive.com/how-one-company-got-top-marks-for-inclusion/ || (+2 p_generic_post) Occasional brand Pride posts [documented as of 2024; credited from 2015 per methodology] — https://web.archive.org/web/2024/https://www.kraftheinzcompany.com/esg/diversity-equity-inclusion</v>
      </c>
    </row>
    <row r="212">
      <c r="A212" t="str">
        <v>Hershey</v>
      </c>
      <c r="B212">
        <v>2015</v>
      </c>
      <c r="C212">
        <v>52</v>
      </c>
      <c r="D212" t="str">
        <v/>
      </c>
      <c r="E212" t="str">
        <v>Baseline</v>
      </c>
      <c r="F212" t="str">
        <v>Baseline year. Score rests on 1 positive and 0 negative evidence item(s) active at timeline start.</v>
      </c>
      <c r="G212" t="str">
        <v>(+2 p_generic_post) Pride posts and engagement [documented as of 2024; credited from 2015 per methodology] — https://web.archive.org/web/2024/https://www.thehersheycompany.com/en_us/home/our-story/diversity-equity-inclusion.html</v>
      </c>
    </row>
    <row r="213">
      <c r="A213" t="str">
        <v>Hershey</v>
      </c>
      <c r="B213">
        <v>2023</v>
      </c>
      <c r="C213">
        <v>60</v>
      </c>
      <c r="D213">
        <v>8</v>
      </c>
      <c r="E213" t="str">
        <v>Change</v>
      </c>
      <c r="F213" t="str">
        <v>New positive evidence takes effect: p_collab</v>
      </c>
      <c r="G213" t="str">
        <v>(+8 p_collab) Campaign featuring trans activist Fae Johnstone (Hershey's Canada IWD 2023), maintained through boycott pressure — https://en.wikipedia.org/wiki/Fae_Johnstone</v>
      </c>
    </row>
    <row r="214">
      <c r="A214" t="str">
        <v>Morgan Stanley</v>
      </c>
      <c r="B214">
        <v>2015</v>
      </c>
      <c r="C214">
        <v>67</v>
      </c>
      <c r="D214" t="str">
        <v/>
      </c>
      <c r="E214" t="str">
        <v>Baseline</v>
      </c>
      <c r="F214" t="str">
        <v>Baseline year. Score rests on 2 positive and 0 negative evidence item(s) active at timeline start.</v>
      </c>
      <c r="G214" t="str">
        <v>(+2 p_generic_post) Annual Pride posts and engagement [documented as of 2024; credited from 2015 per methodology] — https://web.archive.org/web/2024/https://www.morganstanley.com/about-us/diversity || (+15 p_erg_support) Funded Pride &amp; Allies employee network [documented as of 2024; credited from 2015 per methodology] — https://web.archive.org/web/2024/https://www.morganstanley.com/about-us/diversity</v>
      </c>
    </row>
    <row r="215">
      <c r="A215" t="str">
        <v>BlackRock</v>
      </c>
      <c r="B215">
        <v>2015</v>
      </c>
      <c r="C215">
        <v>67</v>
      </c>
      <c r="D215" t="str">
        <v/>
      </c>
      <c r="E215" t="str">
        <v>Baseline</v>
      </c>
      <c r="F215" t="str">
        <v>Baseline year. Score rests on 2 positive and 0 negative evidence item(s) active at timeline start.</v>
      </c>
      <c r="G215" t="str">
        <v>(+2 p_generic_post) Annual Pride posts and engagement [documented as of 2024; credited from 2015 per methodology] — https://web.archive.org/web/2024/https://careers.blackrock.com/life-at-blackrock/inclusion-and-diversity/ || (+15 p_erg_support) Funded LGBTQ+ employee network [documented as of 2024; credited from 2015 per methodology] — https://web.archive.org/web/2024/https://careers.blackrock.com/life-at-blackrock/inclusion-and-diversity/</v>
      </c>
    </row>
    <row r="216">
      <c r="A216" t="str">
        <v>BlackRock</v>
      </c>
      <c r="B216">
        <v>2025</v>
      </c>
      <c r="C216">
        <v>35</v>
      </c>
      <c r="D216">
        <v>-32</v>
      </c>
      <c r="E216" t="str">
        <v>Change</v>
      </c>
      <c r="F216" t="str">
        <v>Negative action(s) enter the record: n_dei_removal</v>
      </c>
      <c r="G216" t="str">
        <v>(-32 n_dei_removal) Dropped workforce diversity targets and DEI language from filings/stewardship materials — https://www.techtarget.com/whatis/feature/What-companies-are-rolling-back-DEI-policies</v>
      </c>
    </row>
    <row r="217">
      <c r="A217" t="str">
        <v>U.S. Bancorp</v>
      </c>
      <c r="B217">
        <v>2015</v>
      </c>
      <c r="C217">
        <v>67</v>
      </c>
      <c r="D217" t="str">
        <v/>
      </c>
      <c r="E217" t="str">
        <v>Baseline</v>
      </c>
      <c r="F217" t="str">
        <v>Baseline year. Score rests on 2 positive and 0 negative evidence item(s) active at timeline start.</v>
      </c>
      <c r="G217" t="str">
        <v>(+2 p_generic_post) Pride posts and local sponsorship history [documented as of 2024; credited from 2015 per methodology] — https://web.archive.org/web/2024/https://www.usbank.com/about-us-bank/diversity-equity-inclusion.html || (+15 p_erg_support) Funded LGBTQ+ business resource group [documented as of 2024; credited from 2015 per methodology] — https://web.archive.org/web/2024/https://www.usbank.com/about-us-bank/diversity-equity-inclusion.html</v>
      </c>
    </row>
    <row r="218">
      <c r="A218" t="str">
        <v>PNC Financial Services</v>
      </c>
      <c r="B218">
        <v>2015</v>
      </c>
      <c r="C218">
        <v>52</v>
      </c>
      <c r="D218" t="str">
        <v/>
      </c>
      <c r="E218" t="str">
        <v>Baseline</v>
      </c>
      <c r="F218" t="str">
        <v>Baseline year. Score rests on 1 positive and 0 negative evidence item(s) active at timeline start.</v>
      </c>
      <c r="G218" t="str">
        <v>(+2 p_generic_post) Occasional Pride posts [documented as of 2024; credited from 2015 per methodology] — https://web.archive.org/web/2024/https://www.pnc.com/en/about-pnc/company-profile/diversity-and-inclusion.html</v>
      </c>
    </row>
    <row r="219">
      <c r="A219" t="str">
        <v>Capital One</v>
      </c>
      <c r="B219">
        <v>2015</v>
      </c>
      <c r="C219">
        <v>67</v>
      </c>
      <c r="D219" t="str">
        <v/>
      </c>
      <c r="E219" t="str">
        <v>Baseline</v>
      </c>
      <c r="F219" t="str">
        <v>Baseline year. Score rests on 2 positive and 0 negative evidence item(s) active at timeline start.</v>
      </c>
      <c r="G219" t="str">
        <v>(+2 p_generic_post) Pride posts and engagement [documented as of 2024; credited from 2015 per methodology] — https://web.archive.org/web/2024/https://www.capitalonecareers.com/diversity-inclusion-belonging || (+15 p_erg_support) Funded Out Front LGBTQ+ employee resource group [documented as of 2024; credited from 2015 per methodology] — https://web.archive.org/web/2024/https://www.capitalonecareers.com/diversity-inclusion-belonging</v>
      </c>
    </row>
    <row r="220">
      <c r="A220" t="str">
        <v>Discover Financial Services</v>
      </c>
      <c r="B220">
        <v>2015</v>
      </c>
      <c r="C220">
        <v>52</v>
      </c>
      <c r="D220" t="str">
        <v/>
      </c>
      <c r="E220" t="str">
        <v>Baseline</v>
      </c>
      <c r="F220" t="str">
        <v>Baseline year. Score rests on 1 positive and 0 negative evidence item(s) active at timeline start.</v>
      </c>
      <c r="G220" t="str">
        <v>(+2 p_generic_post) Occasional Pride posts [documented as of 2024; credited from 2015 per methodology] — https://web.archive.org/web/2024/https://www.discover.com/company/diversity/</v>
      </c>
    </row>
    <row r="221">
      <c r="A221" t="str">
        <v>Progressive Corporation</v>
      </c>
      <c r="B221">
        <v>2015</v>
      </c>
      <c r="C221">
        <v>67</v>
      </c>
      <c r="D221" t="str">
        <v/>
      </c>
      <c r="E221" t="str">
        <v>Baseline</v>
      </c>
      <c r="F221" t="str">
        <v>Baseline year. Score rests on 2 positive and 0 negative evidence item(s) active at timeline start.</v>
      </c>
      <c r="G221" t="str">
        <v>(+2 p_generic_post) Pride posts and campaigns [documented as of 2024; credited from 2015 per methodology] — https://web.archive.org/web/2024/https://www.progressive.com/about/diversity-and-inclusion/ || (+15 p_erg_support) Funded LGBTQ+ employee resource group (Pride Network) [documented as of 2024; credited from 2015 per methodology] — https://web.archive.org/web/2024/https://www.progressive.com/about/diversity-and-inclusion/</v>
      </c>
    </row>
    <row r="222">
      <c r="A222" t="str">
        <v>Progressive Corporation</v>
      </c>
      <c r="B222">
        <v>2024</v>
      </c>
      <c r="C222">
        <v>75</v>
      </c>
      <c r="D222">
        <v>8</v>
      </c>
      <c r="E222" t="str">
        <v>Change</v>
      </c>
      <c r="F222" t="str">
        <v>New positive evidence takes effect: p_collab</v>
      </c>
      <c r="G222" t="str">
        <v>(+8 p_collab) Mainstream ad campaigns featuring LGBTQ+ couples/families, sustained through boycott calls — https://web.archive.org/web/2024/https://www.progressive.com/about/diversity-and-inclusion/</v>
      </c>
    </row>
    <row r="223">
      <c r="A223" t="str">
        <v>Allstate</v>
      </c>
      <c r="B223">
        <v>2015</v>
      </c>
      <c r="C223">
        <v>52</v>
      </c>
      <c r="D223" t="str">
        <v/>
      </c>
      <c r="E223" t="str">
        <v>Baseline</v>
      </c>
      <c r="F223" t="str">
        <v>Baseline year. Score rests on 1 positive and 0 negative evidence item(s) active at timeline start.</v>
      </c>
      <c r="G223" t="str">
        <v>(+2 p_generic_post) Occasional Pride posts [documented as of 2024; credited from 2015 per methodology] — https://web.archive.org/web/2024/https://www.allstate.com/about/diversity-equity-inclusion</v>
      </c>
    </row>
    <row r="224">
      <c r="A224" t="str">
        <v>MetLife</v>
      </c>
      <c r="B224">
        <v>2015</v>
      </c>
      <c r="C224">
        <v>74</v>
      </c>
      <c r="D224" t="str">
        <v/>
      </c>
      <c r="E224" t="str">
        <v>Baseline</v>
      </c>
      <c r="F224" t="str">
        <v>Baseline year. Score rests on 2 positive and 0 negative evidence item(s) active at timeline start.</v>
      </c>
      <c r="G224" t="str">
        <v>(+2 p_generic_post) Annual Pride posts [documented as of 2024; credited from 2015 per methodology] — https://web.archive.org/web/2024/https://www.metlife.com/about-us/corporate-responsibility/diversity-equity-inclusion/ || (+22 p_benefits) Inclusive partner and gender-affirming benefits (CEI-verified) [documented as of 2024; credited from 2015 per methodology] — https://reports.hrc.org/corporate-equality-index-2025</v>
      </c>
    </row>
    <row r="225">
      <c r="A225" t="str">
        <v>Prudential Financial</v>
      </c>
      <c r="B225">
        <v>2015</v>
      </c>
      <c r="C225">
        <v>74</v>
      </c>
      <c r="D225" t="str">
        <v/>
      </c>
      <c r="E225" t="str">
        <v>Baseline</v>
      </c>
      <c r="F225" t="str">
        <v>Baseline year. Score rests on 2 positive and 0 negative evidence item(s) active at timeline start.</v>
      </c>
      <c r="G225" t="str">
        <v>(+2 p_generic_post) Pride posts and engagement [documented as of 2024; credited from 2015 per methodology] — https://web.archive.org/web/2024/https://www.prudential.com/links/about/diversity-equity-inclusion || (+22 p_benefits) Inclusive partner and gender-affirming benefits (CEI-verified) [documented as of 2024; credited from 2015 per methodology] — https://reports.hrc.org/corporate-equality-index-2025</v>
      </c>
    </row>
    <row r="226">
      <c r="A226" t="str">
        <v>AIG</v>
      </c>
      <c r="B226">
        <v>2015</v>
      </c>
      <c r="C226">
        <v>52</v>
      </c>
      <c r="D226" t="str">
        <v/>
      </c>
      <c r="E226" t="str">
        <v>Baseline</v>
      </c>
      <c r="F226" t="str">
        <v>Baseline year. Score rests on 1 positive and 0 negative evidence item(s) active at timeline start.</v>
      </c>
      <c r="G226" t="str">
        <v>(+2 p_generic_post) Occasional Pride posts [documented as of 2024; credited from 2015 per methodology] — https://web.archive.org/web/2024/https://www.aig.com/about-us/diversity-equity-and-inclusion</v>
      </c>
    </row>
    <row r="227">
      <c r="A227" t="str">
        <v>Travelers Companies</v>
      </c>
      <c r="B227">
        <v>2015</v>
      </c>
      <c r="C227">
        <v>52</v>
      </c>
      <c r="D227" t="str">
        <v/>
      </c>
      <c r="E227" t="str">
        <v>Baseline</v>
      </c>
      <c r="F227" t="str">
        <v>Baseline year. Score rests on 1 positive and 0 negative evidence item(s) active at timeline start.</v>
      </c>
      <c r="G227" t="str">
        <v>(+2 p_generic_post) Occasional Pride posts [documented as of 2024; credited from 2015 per methodology] — https://web.archive.org/web/2024/https://careers.travelers.com/life-at-travelers/diversity/</v>
      </c>
    </row>
    <row r="228">
      <c r="A228" t="str">
        <v>Eli Lilly</v>
      </c>
      <c r="B228">
        <v>2015</v>
      </c>
      <c r="C228">
        <v>74</v>
      </c>
      <c r="D228" t="str">
        <v/>
      </c>
      <c r="E228" t="str">
        <v>Baseline</v>
      </c>
      <c r="F228" t="str">
        <v>Baseline year. Score rests on 2 positive and 0 negative evidence item(s) active at timeline start.</v>
      </c>
      <c r="G228" t="str">
        <v>(+2 p_generic_post) Pride posts and Indy Pride engagement [documented as of 2024; credited from 2015 per methodology] — https://web.archive.org/web/2024/https://www.lilly.com/about/diversity-equity-inclusion || (+22 p_benefits) Inclusive partner and gender-affirming benefits (CEI-verified) [documented as of 2024; credited from 2015 per methodology] — https://reports.hrc.org/corporate-equality-index-2025</v>
      </c>
    </row>
    <row r="229">
      <c r="A229" t="str">
        <v>Merck &amp; Co.</v>
      </c>
      <c r="B229">
        <v>2015</v>
      </c>
      <c r="C229">
        <v>74</v>
      </c>
      <c r="D229" t="str">
        <v/>
      </c>
      <c r="E229" t="str">
        <v>Baseline</v>
      </c>
      <c r="F229" t="str">
        <v>Baseline year. Score rests on 2 positive and 0 negative evidence item(s) active at timeline start.</v>
      </c>
      <c r="G229" t="str">
        <v>(+2 p_generic_post) Pride posts and engagement [documented as of 2024; credited from 2015 per methodology] — https://web.archive.org/web/2024/https://www.merck.com/company-overview/culture-and-values/diversity-and-inclusion/ || (+22 p_benefits) Inclusive partner and gender-affirming benefits (CEI-verified) [documented as of 2024; credited from 2015 per methodology] — https://reports.hrc.org/corporate-equality-index-2025</v>
      </c>
    </row>
    <row r="230">
      <c r="A230" t="str">
        <v>Merck &amp; Co.</v>
      </c>
      <c r="B230">
        <v>2021</v>
      </c>
      <c r="C230">
        <v>44</v>
      </c>
      <c r="D230">
        <v>-30</v>
      </c>
      <c r="E230" t="str">
        <v>Change</v>
      </c>
      <c r="F230" t="str">
        <v>Negative action(s) enter the record: n_anti_lgbtq_donations</v>
      </c>
      <c r="G230" t="str">
        <v>(-30 n_anti_lgbtq_donations) Documented $26,300 to 22 anti-LGBTQ+ bill sponsors across 3 states, 2019-2022 (Data for Progress) — https://www.filesforprogress.org/datasets/2022/5/AccountableAllies-Data.pdf</v>
      </c>
    </row>
    <row r="231">
      <c r="A231" t="str">
        <v>AbbVie</v>
      </c>
      <c r="B231">
        <v>2015</v>
      </c>
      <c r="C231">
        <v>74</v>
      </c>
      <c r="D231" t="str">
        <v/>
      </c>
      <c r="E231" t="str">
        <v>Baseline</v>
      </c>
      <c r="F231" t="str">
        <v>Baseline year. Score rests on 2 positive and 0 negative evidence item(s) active at timeline start.</v>
      </c>
      <c r="G231" t="str">
        <v>(+2 p_generic_post) Pride posts and engagement [documented as of 2024; credited from 2015 per methodology] — https://web.archive.org/web/2024/https://www.abbvie.com/who-we-are/diversity-equity-inclusion.html || (+22 p_benefits) Inclusive partner and gender-affirming benefits (CEI-verified) [documented as of 2024; credited from 2015 per methodology] — https://reports.hrc.org/corporate-equality-index-2025</v>
      </c>
    </row>
    <row r="232">
      <c r="A232" t="str">
        <v>Bristol Myers Squibb</v>
      </c>
      <c r="B232">
        <v>2015</v>
      </c>
      <c r="C232">
        <v>74</v>
      </c>
      <c r="D232" t="str">
        <v/>
      </c>
      <c r="E232" t="str">
        <v>Baseline</v>
      </c>
      <c r="F232" t="str">
        <v>Baseline year. Score rests on 2 positive and 0 negative evidence item(s) active at timeline start.</v>
      </c>
      <c r="G232" t="str">
        <v>(+2 p_generic_post) Pride posts and engagement [documented as of 2024; credited from 2015 per methodology] — https://web.archive.org/web/2024/https://www.bms.com/about-us/responsibility/diversity-equity-and-inclusion.html || (+22 p_benefits) Inclusive partner and gender-affirming benefits (CEI-verified) [documented as of 2024; credited from 2015 per methodology] — https://reports.hrc.org/corporate-equality-index-2025</v>
      </c>
    </row>
    <row r="233">
      <c r="A233" t="str">
        <v>Gilead Sciences</v>
      </c>
      <c r="B233">
        <v>2015</v>
      </c>
      <c r="C233">
        <v>77</v>
      </c>
      <c r="D233" t="str">
        <v/>
      </c>
      <c r="E233" t="str">
        <v>Baseline</v>
      </c>
      <c r="F233" t="str">
        <v>Baseline year. Score rests on 2 positive and 0 negative evidence item(s) active at timeline start.</v>
      </c>
      <c r="G233" t="str">
        <v>(+2 p_generic_post) Pride posts and engagement [documented as of 2024; credited from 2015 per methodology] — https://web.archive.org/web/2024/https://www.gilead.com/ || (+25 p_recurring) COMPASS Initiative: $100M+/10-year commitment to HIV organizations in the US South (2017-ongoing) [documented as of 2017; credited from 2015 per methodology] — https://www.gilead.com/purpose/giving/compass-initiative</v>
      </c>
    </row>
    <row r="234">
      <c r="A234" t="str">
        <v>Gilead Sciences</v>
      </c>
      <c r="B234">
        <v>2024</v>
      </c>
      <c r="C234">
        <v>99</v>
      </c>
      <c r="D234">
        <v>22</v>
      </c>
      <c r="E234" t="str">
        <v>Change</v>
      </c>
      <c r="F234" t="str">
        <v>New positive evidence takes effect: p_donation_large</v>
      </c>
      <c r="G234" t="str">
        <v>(+22 p_donation_large) Sustained multi-million-dollar grants to LGBTQ+/HIV organizations (TransAction trans health grants, Zeroing In program) — https://www.gilead.com/purpose/giving</v>
      </c>
    </row>
    <row r="235">
      <c r="A235" t="str">
        <v>Amgen</v>
      </c>
      <c r="B235">
        <v>2015</v>
      </c>
      <c r="C235">
        <v>52</v>
      </c>
      <c r="D235" t="str">
        <v/>
      </c>
      <c r="E235" t="str">
        <v>Baseline</v>
      </c>
      <c r="F235" t="str">
        <v>Baseline year. Score rests on 1 positive and 0 negative evidence item(s) active at timeline start.</v>
      </c>
      <c r="G235" t="str">
        <v>(+2 p_generic_post) Occasional Pride posts [documented as of 2024; credited from 2015 per methodology] — https://web.archive.org/web/2024/https://www.amgen.com/about/diversity-inclusion-and-belonging</v>
      </c>
    </row>
    <row r="236">
      <c r="A236" t="str">
        <v>Moderna</v>
      </c>
      <c r="B236">
        <v>2015</v>
      </c>
      <c r="C236">
        <v>52</v>
      </c>
      <c r="D236" t="str">
        <v/>
      </c>
      <c r="E236" t="str">
        <v>Baseline</v>
      </c>
      <c r="F236" t="str">
        <v>Baseline year. Score rests on 1 positive and 0 negative evidence item(s) active at timeline start.</v>
      </c>
      <c r="G236" t="str">
        <v>(+2 p_generic_post) Occasional Pride posts [documented as of 2024; credited from 2015 per methodology] — https://web.archive.org/web/2024/https://www.modernatx.com/</v>
      </c>
    </row>
    <row r="237">
      <c r="A237" t="str">
        <v>HCA Healthcare</v>
      </c>
      <c r="B237">
        <v>2015</v>
      </c>
      <c r="C237">
        <v>52</v>
      </c>
      <c r="D237" t="str">
        <v/>
      </c>
      <c r="E237" t="str">
        <v>Baseline</v>
      </c>
      <c r="F237" t="str">
        <v>Baseline year. Score rests on 1 positive and 0 negative evidence item(s) active at timeline start.</v>
      </c>
      <c r="G237" t="str">
        <v>(+2 p_generic_post) Occasional inclusion posts [documented as of 2024; credited from 2015 per methodology] — https://web.archive.org/web/2024/https://hcahealthcare.com/about/our-culture/diversity-equity-and-inclusion.dot</v>
      </c>
    </row>
    <row r="238">
      <c r="A238" t="str">
        <v>Elevance Health</v>
      </c>
      <c r="B238">
        <v>2015</v>
      </c>
      <c r="C238">
        <v>74</v>
      </c>
      <c r="D238" t="str">
        <v/>
      </c>
      <c r="E238" t="str">
        <v>Baseline</v>
      </c>
      <c r="F238" t="str">
        <v>Baseline year. Score rests on 2 positive and 0 negative evidence item(s) active at timeline start.</v>
      </c>
      <c r="G238" t="str">
        <v>(+2 p_generic_post) Prior Pride engagement and DEI reporting [documented as of 2024; credited from 2015 per methodology] — https://web.archive.org/web/2024/https://www.elevancehealth.com/who-we-are/diversity-equity-inclusion || (+22 p_benefits) Inclusive partner and gender-affirming benefits (CEI-verified) [documented as of 2024; credited from 2015 per methodology] — https://reports.hrc.org/corporate-equality-index-2025</v>
      </c>
    </row>
    <row r="239">
      <c r="A239" t="str">
        <v>Elevance Health</v>
      </c>
      <c r="B239">
        <v>2025</v>
      </c>
      <c r="C239">
        <v>42</v>
      </c>
      <c r="D239">
        <v>-32</v>
      </c>
      <c r="E239" t="str">
        <v>Change</v>
      </c>
      <c r="F239" t="str">
        <v>Negative action(s) enter the record: n_dei_removal</v>
      </c>
      <c r="G239" t="str">
        <v>(-32 n_dei_removal) Revised/softened DEI strategy language in 2025 annual report (insurer retreat pattern) — https://www.modernhealthcare.com/insurance/unitedhealth-cigna-humana-elevance-dei/</v>
      </c>
    </row>
    <row r="240">
      <c r="A240" t="str">
        <v>ConocoPhillips</v>
      </c>
      <c r="B240">
        <v>2015</v>
      </c>
      <c r="C240">
        <v>50</v>
      </c>
      <c r="D240" t="str">
        <v/>
      </c>
      <c r="E240" t="str">
        <v>Baseline</v>
      </c>
      <c r="F240" t="str">
        <v>Baseline year. No documented LGBTQ+-related actions; score is the neutral baseline of 50.</v>
      </c>
      <c r="G240" t="str">
        <v/>
      </c>
    </row>
    <row r="241">
      <c r="A241" t="str">
        <v>ConocoPhillips</v>
      </c>
      <c r="B241">
        <v>2021</v>
      </c>
      <c r="C241">
        <v>20</v>
      </c>
      <c r="D241">
        <v>-30</v>
      </c>
      <c r="E241" t="str">
        <v>Change</v>
      </c>
      <c r="F241" t="str">
        <v>Negative action(s) enter the record: n_anti_lgbtq_donations</v>
      </c>
      <c r="G241" t="str">
        <v>(-30 n_anti_lgbtq_donations) Documented $27,503 to anti-LGBTQ+ bill sponsors, 2019-2022 (Data for Progress) — https://www.filesforprogress.org/datasets/2022/5/AccountableAllies-Data.pdf</v>
      </c>
    </row>
    <row r="242">
      <c r="A242" t="str">
        <v>Phillips 66</v>
      </c>
      <c r="B242">
        <v>2015</v>
      </c>
      <c r="C242">
        <v>100</v>
      </c>
      <c r="D242" t="str">
        <v/>
      </c>
      <c r="E242" t="str">
        <v>Baseline</v>
      </c>
      <c r="F242" t="str">
        <v>Baseline year. Score rests on 4 positive and 0 negative evidence item(s) active at timeline start.</v>
      </c>
      <c r="G242" t="str">
        <v>(+25 p_anti_discrim_policy) Perfect 100 HRC Corporate Equality Index score (2021, 2022); Equality 100 Award (2023) [documented as of 2021; credited from 2015 per methodology] — https://www.phillips66.com/newsroom/2021-cei/ || (+15 p_erg_support) Pride66 employee resource group with VP-level Global Sponsor, one of eight company ERGs [documented as of 2021; credited from 2015 per methodology] — https://www.phillips66.com/newsroom/phillips-66-equality-100-award-lgbtq-workplace-inclusion/ || (+22 p_benefits) Domestic partner benefits and transgender-inclusive health care coverage (per CEI criteria) [documented as of 2021; credited from 2015 per methodology] — https://www.phillips66.com/newsroom/2022-corporate-equality-index/ || (+2 p_generic_post) Pride Month content celebrating acceptance [documented as of 2022; credited from 2015 per methodology] — https://www.phillips66.com/newsroom/phillips-66-celebrates-pride-month-promotes-acceptance/</v>
      </c>
    </row>
    <row r="243">
      <c r="A243" t="str">
        <v>Marathon Petroleum</v>
      </c>
      <c r="B243">
        <v>2015</v>
      </c>
      <c r="C243">
        <v>90</v>
      </c>
      <c r="D243" t="str">
        <v/>
      </c>
      <c r="E243" t="str">
        <v>Baseline</v>
      </c>
      <c r="F243" t="str">
        <v>Baseline year. Score rests on 2 positive and 0 negative evidence item(s) active at timeline start.</v>
      </c>
      <c r="G243" t="str">
        <v>(+25 p_anti_discrim_policy) Perfect 100 HRC Corporate Equality Index score for four consecutive years (through 2023-2024), Equality 100 Award [documented as of 2024; credited from 2015 per methodology] — https://www.marathonpetroleum.com/Newsroom/Company-News/Marathon-Petroleum-earns-perfect-score-on-Human-Rights-Campaign-Foundation%E2%80%99s-Corporate-Equality-Inde/ || (+15 p_erg_support) PRIDE employee network (one of six company ERGs), hosts Pride Month events at multiple locations [documented as of 2021; credited from 2015 per methodology] — https://www.marathonpetroleum.com/Newsroom/Company-News/Marathon-Petroleum-scores-100-on-2021-Corporate-Equality-Index-/</v>
      </c>
    </row>
    <row r="244">
      <c r="A244" t="str">
        <v>Marathon Petroleum</v>
      </c>
      <c r="B244">
        <v>2021</v>
      </c>
      <c r="C244">
        <v>60</v>
      </c>
      <c r="D244">
        <v>-30</v>
      </c>
      <c r="E244" t="str">
        <v>Change</v>
      </c>
      <c r="F244" t="str">
        <v>Negative action(s) enter the record: n_anti_lgbtq_donations</v>
      </c>
      <c r="G244" t="str">
        <v>(-30 n_anti_lgbtq_donations) Documented $42,000 to 7 anti-LGBTQ+ bill sponsors across 3 states, 2019-2022 (Data for Progress) — https://www.filesforprogress.org/datasets/2022/5/AccountableAllies-Data.pdf</v>
      </c>
    </row>
    <row r="245">
      <c r="A245" t="str">
        <v>Duke Energy</v>
      </c>
      <c r="B245">
        <v>2015</v>
      </c>
      <c r="C245">
        <v>52</v>
      </c>
      <c r="D245" t="str">
        <v/>
      </c>
      <c r="E245" t="str">
        <v>Baseline</v>
      </c>
      <c r="F245" t="str">
        <v>Baseline year. Score rests on 1 positive and 0 negative evidence item(s) active at timeline start.</v>
      </c>
      <c r="G245" t="str">
        <v>(+2 p_generic_post) Occasional Pride posts/local engagement [documented as of 2024; credited from 2015 per methodology] — https://web.archive.org/web/2024/https://www.duke-energy.com/our-company/diversity</v>
      </c>
    </row>
    <row r="246">
      <c r="A246" t="str">
        <v>Dominion Energy</v>
      </c>
      <c r="B246">
        <v>2015</v>
      </c>
      <c r="C246">
        <v>62</v>
      </c>
      <c r="D246" t="str">
        <v/>
      </c>
      <c r="E246" t="str">
        <v>Baseline</v>
      </c>
      <c r="F246" t="str">
        <v>Baseline year. Score rests on 1 positive and 0 negative evidence item(s) active at timeline start.</v>
      </c>
      <c r="G246" t="str">
        <v>(+12 p_parade_sponsor) Virginia Pride event sponsorship (prior years) [documented as of 2023; credited from 2015 per methodology] — https://web.archive.org/web/2023/https://vapride.org/sponsors/</v>
      </c>
    </row>
    <row r="247">
      <c r="A247" t="str">
        <v>Rivian</v>
      </c>
      <c r="B247">
        <v>2015</v>
      </c>
      <c r="C247">
        <v>75</v>
      </c>
      <c r="D247" t="str">
        <v/>
      </c>
      <c r="E247" t="str">
        <v>Baseline</v>
      </c>
      <c r="F247" t="str">
        <v>Baseline year. Score rests on 1 positive and 0 negative evidence item(s) active at timeline start.</v>
      </c>
      <c r="G247" t="str">
        <v>(+25 p_anti_discrim_policy) Debuted on HRC Corporate Equality Index with a perfect 100 score (2023-2024) [documented as of 2023; credited from 2015 per methodology] — https://stories.rivian.com/rivian-scores-100-hrc-corporate-equality-index</v>
      </c>
    </row>
    <row r="248">
      <c r="A248" t="str">
        <v>Lucid Group</v>
      </c>
      <c r="B248">
        <v>2015</v>
      </c>
      <c r="C248">
        <v>50</v>
      </c>
      <c r="D248" t="str">
        <v/>
      </c>
      <c r="E248" t="str">
        <v>Baseline</v>
      </c>
      <c r="F248" t="str">
        <v>Baseline year. No documented LGBTQ+-related actions; score is the neutral baseline of 50.</v>
      </c>
      <c r="G248" t="str">
        <v/>
      </c>
    </row>
    <row r="249">
      <c r="A249" t="str">
        <v>Wyndham Hotels &amp; Resorts</v>
      </c>
      <c r="B249">
        <v>2015</v>
      </c>
      <c r="C249">
        <v>52</v>
      </c>
      <c r="D249" t="str">
        <v/>
      </c>
      <c r="E249" t="str">
        <v>Baseline</v>
      </c>
      <c r="F249" t="str">
        <v>Baseline year. Score rests on 1 positive and 0 negative evidence item(s) active at timeline start.</v>
      </c>
      <c r="G249" t="str">
        <v>(+2 p_generic_post) Occasional Pride posts and LGBTQ+ travel content [documented as of 2024; credited from 2015 per methodology] — https://web.archive.org/web/2024/https://corporate.wyndhamhotels.com/corporate-responsibility/diversity-equity-inclusion/</v>
      </c>
    </row>
    <row r="250">
      <c r="A250" t="str">
        <v>Hyatt Hotels</v>
      </c>
      <c r="B250">
        <v>2015</v>
      </c>
      <c r="C250">
        <v>79</v>
      </c>
      <c r="D250" t="str">
        <v/>
      </c>
      <c r="E250" t="str">
        <v>Baseline</v>
      </c>
      <c r="F250" t="str">
        <v>Baseline year. Score rests on 3 positive and 0 negative evidence item(s) active at timeline start.</v>
      </c>
      <c r="G250" t="str">
        <v>(+2 p_generic_post) Annual Pride posts and campaigns [documented as of 2025; credited from 2015 per methodology] — https://web.archive.org/web/2025/https://www.hyatt.com/ || (+12 p_parade_sponsor) WorldPride 2025 (Washington DC) supporter [documented as of 2025; credited from 2015 per methodology] — https://www.hrdive.com/news/employer-pride-2025/751092/ || (+15 p_erg_support) Funded LGBTQ+ employee resource group (HyPride) [documented as of 2024; credited from 2015 per methodology] — https://web.archive.org/web/2024/https://about.hyatt.com/en/hyattdei.html</v>
      </c>
    </row>
    <row r="251">
      <c r="A251" t="str">
        <v>Southwest Airlines</v>
      </c>
      <c r="B251">
        <v>2015</v>
      </c>
      <c r="C251">
        <v>67</v>
      </c>
      <c r="D251" t="str">
        <v/>
      </c>
      <c r="E251" t="str">
        <v>Baseline</v>
      </c>
      <c r="F251" t="str">
        <v>Baseline year. Score rests on 2 positive and 0 negative evidence item(s) active at timeline start.</v>
      </c>
      <c r="G251" t="str">
        <v>(+2 p_generic_post) Pride posts and engagement [documented as of 2024; credited from 2015 per methodology] — https://web.archive.org/web/2024/https://careers.southwestair.com/diversity-equity-inclusion || (+15 p_erg_support) Funded LGBTQ+ employee resource group [documented as of 2024; credited from 2015 per methodology] — https://web.archive.org/web/2024/https://careers.southwestair.com/diversity-equity-inclusion</v>
      </c>
    </row>
    <row r="252">
      <c r="A252" t="str">
        <v>JetBlue Airways</v>
      </c>
      <c r="B252">
        <v>2015</v>
      </c>
      <c r="C252">
        <v>79</v>
      </c>
      <c r="D252" t="str">
        <v/>
      </c>
      <c r="E252" t="str">
        <v>Baseline</v>
      </c>
      <c r="F252" t="str">
        <v>Baseline year. Score rests on 3 positive and 0 negative evidence item(s) active at timeline start.</v>
      </c>
      <c r="G252" t="str">
        <v>(+2 p_generic_post) Annual Pride posts and campaigns [documented as of 2024; credited from 2015 per methodology] — https://web.archive.org/web/2024/https://www.jetblue.com/our-company/diversity-equity-inclusion || (+12 p_parade_sponsor) NYC Pride sponsorship/participation history with Pride activations [documented as of 2024; credited from 2015 per methodology] — https://web.archive.org/web/2024/https://www.jetblue.com/our-company/diversity-equity-inclusion || (+15 p_erg_support) Funded JetPride crewmember resource group [documented as of 2024; credited from 2015 per methodology] — https://web.archive.org/web/2024/https://www.jetblue.com/our-company/diversity-equity-inclusion</v>
      </c>
    </row>
    <row r="253">
      <c r="A253" t="str">
        <v>Royal Caribbean Group</v>
      </c>
      <c r="B253">
        <v>2015</v>
      </c>
      <c r="C253">
        <v>52</v>
      </c>
      <c r="D253" t="str">
        <v/>
      </c>
      <c r="E253" t="str">
        <v>Baseline</v>
      </c>
      <c r="F253" t="str">
        <v>Baseline year. Score rests on 1 positive and 0 negative evidence item(s) active at timeline start.</v>
      </c>
      <c r="G253" t="str">
        <v>(+2 p_generic_post) Pride posts and onboard Pride events marketing [documented as of 2024; credited from 2015 per methodology] — https://web.archive.org/web/2024/https://www.royalcaribbean.com/</v>
      </c>
    </row>
    <row r="254">
      <c r="A254" t="str">
        <v>Carnival Corporation</v>
      </c>
      <c r="B254">
        <v>2015</v>
      </c>
      <c r="C254">
        <v>52</v>
      </c>
      <c r="D254" t="str">
        <v/>
      </c>
      <c r="E254" t="str">
        <v>Baseline</v>
      </c>
      <c r="F254" t="str">
        <v>Baseline year. Score rests on 1 positive and 0 negative evidence item(s) active at timeline start.</v>
      </c>
      <c r="G254" t="str">
        <v>(+2 p_generic_post) Pride posts and onboard Pride events marketing [documented as of 2024; credited from 2015 per methodology] — https://web.archive.org/web/2024/https://www.carnivalcorp.com/</v>
      </c>
    </row>
    <row r="255">
      <c r="A255" t="str">
        <v>Kimberly-Clark</v>
      </c>
      <c r="B255">
        <v>2015</v>
      </c>
      <c r="C255">
        <v>74</v>
      </c>
      <c r="D255" t="str">
        <v/>
      </c>
      <c r="E255" t="str">
        <v>Baseline</v>
      </c>
      <c r="F255" t="str">
        <v>Baseline year. Score rests on 2 positive and 0 negative evidence item(s) active at timeline start.</v>
      </c>
      <c r="G255" t="str">
        <v>(+2 p_generic_post) Pride posts and engagement [documented as of 2024; credited from 2015 per methodology] — https://web.archive.org/web/2024/https://www.kimberly-clark.com/en-us/company/diversity-and-inclusion || (+22 p_benefits) Inclusive partner and gender-affirming benefits (CEI-verified) [documented as of 2024; credited from 2015 per methodology] — https://reports.hrc.org/corporate-equality-index-2025</v>
      </c>
    </row>
    <row r="256">
      <c r="A256" t="str">
        <v>Estée Lauder</v>
      </c>
      <c r="B256">
        <v>2015</v>
      </c>
      <c r="C256">
        <v>100</v>
      </c>
      <c r="D256" t="str">
        <v/>
      </c>
      <c r="E256" t="str">
        <v>Baseline</v>
      </c>
      <c r="F256" t="str">
        <v>Baseline year. Score rests on 4 positive and 0 negative evidence item(s) active at timeline start.</v>
      </c>
      <c r="G256" t="str">
        <v>(+3 p_logo_rainbow) Pride campaigns across brands (MAC, Too Faced, etc.) [documented as of 2024; credited from 2015 per methodology] — https://web.archive.org/web/2024/https://www.maccosmetics.com/viva-glam || (+10 p_merch_proceeds) MAC VIVA GLAM: 100% of selling price donated to HIV/AIDS and LGBTQ+ causes since 1994 ($500M+ raised) [documented as of 2024; credited from 2015 per methodology] — https://www.maccosmetics.com/viva-glam || (+25 p_recurring) MAC VIVA GLAM Fund — continuous 30+ year giving program with annual LGBTQ+/HIV grantmaking [documented as of 2024; credited from 2015 per methodology] — https://www.maccosmetics.com/viva-glam || (+28 p_consistent_history) 30+ years of uninterrupted community investment with queer and drag icons as campaign faces since RuPaul (1994) [documented as of 2024; credited from 2015 per methodology] — https://en.wikipedia.org/wiki/Viva_Glam</v>
      </c>
    </row>
    <row r="257">
      <c r="A257" t="str">
        <v>Clorox</v>
      </c>
      <c r="B257">
        <v>2015</v>
      </c>
      <c r="C257">
        <v>74</v>
      </c>
      <c r="D257" t="str">
        <v/>
      </c>
      <c r="E257" t="str">
        <v>Baseline</v>
      </c>
      <c r="F257" t="str">
        <v>Baseline year. Score rests on 2 positive and 0 negative evidence item(s) active at timeline start.</v>
      </c>
      <c r="G257" t="str">
        <v>(+2 p_generic_post) Pride posts and engagement [documented as of 2024; credited from 2015 per methodology] — https://web.archive.org/web/2024/https://www.thecloroxcompany.com/who-we-are/inclusion-diversity/ || (+22 p_benefits) Inclusive partner and gender-affirming benefits (CEI-verified) [documented as of 2024; credited from 2015 per methodology] — https://reports.hrc.org/corporate-equality-index-2025</v>
      </c>
    </row>
    <row r="258">
      <c r="A258" t="str">
        <v>Northrop Grumman</v>
      </c>
      <c r="B258">
        <v>2015</v>
      </c>
      <c r="C258">
        <v>67</v>
      </c>
      <c r="D258" t="str">
        <v/>
      </c>
      <c r="E258" t="str">
        <v>Baseline</v>
      </c>
      <c r="F258" t="str">
        <v>Baseline year. Score rests on 2 positive and 0 negative evidence item(s) active at timeline start.</v>
      </c>
      <c r="G258" t="str">
        <v>(+2 p_generic_post) Pride posts and engagement (through 2024) [documented as of 2024; credited from 2015 per methodology] — https://web.archive.org/web/2024/https://www.northropgrumman.com/who-we-are/diversity-equity-and-inclusion || (+15 p_erg_support) Funded LGBTQ+ employee resource group [documented as of 2024; credited from 2015 per methodology] — https://web.archive.org/web/2024/https://www.northropgrumman.com/who-we-are/diversity-equity-and-inclusion</v>
      </c>
    </row>
    <row r="259">
      <c r="A259" t="str">
        <v>Northrop Grumman</v>
      </c>
      <c r="B259">
        <v>2025</v>
      </c>
      <c r="C259">
        <v>35</v>
      </c>
      <c r="D259">
        <v>-32</v>
      </c>
      <c r="E259" t="str">
        <v>Change</v>
      </c>
      <c r="F259" t="str">
        <v>Negative action(s) enter the record: n_dei_removal</v>
      </c>
      <c r="G259" t="str">
        <v>(-32 n_dei_removal) Removed DEI webpages (dead links) in early-2025 defense-sector scrub — https://breakingdefense.com/2025/02/dei-doa-how-the-defense-industry-is-racing-to-bury-its-diversity-efforts/</v>
      </c>
    </row>
    <row r="260">
      <c r="A260" t="str">
        <v>General Dynamics</v>
      </c>
      <c r="B260">
        <v>2015</v>
      </c>
      <c r="C260">
        <v>67</v>
      </c>
      <c r="D260" t="str">
        <v/>
      </c>
      <c r="E260" t="str">
        <v>Baseline</v>
      </c>
      <c r="F260" t="str">
        <v>Baseline year. Score rests on 2 positive and 0 negative evidence item(s) active at timeline start.</v>
      </c>
      <c r="G260" t="str">
        <v>(+2 p_generic_post) Pride posts and engagement (through 2024) [documented as of 2024; credited from 2015 per methodology] — https://web.archive.org/web/2024/https://www.gd.com/ || (+15 p_erg_support) Funded LGBTQ+ employee resource group [documented as of 2024; credited from 2015 per methodology] — https://web.archive.org/web/2024/https://www.gd.com/careers/culture</v>
      </c>
    </row>
    <row r="261">
      <c r="A261" t="str">
        <v>General Dynamics</v>
      </c>
      <c r="B261">
        <v>2025</v>
      </c>
      <c r="C261">
        <v>35</v>
      </c>
      <c r="D261">
        <v>-32</v>
      </c>
      <c r="E261" t="str">
        <v>Change</v>
      </c>
      <c r="F261" t="str">
        <v>Negative action(s) enter the record: n_dei_removal</v>
      </c>
      <c r="G261" t="str">
        <v>(-32 n_dei_removal) Removed DEI webpages (dead links) in early-2025 defense-sector scrub — https://breakingdefense.com/2025/02/dei-doa-how-the-defense-industry-is-racing-to-bury-its-diversity-efforts/</v>
      </c>
    </row>
    <row r="262">
      <c r="A262" t="str">
        <v>L3Harris Technologies</v>
      </c>
      <c r="B262">
        <v>2015</v>
      </c>
      <c r="C262">
        <v>67</v>
      </c>
      <c r="D262" t="str">
        <v/>
      </c>
      <c r="E262" t="str">
        <v>Baseline</v>
      </c>
      <c r="F262" t="str">
        <v>Baseline year. Score rests on 2 positive and 0 negative evidence item(s) active at timeline start.</v>
      </c>
      <c r="G262" t="str">
        <v>(+2 p_generic_post) Pride posts and engagement (through 2024) [documented as of 2024; credited from 2015 per methodology] — https://web.archive.org/web/2024/https://www.l3harris.com/ || (+15 p_erg_support) Funded LGBTQ+ employee resource group [documented as of 2024; credited from 2015 per methodology] — https://web.archive.org/web/2024/https://careers.l3harris.com/diversity-equity-inclusion</v>
      </c>
    </row>
    <row r="263">
      <c r="A263" t="str">
        <v>L3Harris Technologies</v>
      </c>
      <c r="B263">
        <v>2025</v>
      </c>
      <c r="C263">
        <v>35</v>
      </c>
      <c r="D263">
        <v>-32</v>
      </c>
      <c r="E263" t="str">
        <v>Change</v>
      </c>
      <c r="F263" t="str">
        <v>Negative action(s) enter the record: n_dei_removal</v>
      </c>
      <c r="G263" t="str">
        <v>(-32 n_dei_removal) Removed DEI webpages (dead links) in early-2025 defense-sector scrub — https://breakingdefense.com/2025/02/dei-doa-how-the-defense-industry-is-racing-to-bury-its-diversity-efforts/</v>
      </c>
    </row>
    <row r="264">
      <c r="A264" t="str">
        <v>3M</v>
      </c>
      <c r="B264">
        <v>2015</v>
      </c>
      <c r="C264">
        <v>67</v>
      </c>
      <c r="D264" t="str">
        <v/>
      </c>
      <c r="E264" t="str">
        <v>Baseline</v>
      </c>
      <c r="F264" t="str">
        <v>Baseline year. Score rests on 2 positive and 0 negative evidence item(s) active at timeline start.</v>
      </c>
      <c r="G264" t="str">
        <v>(+2 p_generic_post) Pride posts and Twin Cities engagement (prior years) [documented as of 2024; credited from 2015 per methodology] — https://web.archive.org/web/2024/https://www.3m.com/3M/en_US/careers-us/working-at-3m/diversity-and-inclusion/ || (+15 p_erg_support) Funded 3M Pride employee resource group [documented as of 2024; credited from 2015 per methodology] — https://web.archive.org/web/2024/https://www.3m.com/3M/en_US/careers-us/working-at-3m/diversity-and-inclusion/</v>
      </c>
    </row>
    <row r="265">
      <c r="A265" t="str">
        <v>3M</v>
      </c>
      <c r="B265">
        <v>2025</v>
      </c>
      <c r="C265">
        <v>35</v>
      </c>
      <c r="D265">
        <v>-32</v>
      </c>
      <c r="E265" t="str">
        <v>Change</v>
      </c>
      <c r="F265" t="str">
        <v>Negative action(s) enter the record: n_dei_removal</v>
      </c>
      <c r="G265" t="str">
        <v>(-32 n_dei_removal) Retired diversity representation goals; softened DEI language in 2025 materials — https://blog.ongig.com/diversity-and-inclusion/dei-rollbacks/</v>
      </c>
    </row>
    <row r="266">
      <c r="A266" t="str">
        <v>Honeywell</v>
      </c>
      <c r="B266">
        <v>2015</v>
      </c>
      <c r="C266">
        <v>52</v>
      </c>
      <c r="D266" t="str">
        <v/>
      </c>
      <c r="E266" t="str">
        <v>Baseline</v>
      </c>
      <c r="F266" t="str">
        <v>Baseline year. Score rests on 1 positive and 0 negative evidence item(s) active at timeline start.</v>
      </c>
      <c r="G266" t="str">
        <v>(+2 p_generic_post) Occasional Pride posts [documented as of 2024; credited from 2015 per methodology] — https://web.archive.org/web/2024/https://www.honeywell.com/us/en/company/inclusion-and-diversity</v>
      </c>
    </row>
    <row r="267">
      <c r="A267" t="str">
        <v>General Electric (GE Aerospace)</v>
      </c>
      <c r="B267">
        <v>2015</v>
      </c>
      <c r="C267">
        <v>52</v>
      </c>
      <c r="D267" t="str">
        <v/>
      </c>
      <c r="E267" t="str">
        <v>Baseline</v>
      </c>
      <c r="F267" t="str">
        <v>Baseline year. Score rests on 1 positive and 0 negative evidence item(s) active at timeline start.</v>
      </c>
      <c r="G267" t="str">
        <v>(+2 p_generic_post) Occasional Pride posts; ERG legacy [documented as of 2024; credited from 2015 per methodology] — https://web.archive.org/web/2024/https://www.geaerospace.com/company/inclusion-diversity</v>
      </c>
    </row>
    <row r="268">
      <c r="A268" t="str">
        <v>Caterpillar</v>
      </c>
      <c r="B268">
        <v>2015</v>
      </c>
      <c r="C268">
        <v>67</v>
      </c>
      <c r="D268" t="str">
        <v/>
      </c>
      <c r="E268" t="str">
        <v>Baseline</v>
      </c>
      <c r="F268" t="str">
        <v>Baseline year. Score rests on 2 positive and 0 negative evidence item(s) active at timeline start.</v>
      </c>
      <c r="G268" t="str">
        <v>(+2 p_generic_post) Pride posts and engagement (through 2024) [documented as of 2024; credited from 2015 per methodology] — https://web.archive.org/web/2024/https://www.caterpillar.com/en/careers/culture/diversity-inclusion.html || (+15 p_erg_support) Funded LGBTQ+ employee resource group [documented as of 2024; credited from 2015 per methodology] — https://web.archive.org/web/2024/https://www.caterpillar.com/en/careers/culture/diversity-inclusion.html</v>
      </c>
    </row>
    <row r="269">
      <c r="A269" t="str">
        <v>Caterpillar</v>
      </c>
      <c r="B269">
        <v>2024</v>
      </c>
      <c r="C269">
        <v>35</v>
      </c>
      <c r="D269">
        <v>-32</v>
      </c>
      <c r="E269" t="str">
        <v>Change</v>
      </c>
      <c r="F269" t="str">
        <v>Negative action(s) enter the record: n_dei_removal</v>
      </c>
      <c r="G269" t="str">
        <v>(-32 n_dei_removal) Restricted DEI training and required senior approval for external surveys/awards after activist pressure — https://www.wglt.org/illinois/2024-09-20/caterpillar-pulls-back-on-some-dei-policies-after-conservative-activist-sets-sights-on-company</v>
      </c>
    </row>
    <row r="270">
      <c r="A270" t="str">
        <v>Deere &amp; Company</v>
      </c>
      <c r="B270">
        <v>2015</v>
      </c>
      <c r="C270">
        <v>79</v>
      </c>
      <c r="D270" t="str">
        <v/>
      </c>
      <c r="E270" t="str">
        <v>Baseline</v>
      </c>
      <c r="F270" t="str">
        <v>Baseline year. Score rests on 3 positive and 0 negative evidence item(s) active at timeline start.</v>
      </c>
      <c r="G270" t="str">
        <v>(+2 p_generic_post) Pride posts and engagement (through 2024) [documented as of 2024; credited from 2015 per methodology] — https://web.archive.org/web/2024/https://www.deere.com/en/our-company/inclusion/ || (+15 p_erg_support) Funded LGBTQ+ employee resource group [documented as of 2024; credited from 2015 per methodology] — https://web.archive.org/web/2024/https://www.deere.com/en/our-company/inclusion/ || (+12 p_parade_sponsor) Pride/cultural event sponsorships (ended Jul 2024) [documented as of 2024; credited from 2015 per methodology] — https://www.hrc.org/press-releases/hrc-foundation-announces-record-participation-in-upcoming-2025-corporate-equality-index-docks-scores-of-seven-companies-in-current-ranking-following-their-pullback-from-workplace-inclusion</v>
      </c>
    </row>
    <row r="271">
      <c r="A271" t="str">
        <v>Deere &amp; Company</v>
      </c>
      <c r="B271">
        <v>2024</v>
      </c>
      <c r="C271">
        <v>25</v>
      </c>
      <c r="D271">
        <v>-54</v>
      </c>
      <c r="E271" t="str">
        <v>Change</v>
      </c>
      <c r="F271" t="str">
        <v>Negative action(s) enter the record: n_dei_removal; n_pride_retreat</v>
      </c>
      <c r="G271" t="str">
        <v>(-32 n_dei_removal) Audited training, ended external survey participation; HRC docked CEI score -25 — https://www.hrc.org/press-releases/hrc-foundation-announces-record-participation-in-upcoming-2025-corporate-equality-index-docks-scores-of-seven-companies-in-current-ranking-following-their-pullback-from-workplace-inclusion || (-22 n_pride_retreat) Ended sponsorship of 'social or cultural awareness' events including Pride — https://fortune.com/2025/02/28/costco-apple-john-deere-anti-dei-shareholder-proposals-voted-down-trend/</v>
      </c>
    </row>
    <row r="272">
      <c r="A272" t="str">
        <v>UPS</v>
      </c>
      <c r="B272">
        <v>2015</v>
      </c>
      <c r="C272">
        <v>67</v>
      </c>
      <c r="D272" t="str">
        <v/>
      </c>
      <c r="E272" t="str">
        <v>Baseline</v>
      </c>
      <c r="F272" t="str">
        <v>Baseline year. Score rests on 2 positive and 0 negative evidence item(s) active at timeline start.</v>
      </c>
      <c r="G272" t="str">
        <v>(+2 p_generic_post) Pride posts and engagement (through 2023) [documented as of 2023; credited from 2015 per methodology] — https://web.archive.org/web/2023/https://about.ups.com/us/en/social-impact/diversity-equity-and-inclusion.html || (+15 p_erg_support) Funded LGBTQ+ business resource group [documented as of 2023; credited from 2015 per methodology] — https://web.archive.org/web/2023/https://about.ups.com/us/en/social-impact/diversity-equity-and-inclusion.html</v>
      </c>
    </row>
    <row r="273">
      <c r="A273" t="str">
        <v>UPS</v>
      </c>
      <c r="B273">
        <v>2024</v>
      </c>
      <c r="C273">
        <v>35</v>
      </c>
      <c r="D273">
        <v>-32</v>
      </c>
      <c r="E273" t="str">
        <v>Change</v>
      </c>
      <c r="F273" t="str">
        <v>Negative action(s) enter the record: n_dei_removal</v>
      </c>
      <c r="G273" t="str">
        <v>(-32 n_dei_removal) Eliminated its DEI function entirely (April 2024), incl. supplier diversity goals — confirmed by company statement — https://www.livenowfox.com/news/companies-roll-back-dei-policies</v>
      </c>
    </row>
    <row r="274">
      <c r="A274" t="str">
        <v>FedEx</v>
      </c>
      <c r="B274">
        <v>2015</v>
      </c>
      <c r="C274">
        <v>67</v>
      </c>
      <c r="D274" t="str">
        <v/>
      </c>
      <c r="E274" t="str">
        <v>Baseline</v>
      </c>
      <c r="F274" t="str">
        <v>Baseline year. Score rests on 2 positive and 0 negative evidence item(s) active at timeline start.</v>
      </c>
      <c r="G274" t="str">
        <v>(+2 p_generic_post) Pride posts and engagement [documented as of 2024; credited from 2015 per methodology] — https://web.archive.org/web/2024/https://careers.fedex.com/fedex/diversity || (+15 p_erg_support) Funded LGBTQ+ employee resource group [documented as of 2024; credited from 2015 per methodology] — https://web.archive.org/web/2024/https://careers.fedex.com/fedex/diversity</v>
      </c>
    </row>
    <row r="275">
      <c r="A275" t="str">
        <v>FedEx</v>
      </c>
      <c r="B275">
        <v>2021</v>
      </c>
      <c r="C275">
        <v>37</v>
      </c>
      <c r="D275">
        <v>-30</v>
      </c>
      <c r="E275" t="str">
        <v>Change</v>
      </c>
      <c r="F275" t="str">
        <v>Negative action(s) enter the record: n_anti_lgbtq_donations</v>
      </c>
      <c r="G275" t="str">
        <v>(-30 n_anti_lgbtq_donations) Documented $79,700 to 24 anti-LGBTQ+ bill sponsors across 2 states, 2019-2022 (Data for Progress) — https://www.filesforprogress.org/datasets/2022/5/AccountableAllies-Data.pdf</v>
      </c>
    </row>
    <row r="276">
      <c r="A276" t="str">
        <v>Sirius XM</v>
      </c>
      <c r="B276">
        <v>2015</v>
      </c>
      <c r="C276">
        <v>50</v>
      </c>
      <c r="D276" t="str">
        <v/>
      </c>
      <c r="E276" t="str">
        <v>Baseline</v>
      </c>
      <c r="F276" t="str">
        <v>Baseline year. No documented LGBTQ+-related actions; score is the neutral baseline of 50.</v>
      </c>
      <c r="G276" t="str">
        <v/>
      </c>
    </row>
    <row r="277">
      <c r="A277" t="str">
        <v>Sirius XM</v>
      </c>
      <c r="B277">
        <v>2024</v>
      </c>
      <c r="C277">
        <v>58</v>
      </c>
      <c r="D277">
        <v>8</v>
      </c>
      <c r="E277" t="str">
        <v>Change</v>
      </c>
      <c r="F277" t="str">
        <v>New positive evidence takes effect: p_collab</v>
      </c>
      <c r="G277" t="str">
        <v>(+8 p_collab) LGBTQ+ programming and hosts (Radio Andy; OutQ channel legacy) — https://web.archive.org/web/2024/https://www.siriusxm.com/channels/radio-andy</v>
      </c>
    </row>
    <row r="278">
      <c r="A278" t="str">
        <v>Fox Corporation</v>
      </c>
      <c r="B278">
        <v>2015</v>
      </c>
      <c r="C278">
        <v>65</v>
      </c>
      <c r="D278" t="str">
        <v/>
      </c>
      <c r="E278" t="str">
        <v>Baseline</v>
      </c>
      <c r="F278" t="str">
        <v>Baseline year. Score rests on 1 positive and 0 negative evidence item(s) active at timeline start.</v>
      </c>
      <c r="G278" t="str">
        <v>(+15 p_erg_support) Funded internal LGBTQ+ employee resource group; high CEI scores historically [documented as of 2022; credited from 2015 per methodology] — https://web.archive.org/web/2022/https://www.foxcorporation.com/</v>
      </c>
    </row>
    <row r="279">
      <c r="A279" t="str">
        <v>Fox Corporation</v>
      </c>
      <c r="B279">
        <v>2024</v>
      </c>
      <c r="C279">
        <v>47</v>
      </c>
      <c r="D279">
        <v>-18</v>
      </c>
      <c r="E279" t="str">
        <v>Change</v>
      </c>
      <c r="F279" t="str">
        <v>Negative action(s) enter the record: n_selective; n_greenwashing</v>
      </c>
      <c r="G279" t="str">
        <v>(-10 n_selective) Fox News programming extensively documented targeting transgender people (hundreds of segments tracked) — https://www.mediamatters.org/fox-news || (-8 n_greenwashing) Internal inclusion branding/CEI participation while flagship programming attacks the community — https://www.mediamatters.org/fox-news</v>
      </c>
    </row>
    <row r="280">
      <c r="A280" t="str">
        <v>Tractor Supply Co.</v>
      </c>
      <c r="B280">
        <v>2015</v>
      </c>
      <c r="C280">
        <v>82</v>
      </c>
      <c r="D280" t="str">
        <v/>
      </c>
      <c r="E280" t="str">
        <v>Baseline</v>
      </c>
      <c r="F280" t="str">
        <v>Baseline year. Score rests on 4 positive and 0 negative evidence item(s) active at timeline start.</v>
      </c>
      <c r="G280" t="str">
        <v>(+3 p_logo_rainbow) Pride branding (through 2023) [documented as of 2023; credited from 2015 per methodology] — https://web.archive.org/web/2023/https://corporate.tractorsupply.com/ || (+2 p_generic_post) Pride posts and engagement (through 2023) [documented as of 2023; credited from 2015 per methodology] — https://web.archive.org/web/2023/https://corporate.tractorsupply.com/ || (+12 p_parade_sponsor) Pride festival sponsorships (ended June 2024) [documented as of 2024; credited from 2015 per methodology] — https://www.cnbc.com/2024/06/28/tractor-supply-ends-dei-pride-support-carbon-goals.html || (+15 p_erg_support) DEI roles/team supporting employee inclusion groups (eliminated June 2024) [documented as of 2024; credited from 2015 per methodology] — https://www.hrdive.com/news/tractor-supply-slashes-dei-roles-carbon-emission-goals-pride-support/720210/</v>
      </c>
    </row>
    <row r="281">
      <c r="A281" t="str">
        <v>Tractor Supply Co.</v>
      </c>
      <c r="B281">
        <v>2024</v>
      </c>
      <c r="C281">
        <v>28</v>
      </c>
      <c r="D281">
        <v>-54</v>
      </c>
      <c r="E281" t="str">
        <v>Change</v>
      </c>
      <c r="F281" t="str">
        <v>Negative action(s) enter the record: n_dei_removal; n_pride_retreat</v>
      </c>
      <c r="G281" t="str">
        <v>(-32 n_dei_removal) Eliminated all DEI roles and goals after one-week pressure campaign; HRC docked CEI score — https://www.npr.org/2024/06/28/nx-s1-5022816/tractor-supply-dei-climate-backlash || (-22 n_pride_retreat) Ended Pride festival sponsorships and LGBTQ+ community support — https://www.cnbc.com/2024/06/28/tractor-supply-ends-dei-pride-support-carbon-goals.html</v>
      </c>
    </row>
    <row r="282">
      <c r="A282" t="str">
        <v>Dick's Sporting Goods</v>
      </c>
      <c r="B282">
        <v>2015</v>
      </c>
      <c r="C282">
        <v>52</v>
      </c>
      <c r="D282" t="str">
        <v/>
      </c>
      <c r="E282" t="str">
        <v>Baseline</v>
      </c>
      <c r="F282" t="str">
        <v>Baseline year. Score rests on 1 positive and 0 negative evidence item(s) active at timeline start.</v>
      </c>
      <c r="G282" t="str">
        <v>(+2 p_generic_post) Occasional Pride posts [documented as of 2024; credited from 2015 per methodology] — https://web.archive.org/web/2024/https://www.dickssportinggoods.com/</v>
      </c>
    </row>
    <row r="283">
      <c r="A283" t="str">
        <v>AutoZone</v>
      </c>
      <c r="B283">
        <v>2015</v>
      </c>
      <c r="C283">
        <v>50</v>
      </c>
      <c r="D283" t="str">
        <v/>
      </c>
      <c r="E283" t="str">
        <v>Baseline</v>
      </c>
      <c r="F283" t="str">
        <v>Baseline year. No documented LGBTQ+-related actions; score is the neutral baseline of 50.</v>
      </c>
      <c r="G283" t="str">
        <v/>
      </c>
    </row>
    <row r="284">
      <c r="A284" t="str">
        <v>Bath &amp; Body Works</v>
      </c>
      <c r="B284">
        <v>2015</v>
      </c>
      <c r="C284">
        <v>55</v>
      </c>
      <c r="D284" t="str">
        <v/>
      </c>
      <c r="E284" t="str">
        <v>Baseline</v>
      </c>
      <c r="F284" t="str">
        <v>Baseline year. Score rests on 2 positive and 0 negative evidence item(s) active at timeline start.</v>
      </c>
      <c r="G284" t="str">
        <v>(+3 p_logo_rainbow) Pride campaign branding [documented as of 2024; credited from 2015 per methodology] — https://web.archive.org/web/2024/https://www.bathandbodyworks.com/ || (+2 p_generic_post) Annual Pride posts [documented as of 2024; credited from 2015 per methodology] — https://web.archive.org/web/2024/https://www.bathandbodyworks.com/</v>
      </c>
    </row>
    <row r="285">
      <c r="A285" t="str">
        <v>Bath &amp; Body Works</v>
      </c>
      <c r="B285">
        <v>2021</v>
      </c>
      <c r="C285">
        <v>61</v>
      </c>
      <c r="D285">
        <v>6</v>
      </c>
      <c r="E285" t="str">
        <v>Change</v>
      </c>
      <c r="F285" t="str">
        <v>New positive evidence takes effect: p_merch_collection</v>
      </c>
      <c r="G285" t="str">
        <v>(+6 p_merch_collection) Annual Pride merchandise collections (rainbow candles, body care), maintained through backlash — https://web.archive.org/web/2024/https://www.bathandbodyworks.com/c/pride</v>
      </c>
    </row>
    <row r="286">
      <c r="A286" t="str">
        <v>Publix</v>
      </c>
      <c r="B286">
        <v>2015</v>
      </c>
      <c r="C286">
        <v>50</v>
      </c>
      <c r="D286" t="str">
        <v/>
      </c>
      <c r="E286" t="str">
        <v>Baseline</v>
      </c>
      <c r="F286" t="str">
        <v>Baseline year. No documented LGBTQ+-related actions; score is the neutral baseline of 50.</v>
      </c>
      <c r="G286" t="str">
        <v/>
      </c>
    </row>
    <row r="287">
      <c r="A287" t="str">
        <v>Publix</v>
      </c>
      <c r="B287">
        <v>2018</v>
      </c>
      <c r="C287">
        <v>40</v>
      </c>
      <c r="D287">
        <v>-10</v>
      </c>
      <c r="E287" t="str">
        <v>Change</v>
      </c>
      <c r="F287" t="str">
        <v>Negative action(s) enter the record: n_selective</v>
      </c>
      <c r="G287" t="str">
        <v>(-10 n_selective) Refused PrEP HIV-prevention coverage in employee health plans until forced reversal by national outcry (Feb 2018) — https://www.advocate.com/hiv/2018/2/06/publix-reverses-will-begin-covering-prep</v>
      </c>
    </row>
    <row r="288">
      <c r="A288" t="str">
        <v>Publix</v>
      </c>
      <c r="B288">
        <v>2022</v>
      </c>
      <c r="C288">
        <v>10</v>
      </c>
      <c r="D288">
        <v>-30</v>
      </c>
      <c r="E288" t="str">
        <v>Change</v>
      </c>
      <c r="F288" t="str">
        <v>Negative action(s) enter the record: n_anti_lgbtq_donations</v>
      </c>
      <c r="G288" t="str">
        <v>(-30 n_anti_lgbtq_donations) Political contributions to Florida legislators sponsoring anti-LGBTQ+ legislation incl. 'Don't Say Gay' sponsors — https://en.wikipedia.org/wiki/Publix</v>
      </c>
    </row>
    <row r="289">
      <c r="A289" t="str">
        <v>Hobby Lobby</v>
      </c>
      <c r="B289">
        <v>2015</v>
      </c>
      <c r="C289">
        <v>5</v>
      </c>
      <c r="D289" t="str">
        <v/>
      </c>
      <c r="E289" t="str">
        <v>Baseline</v>
      </c>
      <c r="F289" t="str">
        <v>Baseline year. Score rests on 0 positive and 2 negative evidence item(s) active at timeline start.</v>
      </c>
      <c r="G289" t="str">
        <v>(-10 n_selective) Litigated against trans employee Meggan Sommerville's restroom access for years; lost on appeal with damages (2021) — https://en.wikipedia.org/wiki/Hobby_Lobby || (-35 n_anti_lgbtq_orgs) Owner giving channels substantial Hobby Lobby profits to anti-LGBTQ+ advocacy via the National Christian Foundation — https://en.wikipedia.org/wiki/Hobby_Lobby</v>
      </c>
    </row>
    <row r="290">
      <c r="A290" t="str">
        <v>Ross Stores / Ross Dress for Less</v>
      </c>
      <c r="B290">
        <v>2015</v>
      </c>
      <c r="C290">
        <v>90</v>
      </c>
      <c r="D290" t="str">
        <v/>
      </c>
      <c r="E290" t="str">
        <v>Baseline</v>
      </c>
      <c r="F290" t="str">
        <v>Baseline year. Score rests on 2 positive and 0 negative evidence item(s) active at timeline start.</v>
      </c>
      <c r="G290" t="str">
        <v>(+25 p_anti_discrim_policy) Perfect 100 HRC Corporate Equality Index scores (2023, 2024) [documented as of 2023; credited from 2015 per methodology] — https://corp.rossstores.com/responsibility/empowering-our-associates/our-commitment-to-diversity/ || (+15 p_erg_support) 'CommUnity Networks' employee resource groups supporting DE&amp;I, overseen by a DE&amp;I Council and Steering Committee [documented as of 2023; credited from 2015 per methodology] — https://corp.rossstores.com/responsibility/empowering-our-associates/our-commitment-to-diversity/</v>
      </c>
    </row>
    <row r="291">
      <c r="A291" t="str">
        <v>Burlington Stores</v>
      </c>
      <c r="B291">
        <v>2015</v>
      </c>
      <c r="C291">
        <v>100</v>
      </c>
      <c r="D291" t="str">
        <v/>
      </c>
      <c r="E291" t="str">
        <v>Baseline</v>
      </c>
      <c r="F291" t="str">
        <v>Baseline year. Score rests on 3 positive and 0 negative evidence item(s) active at timeline start.</v>
      </c>
      <c r="G291" t="str">
        <v>(+25 p_anti_discrim_policy) Scored 90/100 on HRC Corporate Equality Index (2021) [documented as of 2021; credited from 2015 per methodology] — https://reports.hrc.org/corporate-equality-index-2022 || (+22 p_benefits) Domestic partner benefits and gender-identity-inclusive non-discrimination policies (per CEI criteria) [documented as of 2021; credited from 2015 per methodology] — https://reports.hrc.org/corporate-equality-index-2022 || (+15 p_erg_support) Employee resource group/diversity council supporting LGBTQ+ associates (per CEI criteria) [documented as of 2021; credited from 2015 per methodology] — https://reports.hrc.org/corporate-equality-index-2022</v>
      </c>
    </row>
    <row r="292">
      <c r="A292" t="str">
        <v>Ulta Beauty</v>
      </c>
      <c r="B292">
        <v>2015</v>
      </c>
      <c r="C292">
        <v>52</v>
      </c>
      <c r="D292" t="str">
        <v/>
      </c>
      <c r="E292" t="str">
        <v>Baseline</v>
      </c>
      <c r="F292" t="str">
        <v>Baseline year. Score rests on 1 positive and 0 negative evidence item(s) active at timeline start.</v>
      </c>
      <c r="G292" t="str">
        <v>(+2 p_generic_post) Annual Pride posts and campaigns [documented as of 2024; credited from 2015 per methodology] — https://web.archive.org/web/2024/https://www.ulta.com/</v>
      </c>
    </row>
    <row r="293">
      <c r="A293" t="str">
        <v>Ulta Beauty</v>
      </c>
      <c r="B293">
        <v>2018</v>
      </c>
      <c r="C293">
        <v>58</v>
      </c>
      <c r="D293">
        <v>6</v>
      </c>
      <c r="E293" t="str">
        <v>Change</v>
      </c>
      <c r="F293" t="str">
        <v>New positive evidence takes effect: p_merch_collection</v>
      </c>
      <c r="G293" t="str">
        <v>(+6 p_merch_collection) Annual Pride merchandise assortment — https://web.archive.org/web/2024/https://www.ulta.com/discover/pride</v>
      </c>
    </row>
    <row r="294">
      <c r="A294" t="str">
        <v>Ulta Beauty</v>
      </c>
      <c r="B294">
        <v>2022</v>
      </c>
      <c r="C294">
        <v>66</v>
      </c>
      <c r="D294">
        <v>8</v>
      </c>
      <c r="E294" t="str">
        <v>Change</v>
      </c>
      <c r="F294" t="str">
        <v>New positive evidence takes effect: p_collab</v>
      </c>
      <c r="G294" t="str">
        <v>(+8 p_collab) 'The Beauty Of' episode with trans creator Dylan Mulvaney, kept live and defended amid boycott calls — https://en.wikipedia.org/wiki/Dylan_Mulvaney</v>
      </c>
    </row>
    <row r="295">
      <c r="A295" t="str">
        <v>Wayfair</v>
      </c>
      <c r="B295">
        <v>2015</v>
      </c>
      <c r="C295">
        <v>52</v>
      </c>
      <c r="D295" t="str">
        <v/>
      </c>
      <c r="E295" t="str">
        <v>Baseline</v>
      </c>
      <c r="F295" t="str">
        <v>Baseline year. Score rests on 1 positive and 0 negative evidence item(s) active at timeline start.</v>
      </c>
      <c r="G295" t="str">
        <v>(+2 p_generic_post) Occasional Pride posts and seasonal assortments [documented as of 2024; credited from 2015 per methodology] — https://web.archive.org/web/2024/https://www.wayfair.com/</v>
      </c>
    </row>
    <row r="296">
      <c r="A296" t="str">
        <v>Chewy</v>
      </c>
      <c r="B296">
        <v>2015</v>
      </c>
      <c r="C296">
        <v>50</v>
      </c>
      <c r="D296" t="str">
        <v/>
      </c>
      <c r="E296" t="str">
        <v>Baseline</v>
      </c>
      <c r="F296" t="str">
        <v>Baseline year. No documented LGBTQ+-related actions; score is the neutral baseline of 50.</v>
      </c>
      <c r="G296" t="str">
        <v/>
      </c>
    </row>
    <row r="297">
      <c r="A297" t="str">
        <v>Lululemon</v>
      </c>
      <c r="B297">
        <v>2015</v>
      </c>
      <c r="C297">
        <v>55</v>
      </c>
      <c r="D297" t="str">
        <v/>
      </c>
      <c r="E297" t="str">
        <v>Baseline</v>
      </c>
      <c r="F297" t="str">
        <v>Baseline year. Score rests on 2 positive and 0 negative evidence item(s) active at timeline start.</v>
      </c>
      <c r="G297" t="str">
        <v>(+3 p_logo_rainbow) Pride campaign branding [documented as of 2024; credited from 2015 per methodology] — https://web.archive.org/web/2024/https://shop.lululemon.com/ || (+2 p_generic_post) Annual Pride posts and community events [documented as of 2024; credited from 2015 per methodology] — https://web.archive.org/web/2024/https://corporate.lululemon.com/our-impact/inclusion-diversity-equity-and-action</v>
      </c>
    </row>
    <row r="298">
      <c r="A298" t="str">
        <v>Under Armour</v>
      </c>
      <c r="B298">
        <v>2015</v>
      </c>
      <c r="C298">
        <v>52</v>
      </c>
      <c r="D298" t="str">
        <v/>
      </c>
      <c r="E298" t="str">
        <v>Baseline</v>
      </c>
      <c r="F298" t="str">
        <v>Baseline year. Score rests on 1 positive and 0 negative evidence item(s) active at timeline start.</v>
      </c>
      <c r="G298" t="str">
        <v>(+2 p_generic_post) Occasional Pride posts [documented as of 2024; credited from 2015 per methodology] — https://web.archive.org/web/2024/https://about.underarmour.com/</v>
      </c>
    </row>
    <row r="299">
      <c r="A299" t="str">
        <v>VF Corp.</v>
      </c>
      <c r="B299">
        <v>2015</v>
      </c>
      <c r="C299">
        <v>55</v>
      </c>
      <c r="D299" t="str">
        <v/>
      </c>
      <c r="E299" t="str">
        <v>Baseline</v>
      </c>
      <c r="F299" t="str">
        <v>Baseline year. Score rests on 2 positive and 0 negative evidence item(s) active at timeline start.</v>
      </c>
      <c r="G299" t="str">
        <v>(+3 p_logo_rainbow) Pride campaign branding across brands [documented as of 2024; credited from 2015 per methodology] — https://web.archive.org/web/2024/https://www.vfc.com/ || (+2 p_generic_post) Annual Pride posts across brands [documented as of 2024; credited from 2015 per methodology] — https://web.archive.org/web/2024/https://www.vfc.com/</v>
      </c>
    </row>
    <row r="300">
      <c r="A300" t="str">
        <v>VF Corp.</v>
      </c>
      <c r="B300">
        <v>2017</v>
      </c>
      <c r="C300">
        <v>61</v>
      </c>
      <c r="D300">
        <v>6</v>
      </c>
      <c r="E300" t="str">
        <v>Change</v>
      </c>
      <c r="F300" t="str">
        <v>New positive evidence takes effect: p_merch_collection</v>
      </c>
      <c r="G300" t="str">
        <v>(+6 p_merch_collection) Vans and The North Face Pride collections (recurring) — https://web.archive.org/web/2024/https://www.vans.com/en-us/featured/pride</v>
      </c>
    </row>
    <row r="301">
      <c r="A301" t="str">
        <v>VF Corp.</v>
      </c>
      <c r="B301">
        <v>2023</v>
      </c>
      <c r="C301">
        <v>69</v>
      </c>
      <c r="D301">
        <v>8</v>
      </c>
      <c r="E301" t="str">
        <v>Change</v>
      </c>
      <c r="F301" t="str">
        <v>New positive evidence takes effect: p_collab</v>
      </c>
      <c r="G301" t="str">
        <v>(+8 p_collab) The North Face 'Summer of Pride' with Pattie Gonia, maintained through 2023 boycott — https://en.wikipedia.org/wiki/Pattie_Gonia</v>
      </c>
    </row>
    <row r="302">
      <c r="A302" t="str">
        <v>Tapestry</v>
      </c>
      <c r="B302">
        <v>2015</v>
      </c>
      <c r="C302">
        <v>55</v>
      </c>
      <c r="D302" t="str">
        <v/>
      </c>
      <c r="E302" t="str">
        <v>Baseline</v>
      </c>
      <c r="F302" t="str">
        <v>Baseline year. Score rests on 2 positive and 0 negative evidence item(s) active at timeline start.</v>
      </c>
      <c r="G302" t="str">
        <v>(+3 p_logo_rainbow) Pride campaign branding (Coach, Kate Spade) [documented as of 2024; credited from 2015 per methodology] — https://web.archive.org/web/2024/https://www.coach.com/shop/pride || (+2 p_generic_post) Annual Pride posts [documented as of 2024; credited from 2015 per methodology] — https://web.archive.org/web/2024/https://www.tapestry.com/</v>
      </c>
    </row>
    <row r="303">
      <c r="A303" t="str">
        <v>Tapestry</v>
      </c>
      <c r="B303">
        <v>2019</v>
      </c>
      <c r="C303">
        <v>65</v>
      </c>
      <c r="D303">
        <v>10</v>
      </c>
      <c r="E303" t="str">
        <v>Change</v>
      </c>
      <c r="F303" t="str">
        <v>New positive evidence takes effect: p_merch_proceeds</v>
      </c>
      <c r="G303" t="str">
        <v>(+10 p_merch_proceeds) Coach Pride collections with donations to LGBTQ+ youth orgs (Hetrick-Martin Institute, CenterLink) — https://web.archive.org/web/2024/https://www.coach.com/shop/pride</v>
      </c>
    </row>
    <row r="304">
      <c r="A304" t="str">
        <v>Wendy's</v>
      </c>
      <c r="B304">
        <v>2015</v>
      </c>
      <c r="C304">
        <v>52</v>
      </c>
      <c r="D304" t="str">
        <v/>
      </c>
      <c r="E304" t="str">
        <v>Baseline</v>
      </c>
      <c r="F304" t="str">
        <v>Baseline year. Score rests on 1 positive and 0 negative evidence item(s) active at timeline start.</v>
      </c>
      <c r="G304" t="str">
        <v>(+2 p_generic_post) Occasional Pride posts [documented as of 2024; credited from 2015 per methodology] — https://web.archive.org/web/2024/https://www.wendys.com/</v>
      </c>
    </row>
    <row r="305">
      <c r="A305" t="str">
        <v>DoorDash</v>
      </c>
      <c r="B305">
        <v>2015</v>
      </c>
      <c r="C305">
        <v>67</v>
      </c>
      <c r="D305" t="str">
        <v/>
      </c>
      <c r="E305" t="str">
        <v>Baseline</v>
      </c>
      <c r="F305" t="str">
        <v>Baseline year. Score rests on 2 positive and 0 negative evidence item(s) active at timeline start.</v>
      </c>
      <c r="G305" t="str">
        <v>(+2 p_generic_post) Annual Pride posts and LGBTQ+-owned merchant spotlights [documented as of 2024; credited from 2015 per methodology] — https://web.archive.org/web/2024/https://about.doordash.com/ || (+15 p_erg_support) Funded Pride@DoorDash employee resource group [documented as of 2024; credited from 2015 per methodology] — https://web.archive.org/web/2024/https://careersatdoordash.com/</v>
      </c>
    </row>
    <row r="306">
      <c r="A306" t="str">
        <v>Mars, Inc.</v>
      </c>
      <c r="B306">
        <v>2015</v>
      </c>
      <c r="C306">
        <v>52</v>
      </c>
      <c r="D306" t="str">
        <v/>
      </c>
      <c r="E306" t="str">
        <v>Baseline</v>
      </c>
      <c r="F306" t="str">
        <v>Baseline year. Score rests on 1 positive and 0 negative evidence item(s) active at timeline start.</v>
      </c>
      <c r="G306" t="str">
        <v>(+2 p_generic_post) Pride posts and inclusive brand campaigns [documented as of 2024; credited from 2015 per methodology] — https://web.archive.org/web/2024/https://www.mars.com/</v>
      </c>
    </row>
    <row r="307">
      <c r="A307" t="str">
        <v>Panera Bread</v>
      </c>
      <c r="B307">
        <v>2015</v>
      </c>
      <c r="C307">
        <v>52</v>
      </c>
      <c r="D307" t="str">
        <v/>
      </c>
      <c r="E307" t="str">
        <v>Baseline</v>
      </c>
      <c r="F307" t="str">
        <v>Baseline year. Score rests on 1 positive and 0 negative evidence item(s) active at timeline start.</v>
      </c>
      <c r="G307" t="str">
        <v>(+2 p_generic_post) Occasional Pride posts [documented as of 2024; credited from 2015 per methodology] — https://web.archive.org/web/2024/https://www.panerabread.com/</v>
      </c>
    </row>
    <row r="308">
      <c r="A308" t="str">
        <v>State Farm</v>
      </c>
      <c r="B308">
        <v>2015</v>
      </c>
      <c r="C308">
        <v>52</v>
      </c>
      <c r="D308" t="str">
        <v/>
      </c>
      <c r="E308" t="str">
        <v>Baseline</v>
      </c>
      <c r="F308" t="str">
        <v>Baseline year. Score rests on 1 positive and 0 negative evidence item(s) active at timeline start.</v>
      </c>
      <c r="G308" t="str">
        <v>(+2 p_generic_post) Pride posts and engagement (through 2022) [documented as of 2022; credited from 2015 per methodology] — https://web.archive.org/web/2022/https://www.statefarm.com/about-us/diversity-inclusion</v>
      </c>
    </row>
    <row r="309">
      <c r="A309" t="str">
        <v>State Farm</v>
      </c>
      <c r="B309">
        <v>2021</v>
      </c>
      <c r="C309">
        <v>22</v>
      </c>
      <c r="D309">
        <v>-30</v>
      </c>
      <c r="E309" t="str">
        <v>Change</v>
      </c>
      <c r="F309" t="str">
        <v>Negative action(s) enter the record: n_anti_lgbtq_donations</v>
      </c>
      <c r="G309" t="str">
        <v>(-30 n_anti_lgbtq_donations) Documented $79,550 to 32 anti-LGBTQ+ bill sponsors across 3 states, 2019-2022 (Data for Progress) — https://www.filesforprogress.org/datasets/2022/5/AccountableAllies-Data.pdf</v>
      </c>
    </row>
    <row r="310">
      <c r="A310" t="str">
        <v>State Farm</v>
      </c>
      <c r="B310">
        <v>2022</v>
      </c>
      <c r="C310">
        <v>12</v>
      </c>
      <c r="D310">
        <v>-10</v>
      </c>
      <c r="E310" t="str">
        <v>Change</v>
      </c>
      <c r="F310" t="str">
        <v>New positive evidence takes effect: p_community_events Negative action(s) enter the record: n_pride_retreat</v>
      </c>
      <c r="G310" t="str">
        <v>(+12 p_community_events) GenderCool Project partnership donating LGBTQ+-themed children's books via agents — https://www.washingtonpost.com/business/2022/05/24/state-farm-lgbtq-childrens-books/ || (-22 n_pride_retreat) Dropped GenderCool partnership within ~48 hours of conservative pressure campaign — https://www.washingtonpost.com/business/2022/05/24/state-farm-lgbtq-childrens-books/</v>
      </c>
    </row>
    <row r="311">
      <c r="A311" t="str">
        <v>Geico</v>
      </c>
      <c r="B311">
        <v>2015</v>
      </c>
      <c r="C311">
        <v>52</v>
      </c>
      <c r="D311" t="str">
        <v/>
      </c>
      <c r="E311" t="str">
        <v>Baseline</v>
      </c>
      <c r="F311" t="str">
        <v>Baseline year. Score rests on 1 positive and 0 negative evidence item(s) active at timeline start.</v>
      </c>
      <c r="G311" t="str">
        <v>(+2 p_generic_post) Occasional Pride posts/inclusive ads [documented as of 2024; credited from 2015 per methodology] — https://web.archive.org/web/2024/https://www.geico.com/</v>
      </c>
    </row>
    <row r="312">
      <c r="A312" t="str">
        <v>Liberty Mutual</v>
      </c>
      <c r="B312">
        <v>2015</v>
      </c>
      <c r="C312">
        <v>74</v>
      </c>
      <c r="D312" t="str">
        <v/>
      </c>
      <c r="E312" t="str">
        <v>Baseline</v>
      </c>
      <c r="F312" t="str">
        <v>Baseline year. Score rests on 2 positive and 0 negative evidence item(s) active at timeline start.</v>
      </c>
      <c r="G312" t="str">
        <v>(+2 p_generic_post) Pride posts and engagement [documented as of 2024; credited from 2015 per methodology] — https://web.archive.org/web/2024/https://www.libertymutualgroup.com/about-lm/corporate-information/diversity-equity-inclusion || (+22 p_benefits) Inclusive partner and gender-affirming benefits (CEI-verified) [documented as of 2024; credited from 2015 per methodology] — https://reports.hrc.org/corporate-equality-index-2025</v>
      </c>
    </row>
    <row r="313">
      <c r="A313" t="str">
        <v>Farmers Insurance</v>
      </c>
      <c r="B313">
        <v>2015</v>
      </c>
      <c r="C313">
        <v>52</v>
      </c>
      <c r="D313" t="str">
        <v/>
      </c>
      <c r="E313" t="str">
        <v>Baseline</v>
      </c>
      <c r="F313" t="str">
        <v>Baseline year. Score rests on 1 positive and 0 negative evidence item(s) active at timeline start.</v>
      </c>
      <c r="G313" t="str">
        <v>(+2 p_generic_post) Occasional Pride posts [documented as of 2024; credited from 2015 per methodology] — https://web.archive.org/web/2024/https://www.farmers.com/</v>
      </c>
    </row>
    <row r="314">
      <c r="A314" t="str">
        <v>Farmers Insurance</v>
      </c>
      <c r="B314">
        <v>2021</v>
      </c>
      <c r="C314">
        <v>22</v>
      </c>
      <c r="D314">
        <v>-30</v>
      </c>
      <c r="E314" t="str">
        <v>Change</v>
      </c>
      <c r="F314" t="str">
        <v>Negative action(s) enter the record: n_anti_lgbtq_donations</v>
      </c>
      <c r="G314" t="str">
        <v>(-30 n_anti_lgbtq_donations) Documented $47,100 to 16 anti-LGBTQ+ bill sponsors across 3 states, 2019-2022 (Data for Progress) — https://www.filesforprogress.org/datasets/2022/5/AccountableAllies-Data.pdf</v>
      </c>
    </row>
    <row r="315">
      <c r="A315" t="str">
        <v>Electronic Arts</v>
      </c>
      <c r="B315">
        <v>2015</v>
      </c>
      <c r="C315">
        <v>67</v>
      </c>
      <c r="D315" t="str">
        <v/>
      </c>
      <c r="E315" t="str">
        <v>Baseline</v>
      </c>
      <c r="F315" t="str">
        <v>Baseline year. Score rests on 2 positive and 0 negative evidence item(s) active at timeline start.</v>
      </c>
      <c r="G315" t="str">
        <v>(+2 p_generic_post) Annual Pride campaigns and posts [documented as of 2024; credited from 2015 per methodology] — https://web.archive.org/web/2024/https://www.ea.com/ || (+15 p_erg_support) Funded Pride employee resource group [documented as of 2024; credited from 2015 per methodology] — https://web.archive.org/web/2024/https://www.ea.com/commitments/inclusion-and-diversity</v>
      </c>
    </row>
    <row r="316">
      <c r="A316" t="str">
        <v>Electronic Arts</v>
      </c>
      <c r="B316">
        <v>2022</v>
      </c>
      <c r="C316">
        <v>75</v>
      </c>
      <c r="D316">
        <v>8</v>
      </c>
      <c r="E316" t="str">
        <v>Change</v>
      </c>
      <c r="F316" t="str">
        <v>New positive evidence takes effect: p_collab</v>
      </c>
      <c r="G316" t="str">
        <v>(+8 p_collab) Inclusive game content: The Sims same-sex relationships (2000—), customizable pronouns (2022—), queer characters across franchises — https://en.wikipedia.org/wiki/LGBT_themes_in_video_games</v>
      </c>
    </row>
    <row r="317">
      <c r="A317" t="str">
        <v>Take-Two Interactive</v>
      </c>
      <c r="B317">
        <v>2015</v>
      </c>
      <c r="C317">
        <v>52</v>
      </c>
      <c r="D317" t="str">
        <v/>
      </c>
      <c r="E317" t="str">
        <v>Baseline</v>
      </c>
      <c r="F317" t="str">
        <v>Baseline year. Score rests on 1 positive and 0 negative evidence item(s) active at timeline start.</v>
      </c>
      <c r="G317" t="str">
        <v>(+2 p_generic_post) Occasional Pride posts [documented as of 2024; credited from 2015 per methodology] — https://web.archive.org/web/2024/https://www.take2games.com/</v>
      </c>
    </row>
    <row r="318">
      <c r="A318" t="str">
        <v>The New York Times Company</v>
      </c>
      <c r="B318">
        <v>2015</v>
      </c>
      <c r="C318">
        <v>67</v>
      </c>
      <c r="D318" t="str">
        <v/>
      </c>
      <c r="E318" t="str">
        <v>Baseline</v>
      </c>
      <c r="F318" t="str">
        <v>Baseline year. Score rests on 2 positive and 0 negative evidence item(s) active at timeline start.</v>
      </c>
      <c r="G318" t="str">
        <v>(+2 p_generic_post) Pride engagement and inclusive workplace programs [documented as of 2024; credited from 2015 per methodology] — https://web.archive.org/web/2024/https://www.nytco.com/ || (+15 p_erg_support) Funded LGBTQ+ employee resource group [documented as of 2024; credited from 2015 per methodology] — https://web.archive.org/web/2024/https://www.nytco.com/careers/</v>
      </c>
    </row>
    <row r="319">
      <c r="A319" t="str">
        <v>The New York Times Company</v>
      </c>
      <c r="B319">
        <v>2023</v>
      </c>
      <c r="C319">
        <v>57</v>
      </c>
      <c r="D319">
        <v>-10</v>
      </c>
      <c r="E319" t="str">
        <v>Change</v>
      </c>
      <c r="F319" t="str">
        <v>Negative action(s) enter the record: n_selective</v>
      </c>
      <c r="G319" t="str">
        <v>(-10 n_selective) Trans coverage criticized in 2023 open letter from GLAAD and 1,000+ contributors; leadership defended the coverage — https://en.wikipedia.org/wiki/New_York_Times_contributor_letter</v>
      </c>
    </row>
    <row r="320">
      <c r="A320" t="str">
        <v>iHeartMedia</v>
      </c>
      <c r="B320">
        <v>2015</v>
      </c>
      <c r="C320">
        <v>52</v>
      </c>
      <c r="D320" t="str">
        <v/>
      </c>
      <c r="E320" t="str">
        <v>Baseline</v>
      </c>
      <c r="F320" t="str">
        <v>Baseline year. Score rests on 1 positive and 0 negative evidence item(s) active at timeline start.</v>
      </c>
      <c r="G320" t="str">
        <v>(+2 p_generic_post) Pride programming and posts [documented as of 2024; credited from 2015 per methodology] — https://web.archive.org/web/2024/https://www.iheartmedia.com/</v>
      </c>
    </row>
    <row r="321">
      <c r="A321" t="str">
        <v>Kaiser Permanente</v>
      </c>
      <c r="B321">
        <v>2015</v>
      </c>
      <c r="C321">
        <v>89</v>
      </c>
      <c r="D321" t="str">
        <v/>
      </c>
      <c r="E321" t="str">
        <v>Baseline</v>
      </c>
      <c r="F321" t="str">
        <v>Baseline year. Score rests on 3 positive and 0 negative evidence item(s) active at timeline start.</v>
      </c>
      <c r="G321" t="str">
        <v>(+2 p_generic_post) Pride posts and regional Pride sponsorships [documented as of 2024; credited from 2015 per methodology] — https://web.archive.org/web/2024/https://about.kaiserpermanente.org/ || (+15 p_erg_support) Funded LGBTQ+ employee resource group [documented as of 2024; credited from 2015 per methodology] — https://web.archive.org/web/2024/https://about.kaiserpermanente.org/commitments-and-impact/equity-inclusion-and-diversity || (+22 p_benefits) Provider and insurer of gender-affirming care with dedicated transgender health programs; HEI top ratings [documented as of 2024; credited from 2015 per methodology] — https://about.kaiserpermanente.org/health-and-wellness/health-equity/lgbtq-health</v>
      </c>
    </row>
    <row r="322">
      <c r="A322" t="str">
        <v>Quest Diagnostics</v>
      </c>
      <c r="B322">
        <v>2015</v>
      </c>
      <c r="C322">
        <v>52</v>
      </c>
      <c r="D322" t="str">
        <v/>
      </c>
      <c r="E322" t="str">
        <v>Baseline</v>
      </c>
      <c r="F322" t="str">
        <v>Baseline year. Score rests on 1 positive and 0 negative evidence item(s) active at timeline start.</v>
      </c>
      <c r="G322" t="str">
        <v>(+2 p_generic_post) Occasional Pride posts [documented as of 2024; credited from 2015 per methodology] — https://web.archive.org/web/2024/https://www.questdiagnostics.com/</v>
      </c>
    </row>
    <row r="323">
      <c r="A323" t="str">
        <v>AMD</v>
      </c>
      <c r="B323">
        <v>2015</v>
      </c>
      <c r="C323">
        <v>74</v>
      </c>
      <c r="D323" t="str">
        <v/>
      </c>
      <c r="E323" t="str">
        <v>Baseline</v>
      </c>
      <c r="F323" t="str">
        <v>Baseline year. Score rests on 2 positive and 0 negative evidence item(s) active at timeline start.</v>
      </c>
      <c r="G323" t="str">
        <v>(+2 p_generic_post) Pride posts and engagement [documented as of 2024; credited from 2015 per methodology] — https://web.archive.org/web/2024/https://www.amd.com/en/corporate/corporate-responsibility/diversity-belonging.html || (+22 p_benefits) Inclusive partner and gender-affirming benefits (CEI-verified) [documented as of 2024; credited from 2015 per methodology] — https://reports.hrc.org/corporate-equality-index-2025</v>
      </c>
    </row>
    <row r="324">
      <c r="A324" t="str">
        <v>Booz Allen Hamilton</v>
      </c>
      <c r="B324">
        <v>2015</v>
      </c>
      <c r="C324">
        <v>79</v>
      </c>
      <c r="D324" t="str">
        <v/>
      </c>
      <c r="E324" t="str">
        <v>Baseline</v>
      </c>
      <c r="F324" t="str">
        <v>Baseline year. Score rests on 3 positive and 0 negative evidence item(s) active at timeline start.</v>
      </c>
      <c r="G324" t="str">
        <v>(+2 p_generic_post) Pride posts and engagement (through 2024) [documented as of 2024; credited from 2015 per methodology] — https://web.archive.org/web/2024/https://www.boozallen.com/about/diversity-equity-and-inclusion.html || (+12 p_parade_sponsor) WorldPride/Capital Pride sponsorship (dropped 2025) [documented as of 2024; credited from 2015 per methodology] — https://www.advocate.com/news/booz-allen-hamilton-worldpride-sponsorship || (+15 p_erg_support) Funded LGBTQ+ employee resource group [documented as of 2024; credited from 2015 per methodology] — https://web.archive.org/web/2024/https://www.boozallen.com/about/diversity-equity-and-inclusion.html</v>
      </c>
    </row>
    <row r="325">
      <c r="A325" t="str">
        <v>Booz Allen Hamilton</v>
      </c>
      <c r="B325">
        <v>2025</v>
      </c>
      <c r="C325">
        <v>25</v>
      </c>
      <c r="D325">
        <v>-54</v>
      </c>
      <c r="E325" t="str">
        <v>Change</v>
      </c>
      <c r="F325" t="str">
        <v>Negative action(s) enter the record: n_dei_removal; n_pride_retreat</v>
      </c>
      <c r="G325" t="str">
        <v>(-32 n_dei_removal) Scrapped DEI programs citing federal contract eligibility risk (CPO town hall, Bloomberg) — https://www.bloomberg.com/news/articles/2025-02-07/booz-allen-scraps-dei-programs-in-reaction-to-trump-orders || (-22 n_pride_retreat) Dropped WorldPride 2025 sponsorship in Washington DC after ending DEI — https://www.advocate.com/news/booz-allen-hamilton-worldpride-sponsorship</v>
      </c>
    </row>
  </sheetData>
  <pageMargins left="0.75" right="0.75" top="1" bottom="1" header="0.5" footer="0.5"/>
  <ignoredErrors>
    <ignoredError numberStoredAsText="1" sqref="A1:G325"/>
  </ignoredErrors>
</worksheet>
</file>

<file path=xl/worksheets/sheet13.xml><?xml version="1.0" encoding="utf-8"?>
<worksheet xmlns="http://schemas.openxmlformats.org/spreadsheetml/2006/main" xmlns:r="http://schemas.openxmlformats.org/officeDocument/2006/relationships">
  <dimension ref="A1:B25"/>
  <sheetViews>
    <sheetView workbookViewId="0" rightToLeft="0"/>
  </sheetViews>
  <cols>
    <col min="1" max="1" customWidth="1" width="42"/>
    <col min="2" max="2" customWidth="1" width="95"/>
  </cols>
  <sheetData>
    <row r="1">
      <c r="A1" t="str">
        <v>CORPORATE PRIDE INDEX — SCORING METHODOLOGY v2</v>
      </c>
      <c r="B1" t="str">
        <v/>
      </c>
    </row>
    <row r="2">
      <c r="A2" t="str">
        <v>Adopted</v>
      </c>
      <c r="B2" t="str">
        <v>2026-06-18</v>
      </c>
    </row>
    <row r="3">
      <c r="A3" t="str">
        <v/>
      </c>
      <c r="B3" t="str">
        <v/>
      </c>
    </row>
    <row r="4">
      <c r="A4" t="str">
        <v>Baseline</v>
      </c>
      <c r="B4" t="str">
        <v>Every company starts at 50.</v>
      </c>
    </row>
    <row r="5">
      <c r="A5" t="str">
        <v/>
      </c>
      <c r="B5" t="str">
        <v/>
      </c>
    </row>
    <row r="6">
      <c r="A6" t="str">
        <v>POSITIVE — Cosmetic + Commercial</v>
      </c>
      <c r="B6" t="str">
        <v>Rainbow logos, generic Pride posts, flag displays, merch, collabs.</v>
      </c>
    </row>
    <row r="7">
      <c r="A7" t="str">
        <v xml:space="preserve">  Treatment</v>
      </c>
      <c r="B7" t="str">
        <v>Summed, then CAPPED at +20 (unchanged). Cheap signaling cannot inflate a score.</v>
      </c>
    </row>
    <row r="8">
      <c r="A8" t="str">
        <v/>
      </c>
      <c r="B8" t="str">
        <v/>
      </c>
    </row>
    <row r="9">
      <c r="A9" t="str">
        <v>POSITIVE — Civic + Financial + Structural</v>
      </c>
      <c r="B9" t="str">
        <v>ERGs, parades, donations, matching, DEI/benefits/anti-discrim policy, leadership, multi-year records.</v>
      </c>
    </row>
    <row r="10">
      <c r="A10" t="str">
        <v xml:space="preserve">  Treatment</v>
      </c>
      <c r="B10" t="str">
        <v>DIMINISHING returns (see weights). Substance is rewarded, but piling on similar items yields less each time.</v>
      </c>
    </row>
    <row r="11">
      <c r="A11" t="str">
        <v/>
      </c>
      <c r="B11" t="str">
        <v/>
      </c>
    </row>
    <row r="12">
      <c r="A12" t="str">
        <v>NEGATIVE — all categories</v>
      </c>
      <c r="B12" t="str">
        <v>Anti-LGBTQ donations/orgs, lobbying, benefit rollbacks, DEI removal, Pride retreat, US-only, greenwashing, selective exclusion.</v>
      </c>
    </row>
    <row r="13">
      <c r="A13" t="str">
        <v xml:space="preserve">  Treatment</v>
      </c>
      <c r="B13" t="str">
        <v>DIMINISHING returns. The single most serious negative counts in FULL; each additional one counts less.</v>
      </c>
    </row>
    <row r="14">
      <c r="A14" t="str">
        <v/>
      </c>
      <c r="B14" t="str">
        <v/>
      </c>
    </row>
    <row r="15">
      <c r="A15" t="str">
        <v>Diminishing weights</v>
      </c>
      <c r="B15" t="str">
        <v>Sorted by magnitude (largest first): 1.00, 0.70, 0.50, 0.35, 0.25, 0.15, 0.10, then 0.05 for any beyond.</v>
      </c>
    </row>
    <row r="16">
      <c r="A16" t="str">
        <v/>
      </c>
      <c r="B16" t="str">
        <v/>
      </c>
    </row>
    <row r="17">
      <c r="A17" t="str">
        <v>Final Score</v>
      </c>
      <c r="B17" t="str">
        <v>clamp(0, 100, 50 + capped_cosmetic_commercial + diminished_substantive_positives + diminished_negatives)</v>
      </c>
    </row>
    <row r="18">
      <c r="A18" t="str">
        <v>Bands</v>
      </c>
      <c r="B18" t="str">
        <v>80–100 Champion · 65–79 Ally · 50–64 Neutral · 35–49 Performative · 20–34 Harmful · 0–19 Adversarial</v>
      </c>
    </row>
    <row r="19">
      <c r="A19" t="str">
        <v/>
      </c>
      <c r="B19" t="str">
        <v/>
      </c>
    </row>
    <row r="20">
      <c r="A20" t="str">
        <v>Why this is symmetric</v>
      </c>
      <c r="B20" t="str">
        <v>v1 capped cheap positives but summed ALL negatives without limit, flooring many firms to a tie at 0 while 16 firms blew past the +100 clamp. v2 applies the same diminishing logic to both ends: substance (good or bad) is rewarded/punished, but stacking similar actions has diminishing marginal effect. Resolution is restored at both tails.</v>
      </c>
    </row>
    <row r="21">
      <c r="A21" t="str">
        <v>Reversal asymmetry preserved</v>
      </c>
      <c r="B21" t="str">
        <v>Because the FIRST (largest) negative keeps full weight, a single reversal (e.g. n_dei_removal −32) still nets a company below the 50 baseline. Only the marginal effect of ADDITIONAL negatives is reduced.</v>
      </c>
    </row>
    <row r="22">
      <c r="A22" t="str">
        <v/>
      </c>
      <c r="B22" t="str">
        <v/>
      </c>
    </row>
    <row r="23">
      <c r="A23" t="str">
        <v>IMPLEMENTATION</v>
      </c>
      <c r="B23" t="str">
        <v>Company_Master columns H (Positive Pts) and I (Negative Pts) are written as VALUES by recompute_scores.py. Final Score (J), Band (K), and Sector_Summary remain LIVE formulas reading H and I.</v>
      </c>
    </row>
    <row r="24">
      <c r="A24" t="str">
        <v>MAINTENANCE</v>
      </c>
      <c r="B24" t="str">
        <v>After ANY edit to Action_Log, re-run:  python3 recompute_scores.py  — this refreshes H and I for all companies.</v>
      </c>
    </row>
    <row r="25">
      <c r="A25" t="str">
        <v>Note</v>
      </c>
      <c r="B25" t="str">
        <v>Yearly_Scores uses a separate per-year trajectory model (see Timeline_Methodology) and is NOT yet converted to v2 — flagged for a future pass.</v>
      </c>
    </row>
  </sheetData>
  <pageMargins left="0.75" right="0.75" top="1" bottom="1" header="0.5" footer="0.5"/>
  <ignoredErrors>
    <ignoredError numberStoredAsText="1" sqref="A1:B25"/>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README</vt:lpstr>
      <vt:lpstr>Company_Master</vt:lpstr>
      <vt:lpstr>Score_Rationale</vt:lpstr>
      <vt:lpstr>Action_Log</vt:lpstr>
      <vt:lpstr>Social_Media_Log</vt:lpstr>
      <vt:lpstr>Statements_Reports</vt:lpstr>
      <vt:lpstr>Scoring_Reference</vt:lpstr>
      <vt:lpstr>Sector_Summary</vt:lpstr>
      <vt:lpstr>Political_Donations</vt:lpstr>
      <vt:lpstr>Timeline_Methodology</vt:lpstr>
      <vt:lpstr>Yearly_Scores</vt:lpstr>
      <vt:lpstr>Yearly_Rationale</vt:lpstr>
      <vt:lpstr>Methodology_v2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2026-06-10T23:51:47Z</dcterms:created>
  <dcterms:modified xsi:type="dcterms:W3CDTF">2026-06-18T18:27:57Z</dcterms:modified>
  <cp:revision>0</cp:revision>
  <dc:creator>openpyxl</dc:creator>
  <dc:language>en-US</dc:language>
</cp:coreProperties>
</file>