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Override PartName="/xl/commentsmeta7"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55de9955e1d754bb/1 - SunState Health^J LLC/.-Optimum Pflege/ProgFold/PGRechner/PGRechner/"/>
    </mc:Choice>
  </mc:AlternateContent>
  <xr:revisionPtr revIDLastSave="35" documentId="11_3463CF95846E29982BACDBBFE957414D953A7BA3" xr6:coauthVersionLast="47" xr6:coauthVersionMax="47" xr10:uidLastSave="{6DEEBE6D-A786-464E-A991-48E49CC21E89}"/>
  <bookViews>
    <workbookView xWindow="-120" yWindow="-120" windowWidth="20730" windowHeight="11160" firstSheet="11" activeTab="11" xr2:uid="{00000000-000D-0000-FFFF-FFFF00000000}"/>
  </bookViews>
  <sheets>
    <sheet name="Allgemeine Hinweise" sheetId="1" r:id="rId1"/>
    <sheet name="Ausfüllanleitung" sheetId="2" r:id="rId2"/>
    <sheet name="Modul 1 - Allgemein" sheetId="3" r:id="rId3"/>
    <sheet name="Modul 1 - Einzelkriterien" sheetId="4" r:id="rId4"/>
    <sheet name="Modul 2 - Allgemein" sheetId="5" r:id="rId5"/>
    <sheet name="Modul 2 - Einzelkriterien" sheetId="6" r:id="rId6"/>
    <sheet name="Modul 3 - Allgemein" sheetId="7" r:id="rId7"/>
    <sheet name="Modul 3 - Einzelkriterien" sheetId="8" r:id="rId8"/>
    <sheet name="Modul 4 - Allgemein" sheetId="9" r:id="rId9"/>
    <sheet name="Modul 4 - Einzelkriterien" sheetId="10" r:id="rId10"/>
    <sheet name="Modul 5 - Allgemein" sheetId="11" r:id="rId11"/>
    <sheet name="Modul 5 - Einzelkriterien" sheetId="12" r:id="rId12"/>
    <sheet name="Modul 6 - Allgemein" sheetId="13" r:id="rId13"/>
    <sheet name="Modul 6 - Einzelkriterien" sheetId="14" r:id="rId14"/>
    <sheet name="Pflegegrad" sheetId="15" r:id="rId15"/>
    <sheet name="Leistungen ab 01.01.2025" sheetId="16" r:id="rId16"/>
    <sheet name="Leistungen ab 01.07.2025" sheetId="17" r:id="rId17"/>
    <sheet name="Modul 7 - Einzelkriterien" sheetId="18" r:id="rId18"/>
    <sheet name="Modul 8 - Einzelkriterien" sheetId="19"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3" roundtripDataChecksum="d0m2qddfGIUYT9Mxb4M+GRpU98Kc37jDVFgf79FDO4k="/>
    </ext>
  </extLst>
</workbook>
</file>

<file path=xl/calcChain.xml><?xml version="1.0" encoding="utf-8"?>
<calcChain xmlns="http://schemas.openxmlformats.org/spreadsheetml/2006/main">
  <c r="C17" i="17" l="1"/>
  <c r="C16" i="17"/>
  <c r="C15" i="17"/>
  <c r="C14" i="17"/>
  <c r="C13" i="17"/>
  <c r="C12" i="17"/>
  <c r="C11" i="17"/>
  <c r="C10" i="17"/>
  <c r="C9" i="17"/>
  <c r="C8" i="17"/>
  <c r="C7" i="17"/>
  <c r="C6" i="17"/>
  <c r="C5" i="17"/>
  <c r="C4" i="17"/>
  <c r="C3" i="17"/>
  <c r="C19" i="16"/>
  <c r="C18" i="16"/>
  <c r="C17" i="16"/>
  <c r="C16" i="16"/>
  <c r="C15" i="16"/>
  <c r="C14" i="16"/>
  <c r="C13" i="16"/>
  <c r="C12" i="16"/>
  <c r="C11" i="16"/>
  <c r="C10" i="16"/>
  <c r="C9" i="16"/>
  <c r="C8" i="16"/>
  <c r="C7" i="16"/>
  <c r="C6" i="16"/>
  <c r="C5" i="16"/>
  <c r="C4" i="16"/>
  <c r="C3" i="16"/>
  <c r="D10" i="15"/>
  <c r="C1" i="16" s="1"/>
  <c r="E17" i="14"/>
  <c r="D17" i="14"/>
  <c r="C17" i="14"/>
  <c r="B17" i="14"/>
  <c r="E16" i="14"/>
  <c r="D16" i="14"/>
  <c r="C16" i="14"/>
  <c r="B16" i="14"/>
  <c r="E15" i="14"/>
  <c r="D15" i="14"/>
  <c r="C15" i="14"/>
  <c r="B15" i="14"/>
  <c r="E14" i="14"/>
  <c r="D14" i="14"/>
  <c r="C14" i="14"/>
  <c r="B14" i="14"/>
  <c r="E13" i="14"/>
  <c r="D13" i="14"/>
  <c r="C13" i="14"/>
  <c r="B13" i="14"/>
  <c r="E12" i="14"/>
  <c r="D12" i="14"/>
  <c r="C12" i="14"/>
  <c r="B12" i="14"/>
  <c r="F71" i="12"/>
  <c r="E71" i="12"/>
  <c r="D71" i="12"/>
  <c r="C38" i="12" s="1"/>
  <c r="C71" i="12"/>
  <c r="B71" i="12"/>
  <c r="E67" i="12"/>
  <c r="D67" i="12"/>
  <c r="C67" i="12"/>
  <c r="B67" i="12"/>
  <c r="E66" i="12"/>
  <c r="D66" i="12"/>
  <c r="C66" i="12"/>
  <c r="B66" i="12"/>
  <c r="E65" i="12"/>
  <c r="D65" i="12"/>
  <c r="C65" i="12"/>
  <c r="B65" i="12"/>
  <c r="E64" i="12"/>
  <c r="D64" i="12"/>
  <c r="C64" i="12"/>
  <c r="B64" i="12"/>
  <c r="F61" i="12"/>
  <c r="E61" i="12"/>
  <c r="D61" i="12"/>
  <c r="C61" i="12"/>
  <c r="B61" i="12"/>
  <c r="E58" i="12"/>
  <c r="F57" i="12"/>
  <c r="E57" i="12"/>
  <c r="D57" i="12"/>
  <c r="C57" i="12"/>
  <c r="B57" i="12"/>
  <c r="F56" i="12"/>
  <c r="E56" i="12"/>
  <c r="D56" i="12"/>
  <c r="C56" i="12"/>
  <c r="B56" i="12"/>
  <c r="F55" i="12"/>
  <c r="E55" i="12"/>
  <c r="D55" i="12"/>
  <c r="C55" i="12"/>
  <c r="B55" i="12"/>
  <c r="F54" i="12"/>
  <c r="E54" i="12"/>
  <c r="D54" i="12"/>
  <c r="C58" i="12" s="1"/>
  <c r="C19" i="12" s="1"/>
  <c r="C54" i="12"/>
  <c r="B54" i="12"/>
  <c r="F50" i="12"/>
  <c r="E50" i="12"/>
  <c r="D50" i="12"/>
  <c r="C50" i="12"/>
  <c r="B50" i="12"/>
  <c r="F49" i="12"/>
  <c r="E49" i="12"/>
  <c r="D49" i="12"/>
  <c r="C49" i="12"/>
  <c r="B49" i="12"/>
  <c r="F48" i="12"/>
  <c r="E48" i="12"/>
  <c r="D48" i="12"/>
  <c r="C48" i="12"/>
  <c r="B48" i="12"/>
  <c r="F47" i="12"/>
  <c r="E47" i="12"/>
  <c r="D47" i="12"/>
  <c r="C47" i="12"/>
  <c r="B47" i="12"/>
  <c r="F46" i="12"/>
  <c r="E46" i="12"/>
  <c r="D46" i="12"/>
  <c r="C46" i="12"/>
  <c r="B46" i="12"/>
  <c r="F45" i="12"/>
  <c r="E45" i="12"/>
  <c r="D45" i="12"/>
  <c r="C45" i="12"/>
  <c r="B45" i="12"/>
  <c r="F44" i="12"/>
  <c r="E44" i="12"/>
  <c r="D44" i="12"/>
  <c r="C51" i="12" s="1"/>
  <c r="C11" i="12" s="1"/>
  <c r="C44" i="12"/>
  <c r="B44" i="12"/>
  <c r="E33" i="10"/>
  <c r="D33" i="10"/>
  <c r="C33" i="10"/>
  <c r="B33" i="10"/>
  <c r="E32" i="10"/>
  <c r="D32" i="10"/>
  <c r="C32" i="10"/>
  <c r="B32" i="10"/>
  <c r="E31" i="10"/>
  <c r="D31" i="10"/>
  <c r="C31" i="10"/>
  <c r="B31" i="10"/>
  <c r="E30" i="10"/>
  <c r="D30" i="10"/>
  <c r="C30" i="10"/>
  <c r="B30" i="10"/>
  <c r="E29" i="10"/>
  <c r="D29" i="10"/>
  <c r="C29" i="10"/>
  <c r="B29" i="10"/>
  <c r="E28" i="10"/>
  <c r="D28" i="10"/>
  <c r="C28" i="10"/>
  <c r="B28" i="10"/>
  <c r="E27" i="10"/>
  <c r="D27" i="10"/>
  <c r="C27" i="10"/>
  <c r="B27" i="10"/>
  <c r="E26" i="10"/>
  <c r="D26" i="10"/>
  <c r="C26" i="10"/>
  <c r="B26" i="10"/>
  <c r="E25" i="10"/>
  <c r="D25" i="10"/>
  <c r="C25" i="10"/>
  <c r="B25" i="10"/>
  <c r="E24" i="10"/>
  <c r="D24" i="10"/>
  <c r="C24" i="10"/>
  <c r="B24" i="10"/>
  <c r="E23" i="10"/>
  <c r="D23" i="10"/>
  <c r="C23" i="10"/>
  <c r="B23" i="10"/>
  <c r="E22" i="10"/>
  <c r="D22" i="10"/>
  <c r="C22" i="10"/>
  <c r="B22" i="10"/>
  <c r="C19" i="10" s="1"/>
  <c r="D18" i="10"/>
  <c r="C18" i="10"/>
  <c r="B18" i="10"/>
  <c r="E31" i="8"/>
  <c r="D31" i="8"/>
  <c r="C31" i="8"/>
  <c r="B31" i="8"/>
  <c r="E30" i="8"/>
  <c r="D30" i="8"/>
  <c r="C30" i="8"/>
  <c r="B30" i="8"/>
  <c r="E29" i="8"/>
  <c r="D29" i="8"/>
  <c r="C29" i="8"/>
  <c r="B29" i="8"/>
  <c r="E28" i="8"/>
  <c r="D28" i="8"/>
  <c r="C28" i="8"/>
  <c r="B28" i="8"/>
  <c r="E27" i="8"/>
  <c r="D27" i="8"/>
  <c r="C27" i="8"/>
  <c r="B27" i="8"/>
  <c r="E26" i="8"/>
  <c r="D26" i="8"/>
  <c r="C26" i="8"/>
  <c r="B26" i="8"/>
  <c r="E25" i="8"/>
  <c r="D25" i="8"/>
  <c r="C25" i="8"/>
  <c r="B25" i="8"/>
  <c r="E24" i="8"/>
  <c r="D24" i="8"/>
  <c r="C24" i="8"/>
  <c r="B24" i="8"/>
  <c r="E23" i="8"/>
  <c r="D23" i="8"/>
  <c r="C23" i="8"/>
  <c r="B23" i="8"/>
  <c r="E22" i="8"/>
  <c r="D22" i="8"/>
  <c r="C22" i="8"/>
  <c r="B22" i="8"/>
  <c r="E21" i="8"/>
  <c r="D21" i="8"/>
  <c r="C21" i="8"/>
  <c r="B21" i="8"/>
  <c r="E20" i="8"/>
  <c r="D20" i="8"/>
  <c r="C20" i="8"/>
  <c r="B20" i="8"/>
  <c r="E19" i="8"/>
  <c r="D19" i="8"/>
  <c r="C19" i="8"/>
  <c r="E16" i="8" s="1"/>
  <c r="B19" i="8"/>
  <c r="E28" i="6"/>
  <c r="D28" i="6"/>
  <c r="C28" i="6"/>
  <c r="B28" i="6"/>
  <c r="E27" i="6"/>
  <c r="D27" i="6"/>
  <c r="C27" i="6"/>
  <c r="B27" i="6"/>
  <c r="E26" i="6"/>
  <c r="D26" i="6"/>
  <c r="C26" i="6"/>
  <c r="B26" i="6"/>
  <c r="E25" i="6"/>
  <c r="D25" i="6"/>
  <c r="C25" i="6"/>
  <c r="B25" i="6"/>
  <c r="E24" i="6"/>
  <c r="D24" i="6"/>
  <c r="C24" i="6"/>
  <c r="B24" i="6"/>
  <c r="E23" i="6"/>
  <c r="D23" i="6"/>
  <c r="C23" i="6"/>
  <c r="B23" i="6"/>
  <c r="E22" i="6"/>
  <c r="D22" i="6"/>
  <c r="C22" i="6"/>
  <c r="B22" i="6"/>
  <c r="E21" i="6"/>
  <c r="D21" i="6"/>
  <c r="C21" i="6"/>
  <c r="B21" i="6"/>
  <c r="E20" i="6"/>
  <c r="D20" i="6"/>
  <c r="C20" i="6"/>
  <c r="B20" i="6"/>
  <c r="E19" i="6"/>
  <c r="D19" i="6"/>
  <c r="C19" i="6"/>
  <c r="B19" i="6"/>
  <c r="E18" i="6"/>
  <c r="D18" i="6"/>
  <c r="C18" i="6"/>
  <c r="B18" i="6"/>
  <c r="E14" i="6" s="1"/>
  <c r="E15" i="4"/>
  <c r="D15" i="4"/>
  <c r="C15" i="4"/>
  <c r="B15" i="4"/>
  <c r="E14" i="4"/>
  <c r="D14" i="4"/>
  <c r="C14" i="4"/>
  <c r="B14" i="4"/>
  <c r="E13" i="4"/>
  <c r="D13" i="4"/>
  <c r="C13" i="4"/>
  <c r="B13" i="4"/>
  <c r="E12" i="4"/>
  <c r="D12" i="4"/>
  <c r="C12" i="4"/>
  <c r="B12" i="4"/>
  <c r="E11" i="4"/>
  <c r="D11" i="4"/>
  <c r="C11" i="4"/>
  <c r="D7" i="4" s="1"/>
  <c r="B11" i="4"/>
  <c r="E9" i="14" l="1"/>
  <c r="B7" i="15" s="1"/>
  <c r="C68" i="12"/>
  <c r="C34" i="12" s="1"/>
  <c r="C39" i="12" s="1"/>
  <c r="C20" i="10"/>
  <c r="C5" i="15" s="1"/>
  <c r="D5" i="15" s="1"/>
  <c r="B5" i="15"/>
  <c r="B3" i="15"/>
  <c r="E15" i="6"/>
  <c r="C3" i="15" s="1"/>
  <c r="D8" i="4"/>
  <c r="C2" i="15" s="1"/>
  <c r="D2" i="15" s="1"/>
  <c r="B2" i="15"/>
  <c r="B4" i="15"/>
  <c r="E17" i="8"/>
  <c r="C4" i="15" s="1"/>
  <c r="D4" i="15" s="1"/>
  <c r="C1" i="17"/>
  <c r="E10" i="14" l="1"/>
  <c r="C7" i="15" s="1"/>
  <c r="D7" i="15" s="1"/>
  <c r="B6" i="15"/>
  <c r="C40" i="12"/>
  <c r="C6" i="15" s="1"/>
  <c r="D6" i="15" s="1"/>
  <c r="D3" i="15"/>
  <c r="D8" i="15" l="1"/>
  <c r="D9" i="15" s="1"/>
  <c r="B1" i="17" s="1"/>
  <c r="B1" i="16" l="1"/>
  <c r="B19" i="16" s="1"/>
  <c r="B4" i="16"/>
  <c r="B6" i="16"/>
  <c r="B4" i="17"/>
  <c r="B8" i="16"/>
  <c r="B6" i="17"/>
  <c r="B17" i="17"/>
  <c r="B15" i="17"/>
  <c r="B13" i="17"/>
  <c r="B11" i="17"/>
  <c r="B9" i="17"/>
  <c r="B7" i="17"/>
  <c r="B5" i="17"/>
  <c r="B16" i="17"/>
  <c r="B14" i="17"/>
  <c r="B12" i="17"/>
  <c r="B10" i="17"/>
  <c r="B8" i="17"/>
  <c r="B5" i="16" l="1"/>
  <c r="B14" i="16"/>
  <c r="B11" i="16"/>
  <c r="B10" i="16"/>
  <c r="B15" i="16"/>
  <c r="B18" i="16"/>
  <c r="B13" i="16"/>
  <c r="B12" i="16"/>
  <c r="B7" i="16"/>
  <c r="B16" i="16"/>
  <c r="B9" i="16"/>
  <c r="B1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4000000}">
      <text>
        <r>
          <rPr>
            <sz val="11"/>
            <color theme="1"/>
            <rFont val="Calibri"/>
            <scheme val="minor"/>
          </rPr>
          <t>======
ID#AAABiHVDu1E
Dipl. oec. Carmen P. Baake    (2025-04-17 07:46:22)
Einnehmen von verschiedenen Positionen im Bett, Drehen um die Längsachse, Aufrichten
aus dem Liegen.</t>
        </r>
      </text>
    </comment>
    <comment ref="B2" authorId="0" shapeId="0" xr:uid="{00000000-0006-0000-0300-00000C000000}">
      <text>
        <r>
          <rPr>
            <sz val="11"/>
            <color theme="1"/>
            <rFont val="Calibri"/>
            <scheme val="minor"/>
          </rPr>
          <t>======
ID#AAABiHVDuxc
Dipl. oec. Carmen P. Baake    (2025-04-17 07:46:22)
Selbständig ist auch eine Person, die ihre Position unter Nutzung von Hilfs-mitteln (Aufrichthilfe, Bettseitenteil, Strickleiter, elektrisch verstellbares Bett) allein verändern kann.</t>
        </r>
      </text>
    </comment>
    <comment ref="C2" authorId="0" shapeId="0" xr:uid="{00000000-0006-0000-0300-000019000000}">
      <text>
        <r>
          <rPr>
            <sz val="11"/>
            <color theme="1"/>
            <rFont val="Calibri"/>
            <scheme val="minor"/>
          </rPr>
          <t>======
ID#AAABiHVDuoQ
Dipl. oec. Carmen P. Baake    (2025-04-17 07:46:22)
Die Person kann beispiels-weise nach Anreichen eines Hilfsmittels oder Reichen der Hand ihre Lage im Bett verändern.</t>
        </r>
      </text>
    </comment>
    <comment ref="D2" authorId="0" shapeId="0" xr:uid="{00000000-0006-0000-0300-000006000000}">
      <text>
        <r>
          <rPr>
            <sz val="11"/>
            <color theme="1"/>
            <rFont val="Calibri"/>
            <scheme val="minor"/>
          </rPr>
          <t>======
ID#AAABiHVDu0c
Dipl. oec. Carmen P. Baake    (2025-04-17 07:46:22)
Die Person kann beim Positionswechsel nur wenig mithelfen, z. B. auf den Rücken rollen, am Bettgestell festhalten,  oder zum Lagern die Arme vor der Brust verschränken und den Kopf auf die 
Brust legen.</t>
        </r>
      </text>
    </comment>
    <comment ref="E2" authorId="0" shapeId="0" xr:uid="{00000000-0006-0000-0300-00000F000000}">
      <text>
        <r>
          <rPr>
            <sz val="11"/>
            <color theme="1"/>
            <rFont val="Calibri"/>
            <scheme val="minor"/>
          </rPr>
          <t>======
ID#AAABiHVDuvw
Dipl. oec. Carmen P. Baake    (2025-04-17 07:46:22)
Die Person kann sich beim Positionswechsel nicht oder nur minimal beteiligen.</t>
        </r>
      </text>
    </comment>
    <comment ref="A3" authorId="0" shapeId="0" xr:uid="{00000000-0006-0000-0300-000008000000}">
      <text>
        <r>
          <rPr>
            <sz val="11"/>
            <color theme="1"/>
            <rFont val="Calibri"/>
            <scheme val="minor"/>
          </rPr>
          <t>======
ID#AAABiHVDuzY
Dipl. oec. Carmen P. Baake    (2025-04-17 07:46:22)
Sich auf einem Bett, Stuhl oder Sessel aufrecht halten.</t>
        </r>
      </text>
    </comment>
    <comment ref="B3" authorId="0" shapeId="0" xr:uid="{00000000-0006-0000-0300-000009000000}">
      <text>
        <r>
          <rPr>
            <sz val="11"/>
            <color theme="1"/>
            <rFont val="Calibri"/>
            <scheme val="minor"/>
          </rPr>
          <t>======
ID#AAABiHVDuzQ
Dipl. oec. Carmen P. Baake    (2025-04-17 07:46:22)
Selbständig ist eine Person auch dann, wenn sie beim Sitzen gelegentlich ihre Sitzposition korrigieren muss.</t>
        </r>
      </text>
    </comment>
    <comment ref="C3" authorId="0" shapeId="0" xr:uid="{00000000-0006-0000-0300-000002000000}">
      <text>
        <r>
          <rPr>
            <sz val="11"/>
            <color theme="1"/>
            <rFont val="Calibri"/>
            <scheme val="minor"/>
          </rPr>
          <t>======
ID#AAABgUmdEzU
Dipl. oec. Carmen P. Baake    (2025-04-17 07:46:22)
Die Person kann sich nur kurz, z. B. für die Dauer einer Mahlzeit oder eines Waschvorgangs selbständig in der Sitzposition halten, darüber hinaus benötigt sie aber personelle Unterstützung zur Positionskorrektur.</t>
        </r>
      </text>
    </comment>
    <comment ref="D3" authorId="0" shapeId="0" xr:uid="{00000000-0006-0000-0300-000012000000}">
      <text>
        <r>
          <rPr>
            <sz val="11"/>
            <color theme="1"/>
            <rFont val="Calibri"/>
            <scheme val="minor"/>
          </rPr>
          <t>======
ID#AAABiHVDutc
Dipl. oec. Carmen P. Baake    (2025-04-17 07:46:22)
Die Person kann sich wegen eingeschränkter Rumpfkontrolle auch mit Rücken- und Seitenstütze nicht in aufrechter Position halten und benötigt auch während der Dauer einer Mahlzeit oder eines Waschvorgangs personelle Unterstützung zur Positionskorrektur.</t>
        </r>
      </text>
    </comment>
    <comment ref="E3" authorId="0" shapeId="0" xr:uid="{00000000-0006-0000-0300-000013000000}">
      <text>
        <r>
          <rPr>
            <sz val="11"/>
            <color theme="1"/>
            <rFont val="Calibri"/>
            <scheme val="minor"/>
          </rPr>
          <t>======
ID#AAABiHVDus4
Dipl. oec. Carmen P. Baake    (2025-04-17 07:46:22)
Die Person kann sich nicht in Sitzposition halten. Bei fehlender Rumpf- und Kopfkontrolle kann die Person nur im Bett oder Lagerungsstuhl liegend gelagert werden.</t>
        </r>
      </text>
    </comment>
    <comment ref="A4" authorId="0" shapeId="0" xr:uid="{00000000-0006-0000-0300-000005000000}">
      <text>
        <r>
          <rPr>
            <sz val="11"/>
            <color theme="1"/>
            <rFont val="Calibri"/>
            <scheme val="minor"/>
          </rPr>
          <t>======
ID#AAABiHVDu1A
Dipl. oec. Carmen P. Baake    (2025-04-17 07:46:22)
Von einer üblich hohen Sitzgelegenheit aufstehen und sich auf eine andere umsetzen (übliche Sitzhöhe etwa 45 cm)</t>
        </r>
      </text>
    </comment>
    <comment ref="B4" authorId="0" shapeId="0" xr:uid="{00000000-0006-0000-0300-000001000000}">
      <text>
        <r>
          <rPr>
            <sz val="11"/>
            <color theme="1"/>
            <rFont val="Calibri"/>
            <scheme val="minor"/>
          </rPr>
          <t>======
ID#AAABgUmdE0Q
Dipl. oec. Carmen P. Baake    (2025-04-17 07:46:22)
Selbständig ist jemand auch dann, wenn er keine Personenhilfe benötigt, aber ein Hilfsmittel oder einen anderen Gegenstand zum Festhalten oder Hochziehen (z. B. Griffstangen) benutzt oder sich auf Tisch, Armlehnen oder sonstigen Gegenständen abstützen muss, um aufzustehen. Als selbständig ist auch zu bewerten, wer zwar nicht stehen kann, aber sich mit Armkraft ohne personelle Hilfe umsetzen kann (z. B. Rollstuhl – Toilette).</t>
        </r>
      </text>
    </comment>
    <comment ref="C4" authorId="0" shapeId="0" xr:uid="{00000000-0006-0000-0300-000016000000}">
      <text>
        <r>
          <rPr>
            <sz val="11"/>
            <color theme="1"/>
            <rFont val="Calibri"/>
            <scheme val="minor"/>
          </rPr>
          <t>======
ID#AAABiHVDuqI
Dipl. oec. Carmen P. Baake    (2025-04-17 07:46:22)
Die Person kann aus eigener Kraft aufstehen oder sich umsetzen, wenn sie eine Hand oder einen Arm gereicht bekommt.</t>
        </r>
      </text>
    </comment>
    <comment ref="D4" authorId="0" shapeId="0" xr:uid="{00000000-0006-0000-0300-000015000000}">
      <text>
        <r>
          <rPr>
            <sz val="11"/>
            <color theme="1"/>
            <rFont val="Calibri"/>
            <scheme val="minor"/>
          </rPr>
          <t>======
ID#AAABiHVDusU
Dipl. oec. Carmen P. Baake    (2025-04-17 07:46:22)
Die Pflegeperson muss beim Aufstehen, Umsetzen (erheblichen) Kraftaufwand aufbringen (hochziehen, halten, stützen, heben). Die beeinträchtigte Person hilft jedoch in geringem Maße mit, kann z. B. kurzzeitig stehen.</t>
        </r>
      </text>
    </comment>
    <comment ref="E4" authorId="0" shapeId="0" xr:uid="{00000000-0006-0000-0300-000017000000}">
      <text>
        <r>
          <rPr>
            <sz val="11"/>
            <color theme="1"/>
            <rFont val="Calibri"/>
            <scheme val="minor"/>
          </rPr>
          <t>======
ID#AAABiHVDupY
Dipl. oec. Carmen P. Baake    (2025-04-17 07:46:22)
Die Person muss gehoben oder getragen werden, Mithilfe ist nicht möglich.</t>
        </r>
      </text>
    </comment>
    <comment ref="A5" authorId="0" shapeId="0" xr:uid="{00000000-0006-0000-0300-00000E000000}">
      <text>
        <r>
          <rPr>
            <sz val="11"/>
            <color theme="1"/>
            <rFont val="Calibri"/>
            <scheme val="minor"/>
          </rPr>
          <t>======
ID#AAABiHVDuv0
Dipl. oec. Carmen P. Baake    (2025-04-17 07:46:22)
Sich innerhalb einer Wohnung oder im Wohnbereich einer Einrichtung zwischen den Zimmern sicher bewegen  
Als Anhaltsgröße für übliche Gehstrecken innerhalb einer Wohnung werden mindestens acht Meter festgelegt. 
Die Fähigkeit zum Treppensteigen sind im folgenden Punkt. Die Fähigkeit zur räumlichen Orientierung werden im Modul 2 erfasst.</t>
        </r>
      </text>
    </comment>
    <comment ref="B5" authorId="0" shapeId="0" xr:uid="{00000000-0006-0000-0300-000003000000}">
      <text>
        <r>
          <rPr>
            <sz val="11"/>
            <color theme="1"/>
            <rFont val="Calibri"/>
            <scheme val="minor"/>
          </rPr>
          <t>======
ID#AAABgUmdEzM
Dipl. oec. Carmen P. Baake    (2025-04-17 07:46:22)
Die Person kann sich ohne Hilfe durch andere Personen fortbewegen. Dies kann ggf. unter Nutzung von Hilfsmitteln, z. B. Rollator, Rollstuhl oder sonstigen Gegenständen, z. B. Stock oder Möbelstück geschehen.</t>
        </r>
      </text>
    </comment>
    <comment ref="C5" authorId="0" shapeId="0" xr:uid="{00000000-0006-0000-0300-000014000000}">
      <text>
        <r>
          <rPr>
            <sz val="11"/>
            <color theme="1"/>
            <rFont val="Calibri"/>
            <scheme val="minor"/>
          </rPr>
          <t>======
ID#AAABiHVDuss
Dipl. oec. Carmen P. Baake    (2025-04-17 07:46:22)
Die Person kann die Aktivität überwiegend selbständig durchführen. Personelle Hilfe ist beispielsweise erforderlich im Sinne von Bereitstellen von Hilfsmitteln (z. B. Rollator oder Gehstock), punktuellem Stützen/Unterhaken oder Beobachtung (Anwesenheit aus Sicherheitsgründen).</t>
        </r>
      </text>
    </comment>
    <comment ref="D5" authorId="0" shapeId="0" xr:uid="{00000000-0006-0000-0300-00001A000000}">
      <text>
        <r>
          <rPr>
            <sz val="11"/>
            <color theme="1"/>
            <rFont val="Calibri"/>
            <scheme val="minor"/>
          </rPr>
          <t>======
ID#AAABiHVDuoA
Dipl. oec. Carmen P. Baake    (2025-04-17 07:46:22)
Die Person kann nur wenige Schritte gehen oder sich mit dem Rollstuhl nur wenige Meter fortbewegen oder kann nur mit Stützung oder Festhalten einer Pflegeperson gehen.   Auch wenn sich die Person darüber hinaus aus eigenem Willen in ihrer Wohnung krabbelnd oder robbend fortbewegen kann, ändert dies nichts an der Bewertung als "überwiegend unselbständig".</t>
        </r>
      </text>
    </comment>
    <comment ref="E5" authorId="0" shapeId="0" xr:uid="{00000000-0006-0000-0300-000018000000}">
      <text>
        <r>
          <rPr>
            <sz val="11"/>
            <color theme="1"/>
            <rFont val="Calibri"/>
            <scheme val="minor"/>
          </rPr>
          <t>======
ID#AAABiHVDuok
Dipl. oec. Carmen P. Baake    (2025-04-17 07:46:22)
Die Person muss getragen oder vollständig im Rollstuhl geschoben werden.</t>
        </r>
      </text>
    </comment>
    <comment ref="A6" authorId="0" shapeId="0" xr:uid="{00000000-0006-0000-0300-00000A000000}">
      <text>
        <r>
          <rPr>
            <sz val="11"/>
            <color theme="1"/>
            <rFont val="Calibri"/>
            <scheme val="minor"/>
          </rPr>
          <t>======
ID#AAABiHVDuzE
Dipl. oec. Carmen P. Baake    (2025-04-17 07:46:22)
Überwinden von Treppen zwischen zwei Etagen in aufrechter Position 
 (Anm. d. Hrsg.: Die Fähigkeit ist auch zu bewerten, wenn in der Wohnung keine Treppen vorhanden sind. Damit werden Personen, in deren Wohnung keine Treppe zu überwinden ist, den Personen gleichgestellt, deren Wohnumgebung über mehrere Etagen verfügt, z. B. im eigenen Haus.)</t>
        </r>
      </text>
    </comment>
    <comment ref="B6" authorId="0" shapeId="0" xr:uid="{00000000-0006-0000-0300-00000D000000}">
      <text>
        <r>
          <rPr>
            <sz val="11"/>
            <color theme="1"/>
            <rFont val="Calibri"/>
            <scheme val="minor"/>
          </rPr>
          <t>======
ID#AAABiHVDuxA
Dipl. oec. Carmen P. Baake    (2025-04-17 07:46:22)
Die Person kann ohne Hilfe durch andere Personen in aufrechter Position eine Treppe steigen.</t>
        </r>
      </text>
    </comment>
    <comment ref="C6" authorId="0" shapeId="0" xr:uid="{00000000-0006-0000-0300-00000B000000}">
      <text>
        <r>
          <rPr>
            <sz val="11"/>
            <color theme="1"/>
            <rFont val="Calibri"/>
            <scheme val="minor"/>
          </rPr>
          <t>======
ID#AAABiHVDuy4
Dipl. oec. Carmen P. Baake    (2025-04-17 07:46:22)
Die Person kann eine Treppe alleine steigen, benötigt aber Begleitung wegen eines Sturzrisikos (Anwesenheit aus Sicherheitsgründen).</t>
        </r>
      </text>
    </comment>
    <comment ref="D6" authorId="0" shapeId="0" xr:uid="{00000000-0006-0000-0300-000010000000}">
      <text>
        <r>
          <rPr>
            <sz val="11"/>
            <color theme="1"/>
            <rFont val="Calibri"/>
            <scheme val="minor"/>
          </rPr>
          <t>======
ID#AAABiHVDuvk
Dipl. oec. Carmen P. Baake    (2025-04-17 07:46:22)
Treppensteigen ist nur mit Stützen oder Festhalten der Person möglich.</t>
        </r>
      </text>
    </comment>
    <comment ref="E6" authorId="0" shapeId="0" xr:uid="{00000000-0006-0000-0300-000011000000}">
      <text>
        <r>
          <rPr>
            <sz val="11"/>
            <color theme="1"/>
            <rFont val="Calibri"/>
            <scheme val="minor"/>
          </rPr>
          <t>======
ID#AAABiHVDutg
Dipl. oec. Carmen P. Baake    (2025-04-17 07:46:22)
Person muss getragen oder mit Hilfsmitteln transportiert werden, keine Eigenbeteiligung.</t>
        </r>
      </text>
    </comment>
    <comment ref="A10" authorId="0" shapeId="0" xr:uid="{00000000-0006-0000-0300-000007000000}">
      <text>
        <r>
          <rPr>
            <sz val="11"/>
            <color theme="1"/>
            <rFont val="Calibri"/>
            <scheme val="minor"/>
          </rPr>
          <t>======
ID#AAABiHVDu0A
Baake    (2025-04-17 07:46:22)
Das Kriterium erfasst in der Regel Personen mit einer Bewegungsunfähigkeit beider Arme und beider 
Beine unabhängig von der Ursache. Gebrauchsunfähigkeit beider Arme und beider Beine mit vollständigem Verlust der Greif-, Steh- und Gehfunktionen liegt zum Beispiel vor bei kompletten Lähmungen aller Extremitäten oder bei Menschen im Wachkoma. 
Auch bei hochgradigen Kontrakturen, Versteifungen, bei hochgradigem Tremor, Rigor oder Athetose kann die besondere Bedarfskonstellation vorliegen. Eine Gebrauchsunfähigkeit beider Arme und beider Beine liegt auch vor, wenn eine minimale 
Restbeweglichkeit der Arme vorhanden ist oder nur noch unkontrollierbare Greifreflexe bestehen.</t>
        </r>
      </text>
    </comment>
  </commentList>
  <extLst>
    <ext xmlns:r="http://schemas.openxmlformats.org/officeDocument/2006/relationships" uri="GoogleSheetsCustomDataVersion2">
      <go:sheetsCustomData xmlns:go="http://customooxmlschemas.google.com/" r:id="rId1" roundtripDataSignature="AMtx7mi+H5vOR0G1A4juZDYan380S/Aj5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500-000012000000}">
      <text>
        <r>
          <rPr>
            <sz val="11"/>
            <color theme="1"/>
            <rFont val="Calibri"/>
            <scheme val="minor"/>
          </rPr>
          <t>======
ID#AAABiHVDuzk
Dipl. oec. Carmen P. Baake    (2025-04-17 07:46:22)
Fähigkeit, Personen aus dem näheren Umfeld wiederzuerkennen, d.h. Menschen, zu denen im Alltag regelmäßig ein direkter Kontakt besteht. Dazu gehören z. B. Familienmitglieder, Nachbarn aber auch Pflegekräfte eines ambulanten Dienstes oder einer stationären
Pflegeeinrichtung.</t>
        </r>
      </text>
    </comment>
    <comment ref="B2" authorId="0" shapeId="0" xr:uid="{00000000-0006-0000-0500-000019000000}">
      <text>
        <r>
          <rPr>
            <sz val="11"/>
            <color theme="1"/>
            <rFont val="Calibri"/>
            <scheme val="minor"/>
          </rPr>
          <t>======
ID#AAABiHVDuyE
Baake    (2025-04-17 07:46:22)
Die Person erkennt andere Personen aus ihrem näheren Umfeld unmittelbar.</t>
        </r>
      </text>
    </comment>
    <comment ref="C2" authorId="0" shapeId="0" xr:uid="{00000000-0006-0000-0500-00000D000000}">
      <text>
        <r>
          <rPr>
            <sz val="11"/>
            <color theme="1"/>
            <rFont val="Calibri"/>
            <scheme val="minor"/>
          </rPr>
          <t>======
ID#AAABiHVDu0I
Dipl. oec. Carmen P. Baake    (2025-04-17 07:46:22)
Die Person erkennt bekannte Personen beispielsweise erst nach einer längeren Zeit des Kontaktes in einem Gespräch oder sie hat Schwierigkeiten wenn auch nicht täglich, aber doch in regelmäßigen Abständen, vertraute Personen zu erkennen.</t>
        </r>
      </text>
    </comment>
    <comment ref="D2" authorId="0" shapeId="0" xr:uid="{00000000-0006-0000-0500-00000F000000}">
      <text>
        <r>
          <rPr>
            <sz val="11"/>
            <color theme="1"/>
            <rFont val="Calibri"/>
            <scheme val="minor"/>
          </rPr>
          <t>======
ID#AAABiHVDuz4
Dipl. oec. Carmen P. Baake    (2025-04-17 07:46:22)
Die aus dem näheren Umfeld stammenden Personen werden nur selten erkannt oder die Fähigkeit hängt ggf. von der Tagesform ab, d. h. die Fähigkeit unterliegt im Zeitverlauf erheblichen Schwankungen.</t>
        </r>
      </text>
    </comment>
    <comment ref="E2" authorId="0" shapeId="0" xr:uid="{00000000-0006-0000-0500-000030000000}">
      <text>
        <r>
          <rPr>
            <sz val="11"/>
            <color theme="1"/>
            <rFont val="Calibri"/>
            <scheme val="minor"/>
          </rPr>
          <t>======
ID#AAABiHVDuqc
Dipl. oec. Carmen P. Baake    (2025-04-17 07:46:22)
Auch Familienmitglieder werden nicht oder nur ausnahmsweise erkannt.</t>
        </r>
      </text>
    </comment>
    <comment ref="A3" authorId="0" shapeId="0" xr:uid="{00000000-0006-0000-0500-00001B000000}">
      <text>
        <r>
          <rPr>
            <sz val="11"/>
            <color theme="1"/>
            <rFont val="Calibri"/>
            <scheme val="minor"/>
          </rPr>
          <t>======
ID#AAABiHVDuxk
Dipl. oec. Carmen P. Baake    (2025-04-17 07:46:22)
Fähigkeit, sich in der räumlichen Umgebung zurechtzufinden, andere Orte gezielt anzusteuern und zu wissen, wo man sich befindet</t>
        </r>
      </text>
    </comment>
    <comment ref="B3" authorId="0" shapeId="0" xr:uid="{00000000-0006-0000-0500-00000E000000}">
      <text>
        <r>
          <rPr>
            <sz val="11"/>
            <color theme="1"/>
            <rFont val="Calibri"/>
            <scheme val="minor"/>
          </rPr>
          <t>======
ID#AAABiHVDu0E
Dipl. oec. Carmen P. Baake    (2025-04-17 07:46:22)
Die Person weiß in welcher Stadt, auf welchem Stockwerk und ggf. in welcher Einrichtung sie sich befindet. Sie kennt sich in den regelmäßig genutzten Räumlichkeiten aus. 
Ein Verirren in den Räumlichkeiten der eigenen Wohnung oder unmittelbar im Wohnbereich einer Einrichtung kommt nicht vor und die Person findet sich auch in der näheren außerhäuslichen Umgebung zurecht. Sie weiß beispielsweise, wie sie zu benachbarten Geschäften, zu einer Bushaltestelle oder zu einer anderen nahe gelegenen Örtlichkeit gelangt.</t>
        </r>
      </text>
    </comment>
    <comment ref="C3" authorId="0" shapeId="0" xr:uid="{00000000-0006-0000-0500-00001A000000}">
      <text>
        <r>
          <rPr>
            <sz val="11"/>
            <color theme="1"/>
            <rFont val="Calibri"/>
            <scheme val="minor"/>
          </rPr>
          <t>======
ID#AAABiHVDuxo
Dipl. oec. Carmen P. Baake    (2025-04-17 07:46:22)
Es bestehen Schwierigkeiten, sich in der außerhäuslichen Umgebung zu orientieren, beispielsweise nach Verlassen des Hauses wieder den Weg zurück zu finden. In den eigenen Wohnräumen existieren solche Schwierigkeiten hingegen nicht.</t>
        </r>
      </text>
    </comment>
    <comment ref="D3" authorId="0" shapeId="0" xr:uid="{00000000-0006-0000-0500-000017000000}">
      <text>
        <r>
          <rPr>
            <sz val="11"/>
            <color theme="1"/>
            <rFont val="Calibri"/>
            <scheme val="minor"/>
          </rPr>
          <t>======
ID#AAABiHVDuyc
Dipl. oec. Carmen P. Baake    (2025-04-17 07:46:22)
Die Person hat auch in einer gewohnten Wohnumgebung Schwierigkeiten sich zurechtzufinden. Regelmäßig genutzte Räumlichkeiten und Wege in der Wohnumgebung werden nicht immer erkannt.</t>
        </r>
      </text>
    </comment>
    <comment ref="E3" authorId="0" shapeId="0" xr:uid="{00000000-0006-0000-0500-00001C000000}">
      <text>
        <r>
          <rPr>
            <sz val="11"/>
            <color theme="1"/>
            <rFont val="Calibri"/>
            <scheme val="minor"/>
          </rPr>
          <t>======
ID#AAABiHVDuxQ
Dipl. oec. Carmen P. Baake    (2025-04-17 07:46:22)
Selbst in der eigenen Wohnumgebung ist die Person regelmäßig auf Unterstützung angewiesen, um sich zurechtzufinden.</t>
        </r>
      </text>
    </comment>
    <comment ref="A4" authorId="0" shapeId="0" xr:uid="{00000000-0006-0000-0500-000029000000}">
      <text>
        <r>
          <rPr>
            <sz val="11"/>
            <color theme="1"/>
            <rFont val="Calibri"/>
            <scheme val="minor"/>
          </rPr>
          <t>======
ID#AAABiHVDusw
Dipl. oec. Carmen P. Baake    (2025-04-17 07:46:22)
Fähigkeit, zeitliche Strukturen zu erkennen 
Dazu gehören Uhrzeit, Tagesabschnitte (Vormittag, Nachmittag, Abend etc.), Jahreszeiten und die zeitliche Abfolge des eigenen Lebens. Aufschluss über die Fähigkeit zur zeitlichen Orientierung geben Antworten auf die Frage nach der Jahreszeit, dem Jahr, dem Wochentag, dem Monat oder der Tageszeit.</t>
        </r>
      </text>
    </comment>
    <comment ref="B4" authorId="0" shapeId="0" xr:uid="{00000000-0006-0000-0500-000023000000}">
      <text>
        <r>
          <rPr>
            <sz val="11"/>
            <color theme="1"/>
            <rFont val="Calibri"/>
            <scheme val="minor"/>
          </rPr>
          <t>======
ID#AAABiHVDuuE
Dipl. oec. Carmen P. Baake    (2025-04-17 07:46:22)
Die zeitliche Orientierung ist ohne nennenswerte Beeinträchtigungen
vorhanden.</t>
        </r>
      </text>
    </comment>
    <comment ref="C4" authorId="0" shapeId="0" xr:uid="{00000000-0006-0000-0500-000024000000}">
      <text>
        <r>
          <rPr>
            <sz val="11"/>
            <color theme="1"/>
            <rFont val="Calibri"/>
            <scheme val="minor"/>
          </rPr>
          <t>======
ID#AAABiHVDuuA
Dipl. oec. Carmen P. Baake    (2025-04-17 07:46:22)
Die Person ist die meiste Zeit über zeitlich orientiert, aber
nicht durchgängig. Sie hat z. B. Schwierigkeiten, ohne äußere Orientierungshilfen (Uhr, Dunkelheit etc.) den Tagesabschnitt zu bestimmen.</t>
        </r>
      </text>
    </comment>
    <comment ref="D4" authorId="0" shapeId="0" xr:uid="{00000000-0006-0000-0500-00002C000000}">
      <text>
        <r>
          <rPr>
            <sz val="11"/>
            <color theme="1"/>
            <rFont val="Calibri"/>
            <scheme val="minor"/>
          </rPr>
          <t>======
ID#AAABiHVDusA
Dipl. oec. Carmen P. Baake    (2025-04-17 07:46:22)
Die zeitliche Orientierung ist die meiste Zeit nur in Ansätzen vorhanden. Die Person ist auch unter Nutzung äußerer Orientierungshilfen zumeist nicht in der Lage, Tageszeiten zu erkennen, zu denen regelmäßig bestimmte Ereignisse
stattfinden (z.B. Mittagessen).</t>
        </r>
      </text>
    </comment>
    <comment ref="E4" authorId="0" shapeId="0" xr:uid="{00000000-0006-0000-0500-000035000000}">
      <text>
        <r>
          <rPr>
            <sz val="11"/>
            <color theme="1"/>
            <rFont val="Calibri"/>
            <scheme val="minor"/>
          </rPr>
          <t>======
ID#AAABiHVDuoE
Dipl. oec. Carmen P. Baake    (2025-04-17 07:46:22)
Das Verständnis für zeitliche Strukturen und Abläufe ist kaum oder nicht vorhanden.</t>
        </r>
      </text>
    </comment>
    <comment ref="A5" authorId="0" shapeId="0" xr:uid="{00000000-0006-0000-0500-00002B000000}">
      <text>
        <r>
          <rPr>
            <sz val="11"/>
            <color theme="1"/>
            <rFont val="Calibri"/>
            <scheme val="minor"/>
          </rPr>
          <t>======
ID#AAABiHVDusI
Dipl. oec. Carmen P. Baake    (2025-04-17 07:46:22)
Fähigkeit, sich an kurz und auch länger zurückliegende Ereignisse oder Beobachtungen zu erinnern 
Dazu gehört, dass die Person z. B. weiß, was sie zum Frühstück gegessen hat oder mit welchen Tätigkeiten sie den Vormittag verbracht hat. Im Hinblick auf das Langzeitgedächtnis geht es bei Erwachsenen z. B. um die Kenntnis des Geburtsjahres, des Geburtsorts oder wichtiger Bestandteile des Lebensverlaufs wie Eheschließung und Berufstätigkeit.</t>
        </r>
      </text>
    </comment>
    <comment ref="B5" authorId="0" shapeId="0" xr:uid="{00000000-0006-0000-0500-00002D000000}">
      <text>
        <r>
          <rPr>
            <sz val="11"/>
            <color theme="1"/>
            <rFont val="Calibri"/>
            <scheme val="minor"/>
          </rPr>
          <t>======
ID#AAABiHVDur0
Baake    (2025-04-17 07:46:22)
Die Person kann über kurz zurückliegende Ereignisse Auskunft geben oder durch Handlungen und Gesten signalisieren, dass sie sich erinnert.</t>
        </r>
      </text>
    </comment>
    <comment ref="C5" authorId="0" shapeId="0" xr:uid="{00000000-0006-0000-0500-000006000000}">
      <text>
        <r>
          <rPr>
            <sz val="11"/>
            <color theme="1"/>
            <rFont val="Calibri"/>
            <scheme val="minor"/>
          </rPr>
          <t>======
ID#AAABgUmdEyw
Dipl. oec. Carmen P. Baake    (2025-04-17 07:46:22)
Die Person hat Schwierigkeiten, sich
an manche kurz zurückliegende Ereignisse zu erinnern oder muss hierzu länger nachdenken,  sie hat aber keine nennenswerten Probleme, sich an Ereignisse aus der eigenen Lebensgeschichte zu erinnern.</t>
        </r>
      </text>
    </comment>
    <comment ref="D5" authorId="0" shapeId="0" xr:uid="{00000000-0006-0000-0500-000001000000}">
      <text>
        <r>
          <rPr>
            <sz val="11"/>
            <color theme="1"/>
            <rFont val="Calibri"/>
            <scheme val="minor"/>
          </rPr>
          <t>======
ID#AAABgUmdE0U
Dipl. oec. Carmen P. Baake    (2025-04-17 07:46:22)
Die Person vergisst kurz zurückliegende Ereignisse häufig. Nicht alle, aber wichtige Ereignisse aus der eigenen Lebensgeschichte sind (noch) präsent. .</t>
        </r>
      </text>
    </comment>
    <comment ref="E5" authorId="0" shapeId="0" xr:uid="{00000000-0006-0000-0500-00001F000000}">
      <text>
        <r>
          <rPr>
            <sz val="11"/>
            <color theme="1"/>
            <rFont val="Calibri"/>
            <scheme val="minor"/>
          </rPr>
          <t>======
ID#AAABiHVDuxE
Dipl. oec. Carmen P. Baake    (2025-04-17 07:46:22)
Die Person ist nicht (oder nur selten) in der Lage, sich an Ereignisse, Dinge oder Personen aus der eigenen Lebensgeschichte zu erinnern.</t>
        </r>
      </text>
    </comment>
    <comment ref="A6" authorId="0" shapeId="0" xr:uid="{00000000-0006-0000-0500-000014000000}">
      <text>
        <r>
          <rPr>
            <sz val="11"/>
            <color theme="1"/>
            <rFont val="Calibri"/>
            <scheme val="minor"/>
          </rPr>
          <t>======
ID#AAABiHVDuzI
Dipl. oec. Carmen P. Baake    (2025-04-17 07:46:22)
Fähigkeit, zielgerichtete Handlungen des Lebensalltags, die eine Abfolge von Teilschritten umfassen, zu steuern 
Die Betonung liegt in diesem Fall auf dem Begriff Alltagshandlungen. Gemeint sind zielgerichtete Handlungen, die diese Person täglich oder nahezu täglich im Lebensalltag durchführt oder durchgeführt hat, wie z. B. das komplette Ankleiden, Kaffeekochen oder Tischdecken.</t>
        </r>
      </text>
    </comment>
    <comment ref="B6" authorId="0" shapeId="0" xr:uid="{00000000-0006-0000-0500-000018000000}">
      <text>
        <r>
          <rPr>
            <sz val="11"/>
            <color theme="1"/>
            <rFont val="Calibri"/>
            <scheme val="minor"/>
          </rPr>
          <t>======
ID#AAABiHVDuyQ
Dipl. oec. Carmen P. Baake    (2025-04-17 07:46:22)
Die Person ist in der Lage, die erforderlichen Handlungsschritte selbständig in der richtigen Reihenfolge auszuführen oder zu steuern, so dass das angestrebte Ergebnis der Handlung erreicht wird.</t>
        </r>
      </text>
    </comment>
    <comment ref="C6" authorId="0" shapeId="0" xr:uid="{00000000-0006-0000-0500-00000C000000}">
      <text>
        <r>
          <rPr>
            <sz val="11"/>
            <color theme="1"/>
            <rFont val="Calibri"/>
            <scheme val="minor"/>
          </rPr>
          <t>======
ID#AAABiHVDu0U
Dipl. oec. Carmen P. Baake    (2025-04-17 07:46:22)
Die Person verliert manchmal den Faden und vergisst,
welcher Handlungsschritt der nächste ist. Erhält sie dabei eine Erinnerungshilfe, kann sie die Handlung aber selbständig fortsetzen.</t>
        </r>
      </text>
    </comment>
    <comment ref="D6" authorId="0" shapeId="0" xr:uid="{00000000-0006-0000-0500-000027000000}">
      <text>
        <r>
          <rPr>
            <sz val="11"/>
            <color theme="1"/>
            <rFont val="Calibri"/>
            <scheme val="minor"/>
          </rPr>
          <t>======
ID#AAABiHVDuto
Dipl. oec. Carmen P. Baake    (2025-04-17 07:46:22)
Die Person hat erhebliche Schwierigkeiten. Sie verwechselt regelmäßig die Reihenfolge der einzelnen Handlungsschritte oder vergisst einzelne, notwendige Handlungsschritte.</t>
        </r>
      </text>
    </comment>
    <comment ref="E6" authorId="0" shapeId="0" xr:uid="{00000000-0006-0000-0500-000004000000}">
      <text>
        <r>
          <rPr>
            <sz val="11"/>
            <color theme="1"/>
            <rFont val="Calibri"/>
            <scheme val="minor"/>
          </rPr>
          <t>======
ID#AAABgUmdEzg
Dipl. oec. Carmen P. Baake    (2025-04-17 07:46:22)
Mehrschrittige Alltagshandlungen werden erst gar nicht begonnen
oder nach den ersten Versuchen aufgegeben.</t>
        </r>
      </text>
    </comment>
    <comment ref="A7" authorId="0" shapeId="0" xr:uid="{00000000-0006-0000-0500-000007000000}">
      <text>
        <r>
          <rPr>
            <sz val="11"/>
            <color theme="1"/>
            <rFont val="Calibri"/>
            <scheme val="minor"/>
          </rPr>
          <t>======
ID#AAABgUmdEys
Dipl. oec. Carmen P. Baake    (2025-04-17 07:46:22)
Fähigkeit, folgerichtige und geeignete Entscheidungen im Alltagsleben zu treffen 
Dazu gehört z. B. die dem Wetter angepasste Auswahl von Kleidung, die Entscheidung über die Durchführung von Aktivitäten wie Einkaufen, Familienangehörige oder Freunde anrufen, einer Freizeitbeschäftigung nachzugehen. 
Zu klären ist hier die Frage, ob die Entscheidungen folgerichtig sind, d. h. geeignet sind, das angestrebte Ziel zu erreichen oder ein gewisses Maß an Sicherheit und Wohlbefinden oder Bedürfnisbefriedigung zu gewährleisten, z. B. warme Kleidung.</t>
        </r>
      </text>
    </comment>
    <comment ref="B7" authorId="0" shapeId="0" xr:uid="{00000000-0006-0000-0500-000009000000}">
      <text>
        <r>
          <rPr>
            <sz val="11"/>
            <color theme="1"/>
            <rFont val="Calibri"/>
            <scheme val="minor"/>
          </rPr>
          <t>======
ID#AAABiHVDu1Q
Dipl. oec. Carmen P. Baake    (2025-04-17 07:46:22)
Die Person kann auch in unbekannten Situationen folgerichtige
Entscheidungenn treffen, beispielsweise der Umgang mit unbekannten Personen, die an der Haustür klingeln.</t>
        </r>
      </text>
    </comment>
    <comment ref="C7" authorId="0" shapeId="0" xr:uid="{00000000-0006-0000-0500-000016000000}">
      <text>
        <r>
          <rPr>
            <sz val="11"/>
            <color theme="1"/>
            <rFont val="Calibri"/>
            <scheme val="minor"/>
          </rPr>
          <t>======
ID#AAABiHVDuyw
Dipl. oec. Carmen P. Baake    (2025-04-17 07:46:22)
Im Rahmen der Alltagsroutinen oder zuvor besprochenen Situationen können Entscheidungen getroffen werden, die Person hat aber Schwierigkeiten in unbekannten Situationen.</t>
        </r>
      </text>
    </comment>
    <comment ref="D7" authorId="0" shapeId="0" xr:uid="{00000000-0006-0000-0500-000026000000}">
      <text>
        <r>
          <rPr>
            <sz val="11"/>
            <color theme="1"/>
            <rFont val="Calibri"/>
            <scheme val="minor"/>
          </rPr>
          <t>======
ID#AAABiHVDuts
Dipl. oec. Carmen P. Baake    (2025-04-17 07:46:22)
Die Person trifft zwar Entscheidungen, diese Entscheidungen sind jedoch in der Regel nicht geeignet, ein bestimmtes Ziel zu erreichen. Dies ist beispielsweise der Fall, wenn die Person mit nur leichter Bekleidung bei winterlichen Temperaturen im Freien spazieren gehen will. Weiterhin liegt eine schwere Beeinträchtigung vor, wenn die Person nur mit Unterstützung in Form von Anleitung, Aufforderung, Aufzeigen von Handlungsalternativen in der Lage ist, Entscheidungen zu treffen.</t>
        </r>
      </text>
    </comment>
    <comment ref="E7" authorId="0" shapeId="0" xr:uid="{00000000-0006-0000-0500-000020000000}">
      <text>
        <r>
          <rPr>
            <sz val="11"/>
            <color theme="1"/>
            <rFont val="Calibri"/>
            <scheme val="minor"/>
          </rPr>
          <t>======
ID#AAABiHVDuwU
Dipl. oec. Carmen P. Baake    (2025-04-17 07:46:22)
Die Person kann Entscheidungen auch mit Unterstützung nicht mehr oder nur selten treffen. Sie zeigt keine deutbare Reaktion auf das Angebot mehrerer Entscheidungsalternativen.</t>
        </r>
      </text>
    </comment>
    <comment ref="A8" authorId="0" shapeId="0" xr:uid="{00000000-0006-0000-0500-000015000000}">
      <text>
        <r>
          <rPr>
            <sz val="11"/>
            <color theme="1"/>
            <rFont val="Calibri"/>
            <scheme val="minor"/>
          </rPr>
          <t>======
ID#AAABiHVDuy0
Dipl. oec. Carmen P. Baake    (2025-04-17 07:46:22)
Fähigkeit, Sachverhalte zu verstehen und Informationen inhaltlich einordnen zu können 
Hier geht es um Ereignisse und Inhalte, die Bestandteil des Alltagslebens der meisten Menschen sind. Gemeint ist etwa die Fähigkeit, zu erkennen, dass man sich in einer bestimmten Situation befindet, z. B. gemeinschaftliche Aktivitäten mit anderen Menschen, Versorgung durch eine Pflegekraft sowie die Fähigkeit, Informationen zum Tagesgeschehen aus den Medien z. B. Fernsehgerät, Tageszeitung aufzunehmen und inhaltlich zu verstehen. Gleiches gilt für mündlich von anderen Personen übermittelte Informationen.</t>
        </r>
      </text>
    </comment>
    <comment ref="B8" authorId="0" shapeId="0" xr:uid="{00000000-0006-0000-0500-000033000000}">
      <text>
        <r>
          <rPr>
            <sz val="11"/>
            <color theme="1"/>
            <rFont val="Calibri"/>
            <scheme val="minor"/>
          </rPr>
          <t>======
ID#AAABiHVDuo8
Dipl. oec. Carmen P. Baake    (2025-04-17 07:46:22)
Person kann die Sachverhalte und Informationen aus dem Alltagsleben ohne nennenswerte Probleme verstehen.</t>
        </r>
      </text>
    </comment>
    <comment ref="C8" authorId="0" shapeId="0" xr:uid="{00000000-0006-0000-0500-00000A000000}">
      <text>
        <r>
          <rPr>
            <sz val="11"/>
            <color theme="1"/>
            <rFont val="Calibri"/>
            <scheme val="minor"/>
          </rPr>
          <t>======
ID#AAABiHVDu0w
Dipl. oec. Carmen P. Baake    (2025-04-17 07:46:22)
Die Person kann einfache Sachverhalte und Informationen nachvollziehen, hat bei komplizierten Sachverhalten jedoch Schwierigkeiten.</t>
        </r>
      </text>
    </comment>
    <comment ref="D8" authorId="0" shapeId="0" xr:uid="{00000000-0006-0000-0500-000005000000}">
      <text>
        <r>
          <rPr>
            <sz val="11"/>
            <color theme="1"/>
            <rFont val="Calibri"/>
            <scheme val="minor"/>
          </rPr>
          <t>======
ID#AAABgUmdEzQ
Dipl. oec. Carmen P. Baake    (2025-04-17 07:46:22)
Die Person kann auch einfache Informationen
häufig nur nachvollziehen, wenn sie wiederholt erklärt werden. Eine schwere Beeinträchtigung liegt auch dann vor, wenn das Verständnis sehr stark von der Tagesform abhängt.</t>
        </r>
      </text>
    </comment>
    <comment ref="E8" authorId="0" shapeId="0" xr:uid="{00000000-0006-0000-0500-000008000000}">
      <text>
        <r>
          <rPr>
            <sz val="11"/>
            <color theme="1"/>
            <rFont val="Calibri"/>
            <scheme val="minor"/>
          </rPr>
          <t>======
ID#AAABiHVDu1Y
Dipl. oec. Carmen P. Baake    (2025-04-17 07:46:22)
Die Person gibt weder verbal noch nonverbal zu erkennen, dass sie Situationen und übermittelte Informationen verstehen kann.</t>
        </r>
      </text>
    </comment>
    <comment ref="A9" authorId="0" shapeId="0" xr:uid="{00000000-0006-0000-0500-000010000000}">
      <text>
        <r>
          <rPr>
            <sz val="11"/>
            <color theme="1"/>
            <rFont val="Calibri"/>
            <scheme val="minor"/>
          </rPr>
          <t>======
ID#AAABiHVDuz0
Dipl. oec. Carmen P. Baake    (2025-04-17 07:46:22)
Fähigkeit, Risiken und Gefahren zu erkennen 
Dazu gehören Gefahren des Alltagslebens wie Strom- und Feuerquellen, Barrieren und Hindernisse auf dem Fußboden bzw. auf Fußwegen, eine problematische Beschaffenheit des Bodens (z. B. Glätte) oder Gefahrenzonen in der außerhäuslichen Umgebung (z. B. verkehrsreiche Straßen, Baustellen).</t>
        </r>
      </text>
    </comment>
    <comment ref="B9" authorId="0" shapeId="0" xr:uid="{00000000-0006-0000-0500-000028000000}">
      <text>
        <r>
          <rPr>
            <sz val="11"/>
            <color theme="1"/>
            <rFont val="Calibri"/>
            <scheme val="minor"/>
          </rPr>
          <t>======
ID#AAABiHVDutM
Dipl. oec. Carmen P. Baake    (2025-04-17 07:46:22)
Die Person kann solche Risiken und Gefahrenquellen im Alltagsleben ohne weiteres erkennen, auch wenn sie ihnen aus anderen Gründen (z. B. aufgrund von somatischen Beeinträchtigungen) nicht aus dem Weg gehen kann.</t>
        </r>
      </text>
    </comment>
    <comment ref="C9" authorId="0" shapeId="0" xr:uid="{00000000-0006-0000-0500-000013000000}">
      <text>
        <r>
          <rPr>
            <sz val="11"/>
            <color theme="1"/>
            <rFont val="Calibri"/>
            <scheme val="minor"/>
          </rPr>
          <t>======
ID#AAABiHVDuzc
Dipl. oec. Carmen P. Baake    (2025-04-17 07:46:22)
Die Person erkennt meist nur solche Risiken und Gefahren, die sich in der vertrauten innerhäuslichen Wohnumgebung wiederfinden. Es bestehen aber beispielsweise Schwierigkeiten, Risiken im Straßenverkehr angemessen einzuschätzen oder Gefährdungen in ungewohnter Umgebung zu erkennen..</t>
        </r>
      </text>
    </comment>
    <comment ref="D9" authorId="0" shapeId="0" xr:uid="{00000000-0006-0000-0500-000031000000}">
      <text>
        <r>
          <rPr>
            <sz val="11"/>
            <color theme="1"/>
            <rFont val="Calibri"/>
            <scheme val="minor"/>
          </rPr>
          <t>======
ID#AAABiHVDuqU
Dipl. oec. Carmen P. Baake    (2025-04-17 07:46:22)
Die Person kann auch Risiken und Gefahren, denen sie häufig auch in der Wohnumgebung begegnet, oft nicht als solche erkennen.</t>
        </r>
      </text>
    </comment>
    <comment ref="E9" authorId="0" shapeId="0" xr:uid="{00000000-0006-0000-0500-00000B000000}">
      <text>
        <r>
          <rPr>
            <sz val="11"/>
            <color theme="1"/>
            <rFont val="Calibri"/>
            <scheme val="minor"/>
          </rPr>
          <t>======
ID#AAABiHVDu0s
Dipl. oec. Carmen P. Baake    (2025-04-17 07:46:22)
Die Person kann Risiken und Gefahren so gut wie gar nicht erkennen.</t>
        </r>
      </text>
    </comment>
    <comment ref="A10" authorId="0" shapeId="0" xr:uid="{00000000-0006-0000-0500-000034000000}">
      <text>
        <r>
          <rPr>
            <sz val="11"/>
            <color theme="1"/>
            <rFont val="Calibri"/>
            <scheme val="minor"/>
          </rPr>
          <t>======
ID#AAABiHVDuo0
Dipl. oec. Carmen P. Baake    (2025-04-17 07:46:22)
Fähigkeit, elementare Bedürfnisse verbal oder nonverbal mitzuteilen 
Das beinhaltet, sich bei stark belastenden Empfindungen wie Schmerzen, Frieren, Hunger oder Durst bemerkbar zu machen. Bei Sprachstörungen kann dies ggf. durch Laute, Mimik oder Gestik bzw. unter Nutzung von Hilfsmitteln erfolgen. 
Wichtig:  Hör-, Sprech- oder Sprachstörungen  sind hier ebenfalls zu berücksichtigen.
Liegt eine unzureichende Flüssigkeitsaufnahme aufgrund eines nicht ausreichenden Durstgefühls vor, so wird dies in Modul 4 beim Kriterium "Trinken" berücksichtigt.</t>
        </r>
      </text>
    </comment>
    <comment ref="B10" authorId="0" shapeId="0" xr:uid="{00000000-0006-0000-0500-000025000000}">
      <text>
        <r>
          <rPr>
            <sz val="11"/>
            <color theme="1"/>
            <rFont val="Calibri"/>
            <scheme val="minor"/>
          </rPr>
          <t>======
ID#AAABiHVDut4
Baake    (2025-04-17 07:46:22)
Die Person kann elementare Bedürfnisse benennen oder 
durch Laute, Gestik, Mimik oder Nutzung von Hilfsmitteln deutlich machen, um welches Bedürfnis es sich han delt.</t>
        </r>
      </text>
    </comment>
    <comment ref="C10" authorId="0" shapeId="0" xr:uid="{00000000-0006-0000-0500-000003000000}">
      <text>
        <r>
          <rPr>
            <sz val="11"/>
            <color theme="1"/>
            <rFont val="Calibri"/>
            <scheme val="minor"/>
          </rPr>
          <t>======
ID#AAABgUmdE0E
Dipl. oec. Carmen P. Baake    (2025-04-17 07:46:22)
Die Person äußert elementare Bedürfnisse nicht immer von sich aus oder nicht immer eindeutig, kann diese aber auf Nachfrage deutlich machen.</t>
        </r>
      </text>
    </comment>
    <comment ref="D10" authorId="0" shapeId="0" xr:uid="{00000000-0006-0000-0500-00002A000000}">
      <text>
        <r>
          <rPr>
            <sz val="11"/>
            <color theme="1"/>
            <rFont val="Calibri"/>
            <scheme val="minor"/>
          </rPr>
          <t>======
ID#AAABiHVDusM
Dipl. oec. Carmen P. Baake    (2025-04-17 07:46:22)
Es ist nur aus nicht eindeutigem Verhalten (zum Beispiel Mimik, Gestik, Lautgebung, sprachliche Äußerungen) ableitbar, dass elementare Bedürfnisse bestehen. Welches elementare Bedürfnis betroffen ist, kann nicht kommuniziert werden, sondern muss von der Pflegeperson aufwendig eruiert werden. Die Person hat häufig Schwierigkeiten, Zustimmung oder Ablehnung zu signalisieren.</t>
        </r>
      </text>
    </comment>
    <comment ref="E10" authorId="0" shapeId="0" xr:uid="{00000000-0006-0000-0500-00001E000000}">
      <text>
        <r>
          <rPr>
            <sz val="11"/>
            <color theme="1"/>
            <rFont val="Calibri"/>
            <scheme val="minor"/>
          </rPr>
          <t>======
ID#AAABiHVDuxI
Dipl. oec. Carmen P. Baake    (2025-04-17 07:46:22)
Die Person äußert nicht oder nur sehr selten Bedürfnisse, auch nicht in nonverbaler Form. Sie kann weder Zustimmung noch Ablehnung deutlich machen.</t>
        </r>
      </text>
    </comment>
    <comment ref="A11" authorId="0" shapeId="0" xr:uid="{00000000-0006-0000-0500-000011000000}">
      <text>
        <r>
          <rPr>
            <sz val="11"/>
            <color theme="1"/>
            <rFont val="Calibri"/>
            <scheme val="minor"/>
          </rPr>
          <t>======
ID#AAABiHVDuzs
Dipl. oec. Carmen P. Baake    (2025-04-17 07:46:22)
Fähigkeit, Aufforderungen in Hinblick auf alltägliche Grundbedürfnisse zu verstehen 
Zu den alltäglichen Grundbedürfnissen gehören z. B. Essen, Trinken, sich kleiden, sich beschäftigen. 
Wichtig:  Hör-, Sprech- oder Sprachstörungen  sind hier ebenfalls zu berücksichtigen.</t>
        </r>
      </text>
    </comment>
    <comment ref="B11" authorId="0" shapeId="0" xr:uid="{00000000-0006-0000-0500-000036000000}">
      <text>
        <r>
          <rPr>
            <sz val="11"/>
            <color theme="1"/>
            <rFont val="Calibri"/>
            <scheme val="minor"/>
          </rPr>
          <t>======
ID#AAABiHVDun0
Dipl. oec. Carmen P. Baake    (2025-04-17 07:46:22)
Aufforderungen und Bitten zu alltäglichen Grundbedürfnissen werden ohne weiteres verstanden.</t>
        </r>
      </text>
    </comment>
    <comment ref="C11" authorId="0" shapeId="0" xr:uid="{00000000-0006-0000-0500-00002F000000}">
      <text>
        <r>
          <rPr>
            <sz val="11"/>
            <color theme="1"/>
            <rFont val="Calibri"/>
            <scheme val="minor"/>
          </rPr>
          <t>======
ID#AAABiHVDuqs
Dipl. oec. Carmen P. Baake    (2025-04-17 07:46:22)
Einfache Bitten und Aufforderungen, wie z. B. „Setz dich bitte an den Tisch!“, „Zieh dir die Jacke über!“, „Komm zum Essen!“ werden verstanden, Aufforderungen zu komplexeren Handlungen müssen erklärt werden. Gegebenenfalls sind zum Beispiel bei Schwerhörigkeit besonders deutliche Ansprache, Wiederholungen, 
Zeichensprache, Gebärdensprache oder Schrift erforderlich, um Aufforderungen verständlich zu machen.</t>
        </r>
      </text>
    </comment>
    <comment ref="D11" authorId="0" shapeId="0" xr:uid="{00000000-0006-0000-0500-000022000000}">
      <text>
        <r>
          <rPr>
            <sz val="11"/>
            <color theme="1"/>
            <rFont val="Calibri"/>
            <scheme val="minor"/>
          </rPr>
          <t>======
ID#AAABiHVDuvg
Dipl. oec. Carmen P. Baake    (2025-04-17 07:46:22)
Die Person kann Aufforderungen und Bitten meist nicht verstehen, wenn diese nicht wiederholt geäußert und erläutert werden. Das Verständnis ist sehr von der Tagesform abhängig. Sie zeigt aber Zustimmung oder Ablehnung gegenüber nonverbalen Aufforderungen, z. B. Berührungen oder Geleiten an den Esstisch.</t>
        </r>
      </text>
    </comment>
    <comment ref="E11" authorId="0" shapeId="0" xr:uid="{00000000-0006-0000-0500-000002000000}">
      <text>
        <r>
          <rPr>
            <sz val="11"/>
            <color theme="1"/>
            <rFont val="Calibri"/>
            <scheme val="minor"/>
          </rPr>
          <t>======
ID#AAABgUmdE0M
Dipl. oec. Carmen P. Baake    (2025-04-17 07:46:22)
Die Person kann Anleitung und Aufforderungen kaum oder nicht verstehen.</t>
        </r>
      </text>
    </comment>
    <comment ref="A12" authorId="0" shapeId="0" xr:uid="{00000000-0006-0000-0500-000037000000}">
      <text>
        <r>
          <rPr>
            <sz val="11"/>
            <color theme="1"/>
            <rFont val="Calibri"/>
            <scheme val="minor"/>
          </rPr>
          <t>======
ID#AAABiHVDunw
Dipl. oec. Carmen P. Baake    (2025-04-17 07:46:22)
Fähigkeit, in einem Gespräch Gesprächsinhalte aufzunehmen, sinngerecht zu antworten und zur Weiterführung des Gesprächs Inhalte einzubringen 
Wichtig:  Hör-, Sprech- oder Sprachstörungen  sind hier ebenfalls zu berücksichtigen.</t>
        </r>
      </text>
    </comment>
    <comment ref="B12" authorId="0" shapeId="0" xr:uid="{00000000-0006-0000-0500-000032000000}">
      <text>
        <r>
          <rPr>
            <sz val="11"/>
            <color theme="1"/>
            <rFont val="Calibri"/>
            <scheme val="minor"/>
          </rPr>
          <t>======
ID#AAABiHVDupI
Dipl. oec. Carmen P. Baake    (2025-04-17 07:46:22)
Die Person kommt sowohl in Einzel- als auch in Gesprächen kleiner Gruppen gut zurecht. Sie zeigt im Gespräch Eigeninitiative, Interesse und beteiligt sich, wenn vielleicht auch nur auf direkte Ansprache hin. Ihre Äußerungen passen zu den Inhalten des Gesprächs.</t>
        </r>
      </text>
    </comment>
    <comment ref="C12" authorId="0" shapeId="0" xr:uid="{00000000-0006-0000-0500-00001D000000}">
      <text>
        <r>
          <rPr>
            <sz val="11"/>
            <color theme="1"/>
            <rFont val="Calibri"/>
            <scheme val="minor"/>
          </rPr>
          <t>======
ID#AAABiHVDuxM
Dipl. oec. Carmen P. Baake    (2025-04-17 07:46:22)
Die Person kommt in Gesprächen mit einer Person gut zurecht, in Gruppen ist sie jedoch meist überfordert und verliert den Faden oder es treten Wortfindungsstörungen auf. Die Person ist darauf angewiesen, dass langsam und besonders deutlich gesprochen wird und immer wieder Worte und Sätze wiederholt werden, damit sie einem Gespräch folgen kann. Hier ist auch die Kommunikation mit Gebärdensprache zu berücksichtigen.</t>
        </r>
      </text>
    </comment>
    <comment ref="D12" authorId="0" shapeId="0" xr:uid="{00000000-0006-0000-0500-000021000000}">
      <text>
        <r>
          <rPr>
            <sz val="11"/>
            <color theme="1"/>
            <rFont val="Calibri"/>
            <scheme val="minor"/>
          </rPr>
          <t>======
ID#AAABiHVDuv4
Dipl. oec. Carmen P. Baake    (2025-04-17 07:46:22)
Die Person kann auch einem Gespräch nur mit einer Person kaum folgen oder sie kann sich nur wenig oder mit einzelnen Worten beteiligen. Die Person zeigt nur wenig Eigeninitiative, reagiert aber auf Ansprache oder Fragen mit wenigen Worten, z. B. mit ja oder nein; Die Person beteiligt sich am Gespräch, weicht aber in aller Regel vom Gesprächsinhalt ab (führt mehr ein Selbstgespräch) oder es besteht leichte Ablenkbarkeit durch Umgebungseinflüsse.</t>
        </r>
      </text>
    </comment>
    <comment ref="E12" authorId="0" shapeId="0" xr:uid="{00000000-0006-0000-0500-00002E000000}">
      <text>
        <r>
          <rPr>
            <sz val="11"/>
            <color theme="1"/>
            <rFont val="Calibri"/>
            <scheme val="minor"/>
          </rPr>
          <t>======
ID#AAABiHVDuq0
Dipl. oec. Carmen P. Baake    (2025-04-17 07:46:22)
Ein Gespräch mit der Person, das über einfache Mitteilungen hinausgeht, ist auch unter Einsatz nonverbaler Kommunikation kaum oder nicht möglich.</t>
        </r>
      </text>
    </comment>
  </commentList>
  <extLst>
    <ext xmlns:r="http://schemas.openxmlformats.org/officeDocument/2006/relationships" uri="GoogleSheetsCustomDataVersion2">
      <go:sheetsCustomData xmlns:go="http://customooxmlschemas.google.com/" r:id="rId1" roundtripDataSignature="AMtx7mgMNWLs5aHKyZnRvw9W//X/ClraZ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700-000005000000}">
      <text>
        <r>
          <rPr>
            <sz val="11"/>
            <color theme="1"/>
            <rFont val="Calibri"/>
            <scheme val="minor"/>
          </rPr>
          <t>======
ID#AAABiHVDuzU
Dipl. oec. Carmen P. Baake    (2025-04-17 07:46:22)
Dieses Kriterium fasst verschiedene Verhaltensweisen zusammen. Dazu gehören vor allem das (scheinbar) ziellose Umhergehen in der Wohnung oder der Einrichtung und der Versuch desorientierter Personen, ohne Begleitung die Wohnung, Einrichtung zu verlassen oder Orte aufzusuchen, die für diese Person unzugänglich sein sollten, z. B. Treppenhaus, Zimmer anderer Bewohner. Ebenso zu berücksichtigen ist allgemeine Rastlosigkeit in Form von ständigem Aufstehen und Hinsetzen oder Hin- und Herrutschen auf dem Sitzplatz oder im und aus dem Bett.</t>
        </r>
      </text>
    </comment>
    <comment ref="A3" authorId="0" shapeId="0" xr:uid="{00000000-0006-0000-0700-000002000000}">
      <text>
        <r>
          <rPr>
            <sz val="11"/>
            <color theme="1"/>
            <rFont val="Calibri"/>
            <scheme val="minor"/>
          </rPr>
          <t>======
ID#AAABiHVDu08
Dipl. oec. Carmen P. Baake    (2025-04-17 07:46:22)
Gemeint sind hier nächtliches Umherirren oder nächtliche Unruhephasen bis hin zur Umkehr des 
Tag-Nacht-Rhythmus im Sinne von aktiv sein in der Nacht und schlafen während des Tages. 
Zu bewerten ist, wie häufig Anlass für personelle Unterstützung zur Beruhigung und gegebenenfalls wieder ins Bett bringen besteht. 
Schlafstörungen wie Einschlafschwierigkeiten am Abend oder Wach phasen während der Nacht sind nicht zu werten. 
Andere nächtliche Hilfen, zum Beispiel Hilfen zur 
Orientierung, Aufstehen, zu Bett bringen, Hilfe bei nächtlichen Toilettengängen, körperbezogene Pflegemaßnahmen oder Lagerungen sind nur im Modul 6 unter "Ruhen und Schlafen" zu berücksichtigen, Medikamentengabe und andere angeordnete Maßnahmen aus dem Modul 5 sind nur dort zu bewerten.</t>
        </r>
      </text>
    </comment>
    <comment ref="A4" authorId="0" shapeId="0" xr:uid="{00000000-0006-0000-0700-000007000000}">
      <text>
        <r>
          <rPr>
            <sz val="11"/>
            <color theme="1"/>
            <rFont val="Calibri"/>
            <scheme val="minor"/>
          </rPr>
          <t>======
ID#AAABiHVDux8
Dipl. oec. Carmen P. Baake    (2025-04-17 07:46:22)
Selbstschädigendes und autoaggressives Verhalten kann z. B. darin bestehen, sich selbst durch Gegenstände zu verletzen, ungenießbare Substanzen zu essen und zu trinken, sich selbst schlagen und sich selbst mit den Fingernägeln oder Zähnen verletzen.</t>
        </r>
      </text>
    </comment>
    <comment ref="A5" authorId="0" shapeId="0" xr:uid="{00000000-0006-0000-0700-000006000000}">
      <text>
        <r>
          <rPr>
            <sz val="11"/>
            <color theme="1"/>
            <rFont val="Calibri"/>
            <scheme val="minor"/>
          </rPr>
          <t>======
ID#AAABiHVDuy8
Dipl. oec. Carmen P. Baake    (2025-04-17 07:46:22)
Gemeint sind hier aggressive, auf Gegenstände gerichtete Handlungen wie Gegenstände wegstoßen oder wegschieben, gegen Gegenstände schlagen, das Zerstören von Dingen sowie das Treten nach Gegenständen.</t>
        </r>
      </text>
    </comment>
    <comment ref="A6" authorId="0" shapeId="0" xr:uid="{00000000-0006-0000-0700-00000D000000}">
      <text>
        <r>
          <rPr>
            <sz val="11"/>
            <color theme="1"/>
            <rFont val="Calibri"/>
            <scheme val="minor"/>
          </rPr>
          <t>======
ID#AAABiHVDuns
Dipl. oec. Carmen P. Baake    (2025-04-17 07:46:22)
Physisch aggressives Verhalten gegenüber anderen Personen kann z. B. darin bestehen, nach Personen zu schlagen oder zu treten, andere mit Zähnen oder Fingernägeln zu verletzen, andere zu stoßen oder wegzudrängen oder in Verletzungsversuchen
gegenüber anderen Personen mit Gegenständen.</t>
        </r>
      </text>
    </comment>
    <comment ref="A7" authorId="0" shapeId="0" xr:uid="{00000000-0006-0000-0700-00000C000000}">
      <text>
        <r>
          <rPr>
            <sz val="11"/>
            <color theme="1"/>
            <rFont val="Calibri"/>
            <scheme val="minor"/>
          </rPr>
          <t>======
ID#AAABiHVDuoI
Dipl. oec. Carmen P. Baake    (2025-04-17 07:46:22)
Verbale Aggression kann sich z. B. in verbalen Beschimpfungen oder in der Bedrohung anderer Personen ausdrücken.</t>
        </r>
      </text>
    </comment>
    <comment ref="A8" authorId="0" shapeId="0" xr:uid="{00000000-0006-0000-0700-000008000000}">
      <text>
        <r>
          <rPr>
            <sz val="11"/>
            <color theme="1"/>
            <rFont val="Calibri"/>
            <scheme val="minor"/>
          </rPr>
          <t>======
ID#AAABiHVDuwg
Dipl. oec. Carmen P. Baake    (2025-04-17 07:46:22)
Andere pflegerelevante vokale Auffälligkeiten können sein: Lautes Rufen, Schreien, Klagen ohne nachvollziehbaren Grund, vor sich hin schimpfen, fluchen, seltsame Laute von sich geben, ständiges Wiederholen von Sätzen und Fragen.</t>
        </r>
      </text>
    </comment>
    <comment ref="A9" authorId="0" shapeId="0" xr:uid="{00000000-0006-0000-0700-000004000000}">
      <text>
        <r>
          <rPr>
            <sz val="11"/>
            <color theme="1"/>
            <rFont val="Calibri"/>
            <scheme val="minor"/>
          </rPr>
          <t>======
ID#AAABiHVDu0g
Dipl. oec. Carmen P. Baake    (2025-04-17 07:46:22)
Hier ist die Abwehr von Unterstützung, z. B. bei der Körperpflege, die Verweigerung der Nahrungsaufnahme, der Medikamenteneinnahme oder anderer notwendiger
Verrichtungen sowie die Manipulation an Vorrichtungen wie z. B. an Kathetern, Infusionen oder Sondenernährung gemeint. Dazu gehört nicht die willentliche (selbstbestimmte) Ablehnung bestimmter Maßnahmen.</t>
        </r>
      </text>
    </comment>
    <comment ref="A10" authorId="0" shapeId="0" xr:uid="{00000000-0006-0000-0700-00000B000000}">
      <text>
        <r>
          <rPr>
            <sz val="11"/>
            <color theme="1"/>
            <rFont val="Calibri"/>
            <scheme val="minor"/>
          </rPr>
          <t>======
ID#AAABiHVDupc
Dipl. oec. Carmen P. Baake    (2025-04-17 07:46:22)
Wahnvorstellungen beziehen sich z. B. auf die Vorstellung, mit Verstorbenen oder imaginären Personen in Kontakt zu stehen oder auf die Vorstellung, verfolgt, bedroht oder bestohlen zu werden.</t>
        </r>
      </text>
    </comment>
    <comment ref="A11" authorId="0" shapeId="0" xr:uid="{00000000-0006-0000-0700-00000A000000}">
      <text>
        <r>
          <rPr>
            <sz val="11"/>
            <color theme="1"/>
            <rFont val="Calibri"/>
            <scheme val="minor"/>
          </rPr>
          <t>======
ID#AAABiHVDupg
Dipl. oec. Carmen P. Baake    (2025-04-17 07:46:22)
Es geht hier um ausgeprägte Ängste, die wiederkehrend sind und als bedrohlich erlebt werden. 
Die Person hat keine eigene Möglichkeit/Strategie zur Bewältigung und Überwindung der Angst. 
Die Angst führt zu erheblichen psychischen oder körperlichen Beschwerden, einem hohen Leidensdruck und Beeinträchtigungen in der Bewältigung des Alltags. Ängste lassen sich nicht nur bei Angst störungen finden, sondern auch bei anderen psychischen Störungen wie zum Beispiel bei Schizophrenie und Depression.
Darüber hinaus können ausgeprägte Ängste im Sinne dieses Kriteriums auch durch rein somatische Krankheiten wie onkologische Erkrankungen verursacht werden.
Das Herstellen einer angstfreien Atmosphäre durch bloße Anwesenheit einer weiteren Person (ohne 
deren aktive personelle Unterstützung) wird hier nicht bewertet.</t>
        </r>
      </text>
    </comment>
    <comment ref="A12" authorId="0" shapeId="0" xr:uid="{00000000-0006-0000-0700-000009000000}">
      <text>
        <r>
          <rPr>
            <sz val="11"/>
            <color theme="1"/>
            <rFont val="Calibri"/>
            <scheme val="minor"/>
          </rPr>
          <t>======
ID#AAABiHVDuq8
Dipl. oec. Carmen P. Baake    (2025-04-17 07:46:22)
Antriebsstörungen wie Antriebschwäche, Antriebsmangel oder Antriebsarmut können Vorstufen der Antriebslosigkeit sein. Die Antriebslosigkeit stellt eine sehr schwere Form der Antriebsstörung 
dar.
Die depressive Stimmungslage äußert sich insbesondere durch Hoffnungslosigkeit, Niedergeschlagenheit oder Verzweiflung. Es kann sich aber beispielsweise auch durch ein Gefühl der Gefühllosigkeit mit fehlender emotionaler Schwingungsfähigkeit zeigen, so dass weder Freude noch Trauer empfunden werden können.
Antriebslosigkeit bei depressiver Stimmungslage zeigt sich zum Beispiel daran, dass die Person kaum Interesse an der Umgebung hat, kaum Eigeninitiative aufbringt und eine aufwendige Motivierung durch andere benötigt, um etwas zu tun. 
Hier ist nicht gemeint, dass Menschen mit rein kognitiven Beeinträchtigungen, zum Beispiel bei Demenz, Impulse benötigen, um eine Handlung zu beginnen oder fortzuführen.</t>
        </r>
      </text>
    </comment>
    <comment ref="A13" authorId="0" shapeId="0" xr:uid="{00000000-0006-0000-0700-000003000000}">
      <text>
        <r>
          <rPr>
            <sz val="11"/>
            <color theme="1"/>
            <rFont val="Calibri"/>
            <scheme val="minor"/>
          </rPr>
          <t>======
ID#AAABiHVDu00
Dipl. oec. Carmen P. Baake    (2025-04-17 07:46:22)
Sozial inadäquate Verhaltensweisen sind z. B. distanzloses Verhalten, auffälliges Einfordern von Aufmerksamkeit, sich vor anderen in unpassenden Situationen entkleiden, unangemessenes Greifen nach Personen oder unangemessene körperliche oder verbale sexuelle Annäherungsversuche.</t>
        </r>
      </text>
    </comment>
    <comment ref="A14" authorId="0" shapeId="0" xr:uid="{00000000-0006-0000-0700-000001000000}">
      <text>
        <r>
          <rPr>
            <sz val="11"/>
            <color theme="1"/>
            <rFont val="Calibri"/>
            <scheme val="minor"/>
          </rPr>
          <t>======
ID#AAABgUmdEz8
Dipl. oec. Carmen P. Baake    (2025-04-17 07:46:22)
Sonstige pflegerelevante inadäquate Handlungen sind z. B. Nesteln an der Kleidung, ständiges Wiederholen der gleichen Handlung (Stereotypien), planlose Aktivitäten, Verstecken oder Horten von Gegenständen, Kotschmieren, Urinieren in die Wohnung.</t>
        </r>
      </text>
    </comment>
  </commentList>
  <extLst>
    <ext xmlns:r="http://schemas.openxmlformats.org/officeDocument/2006/relationships" uri="GoogleSheetsCustomDataVersion2">
      <go:sheetsCustomData xmlns:go="http://customooxmlschemas.google.com/" r:id="rId1" roundtripDataSignature="AMtx7mj7blWzh3OZdUVS+7wxlpjJS35sY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900-00003A000000}">
      <text>
        <r>
          <rPr>
            <sz val="11"/>
            <color theme="1"/>
            <rFont val="Calibri"/>
            <scheme val="minor"/>
          </rPr>
          <t>======
ID#AAABiHVDups
Dipl. oec. Carmen P. Baake    (2025-04-17 07:46:22)
Sich die Hände, das Gesicht, die Arme, die Achselhöhlen sowie den vorderen Hals- und Brustbereich waschen und abtrocknen</t>
        </r>
      </text>
    </comment>
    <comment ref="B2" authorId="0" shapeId="0" xr:uid="{00000000-0006-0000-0900-000033000000}">
      <text>
        <r>
          <rPr>
            <sz val="11"/>
            <color theme="1"/>
            <rFont val="Calibri"/>
            <scheme val="minor"/>
          </rPr>
          <t>======
ID#AAABiHVDurY
Dipl. oec. Carmen P. Baake    (2025-04-17 07:46:22)
Die Person kann die beschriebene Aktivität ohne personelle Hilfe durchführen.</t>
        </r>
      </text>
    </comment>
    <comment ref="C2" authorId="0" shapeId="0" xr:uid="{00000000-0006-0000-0900-000027000000}">
      <text>
        <r>
          <rPr>
            <sz val="11"/>
            <color theme="1"/>
            <rFont val="Calibri"/>
            <scheme val="minor"/>
          </rPr>
          <t>======
ID#AAABiHVDutY
Dipl. oec. Carmen P. Baake    (2025-04-17 07:46:22)
Die Person kann die Aktivität selbständig durchführen, wenn benötigte Gegenstände, z. B. Seife, Waschlappen bereitgelegt werden
oder sie Aufforderung bzw. punktuelle Teilhilfen, z. B. Waschen unter den Achseln oder der Brust erhält.</t>
        </r>
      </text>
    </comment>
    <comment ref="D2" authorId="0" shapeId="0" xr:uid="{00000000-0006-0000-0900-00002C000000}">
      <text>
        <r>
          <rPr>
            <sz val="11"/>
            <color theme="1"/>
            <rFont val="Calibri"/>
            <scheme val="minor"/>
          </rPr>
          <t>======
ID#AAABiHVDusg
Dipl. oec. Carmen P. Baake    (2025-04-17 07:46:22)
Die Person kann nur geringe Anteile der Aktivität selbständig durchführen, sich z. B. nur Hände oder Gesicht waschen oder benötigt umfassende Anleitung.</t>
        </r>
      </text>
    </comment>
    <comment ref="E2" authorId="0" shapeId="0" xr:uid="{00000000-0006-0000-0900-00001B000000}">
      <text>
        <r>
          <rPr>
            <sz val="11"/>
            <color theme="1"/>
            <rFont val="Calibri"/>
            <scheme val="minor"/>
          </rPr>
          <t>======
ID#AAABiHVDuws
Dipl. oec. Carmen P. Baake    (2025-04-17 07:46:22)
Die Person kann sich an der Aktivität nicht oder nur minimal beteiligen.</t>
        </r>
      </text>
    </comment>
    <comment ref="A3" authorId="0" shapeId="0" xr:uid="{00000000-0006-0000-0900-000022000000}">
      <text>
        <r>
          <rPr>
            <sz val="11"/>
            <color theme="1"/>
            <rFont val="Calibri"/>
            <scheme val="minor"/>
          </rPr>
          <t>======
ID#AAABiHVDuv8
Baake    (2025-04-17 07:46:22)
Kämmen, Zahnpflege, Prothesenreinigung, Rasieren</t>
        </r>
      </text>
    </comment>
    <comment ref="B3" authorId="0" shapeId="0" xr:uid="{00000000-0006-0000-0900-000020000000}">
      <text>
        <r>
          <rPr>
            <sz val="11"/>
            <color theme="1"/>
            <rFont val="Calibri"/>
            <scheme val="minor"/>
          </rPr>
          <t>======
ID#AAABiHVDuwE
Dipl. oec. Carmen P. Baake    (2025-04-17 07:46:22)
Die Person kann die beschriebenen Aktivitäten ohne personelle Hilfe durchführen.</t>
        </r>
      </text>
    </comment>
    <comment ref="C3" authorId="0" shapeId="0" xr:uid="{00000000-0006-0000-0900-00002A000000}">
      <text>
        <r>
          <rPr>
            <sz val="11"/>
            <color theme="1"/>
            <rFont val="Calibri"/>
            <scheme val="minor"/>
          </rPr>
          <t>======
ID#AAABiHVDuso
Dipl. oec. Carmen P. Baake    (2025-04-17 07:46:22)
Die Person kann die Aktivitäten selbständig durchführen, wenn benötigte Gegenstände bereitgelegt oder gerichtet werden, z. B. Aufdrehen der Zahnpastatube, Auftragen der Zahnpasta auf die Bürste, Aufbringen von Haftcreme auf die Prothese, Anreichen oder Säubern des Rasierapparates. Alternativ sind Aufforderungen oder punktuelle Teilhilfen erforderlich wie Korrekturen nach dem Kämmen oder nur das Kämmen des Hinterkopfes, das Reinigen der hinteren Backenzähne bei der Zahn-, Mundpflege bzw. die Nachrasur
bei sonst selbständigem Rasieren.</t>
        </r>
      </text>
    </comment>
    <comment ref="D3" authorId="0" shapeId="0" xr:uid="{00000000-0006-0000-0900-000011000000}">
      <text>
        <r>
          <rPr>
            <sz val="11"/>
            <color theme="1"/>
            <rFont val="Calibri"/>
            <scheme val="minor"/>
          </rPr>
          <t>======
ID#AAABiHVDuyM
Dipl. oec. Carmen P. Baake    (2025-04-17 07:46:22)
Die Person kann nur geringe Anteile der Aktivität selbständig leisten, so beginnt sie z. B. mit dem Zähneputzen oder der Rasur, ohne die Aktivität zu Ende zu führen.</t>
        </r>
      </text>
    </comment>
    <comment ref="E3" authorId="0" shapeId="0" xr:uid="{00000000-0006-0000-0900-000014000000}">
      <text>
        <r>
          <rPr>
            <sz val="11"/>
            <color theme="1"/>
            <rFont val="Calibri"/>
            <scheme val="minor"/>
          </rPr>
          <t>======
ID#AAABiHVDux0
Dipl. oec. Carmen P. Baake    (2025-04-17 07:46:22)
Die Person kann sich an den Aktivitäten nicht oder nur minimal beteiligen.</t>
        </r>
      </text>
    </comment>
    <comment ref="A4" authorId="0" shapeId="0" xr:uid="{00000000-0006-0000-0900-000004000000}">
      <text>
        <r>
          <rPr>
            <sz val="11"/>
            <color theme="1"/>
            <rFont val="Calibri"/>
            <scheme val="minor"/>
          </rPr>
          <t>======
ID#AAABgUmdEzk
Dipl. oec. Carmen P. Baake    (2025-04-17 07:46:22)
Den Intimbereich waschen und abtrocknen.</t>
        </r>
      </text>
    </comment>
    <comment ref="B4" authorId="0" shapeId="0" xr:uid="{00000000-0006-0000-0900-000003000000}">
      <text>
        <r>
          <rPr>
            <sz val="11"/>
            <color theme="1"/>
            <rFont val="Calibri"/>
            <scheme val="minor"/>
          </rPr>
          <t>======
ID#AAABgUmdEzw
Dipl. oec. Carmen P. Baake    (2025-04-17 07:46:22)
Die Person kann die beschriebene Aktivität ohne personelle Hilfe durchführen..</t>
        </r>
      </text>
    </comment>
    <comment ref="C4" authorId="0" shapeId="0" xr:uid="{00000000-0006-0000-0900-00000D000000}">
      <text>
        <r>
          <rPr>
            <sz val="11"/>
            <color theme="1"/>
            <rFont val="Calibri"/>
            <scheme val="minor"/>
          </rPr>
          <t>======
ID#AAABiHVDuzw
Dipl. oec. Carmen P. Baake    (2025-04-17 07:46:22)
Die Person kann die Aktivität selbständig durchführen, wenn benötigte Utensilien, z. B. Seife, Waschlappen bereitgelegt werden oder sie Aufforderung bzw. punktuelle Teilhilfen erhält.</t>
        </r>
      </text>
    </comment>
    <comment ref="D4" authorId="0" shapeId="0" xr:uid="{00000000-0006-0000-0900-00003C000000}">
      <text>
        <r>
          <rPr>
            <sz val="11"/>
            <color theme="1"/>
            <rFont val="Calibri"/>
            <scheme val="minor"/>
          </rPr>
          <t>======
ID#AAABiHVDuoo
Dipl. oec. Carmen P. Baake    (2025-04-17 07:46:22)
Die Person kann nur geringe Anteile der Aktivität selbständig
durchführen, sich z. B. nur den vorderen Intimbereich waschen.</t>
        </r>
      </text>
    </comment>
    <comment ref="E4" authorId="0" shapeId="0" xr:uid="{00000000-0006-0000-0900-000039000000}">
      <text>
        <r>
          <rPr>
            <sz val="11"/>
            <color theme="1"/>
            <rFont val="Calibri"/>
            <scheme val="minor"/>
          </rPr>
          <t>======
ID#AAABiHVDuqA
Dipl. oec. Carmen P. Baake    (2025-04-17 07:46:22)
Die Person kann sich an der Aktivität nicht oder nur minimal beteiligen.</t>
        </r>
      </text>
    </comment>
    <comment ref="A5" authorId="0" shapeId="0" xr:uid="{00000000-0006-0000-0900-000035000000}">
      <text>
        <r>
          <rPr>
            <sz val="11"/>
            <color theme="1"/>
            <rFont val="Calibri"/>
            <scheme val="minor"/>
          </rPr>
          <t>======
ID#AAABiHVDuqk
Dipl. oec. Carmen P. Baake    (2025-04-17 07:46:22)
Durchführung des Dusch- und Wannenbades einschließlich des Waschens der Haare
Dabei sind neben der Fähigkeit, den Körper waschen zu können, auch Sicherheitsaspekte
zu berücksichtigen. (Teil-) Hilfen beim Waschen in der Wanne, Dusche sind hier ebenso zu berücksichtigen wie die Hilfe beim Ein- und Aussteigen oder eine notwendige Überwachung während des Bades. Dazu gehört auch das Abtrocknen, Haare waschen und föhnen.</t>
        </r>
      </text>
    </comment>
    <comment ref="B5" authorId="0" shapeId="0" xr:uid="{00000000-0006-0000-0900-000023000000}">
      <text>
        <r>
          <rPr>
            <sz val="11"/>
            <color theme="1"/>
            <rFont val="Calibri"/>
            <scheme val="minor"/>
          </rPr>
          <t>======
ID#AAABiHVDuvs
Dipl. oec. Carmen P. Baake    (2025-04-17 07:46:22)
Die Person kann die beschriebene Aktivität ohne personelle Hilfe
durchführen.</t>
        </r>
      </text>
    </comment>
    <comment ref="C5" authorId="0" shapeId="0" xr:uid="{00000000-0006-0000-0900-000013000000}">
      <text>
        <r>
          <rPr>
            <sz val="11"/>
            <color theme="1"/>
            <rFont val="Calibri"/>
            <scheme val="minor"/>
          </rPr>
          <t>======
ID#AAABiHVDux4
Dipl. oec. Carmen P. Baake    (2025-04-17 07:46:22)
Die Person kann die Aktivität selbständig durchführen, wenn Utensilien vorbereitet bzw. bereitgestellt werden, einzelne Handreichungen
geleistet werden, z. B. Stützen beim Ein-, Aussteigen, Bedienung eines Badewannenlifters, Hilfe beim Haare waschen oder Föhnen, beim Abtrocknen oder wenn während des Duschen und Badens aus nachvollziehbaren Sicherheitsgründen Anwesenheit erforderlich ist.</t>
        </r>
      </text>
    </comment>
    <comment ref="D5" authorId="0" shapeId="0" xr:uid="{00000000-0006-0000-0900-000021000000}">
      <text>
        <r>
          <rPr>
            <sz val="11"/>
            <color theme="1"/>
            <rFont val="Calibri"/>
            <scheme val="minor"/>
          </rPr>
          <t>======
ID#AAABiHVDuwA
Dipl. oec. Carmen P. Baake    (2025-04-17 07:46:22)
Die Person kann geringe Anteile der Aktivität selbständig durchführen, zum Beispiel das Waschen des vorderen Oberkörpers</t>
        </r>
      </text>
    </comment>
    <comment ref="E5" authorId="0" shapeId="0" xr:uid="{00000000-0006-0000-0900-000007000000}">
      <text>
        <r>
          <rPr>
            <sz val="11"/>
            <color theme="1"/>
            <rFont val="Calibri"/>
            <scheme val="minor"/>
          </rPr>
          <t>======
ID#AAABgUmdEzE
Dipl. oec. Carmen P. Baake    (2025-04-17 07:46:22)
Die Person kann sich an der Aktivität nicht oder nur minimal beteiligen.</t>
        </r>
      </text>
    </comment>
    <comment ref="A6" authorId="0" shapeId="0" xr:uid="{00000000-0006-0000-0900-00002D000000}">
      <text>
        <r>
          <rPr>
            <sz val="11"/>
            <color theme="1"/>
            <rFont val="Calibri"/>
            <scheme val="minor"/>
          </rPr>
          <t>======
ID#AAABiHVDur8
Dipl. oec. Carmen P. Baake    (2025-04-17 07:46:22)
Bereitliegende Kleidungsstücke, z. B. Unterhemd, T-Shirt, Hemd, Bluse, Pullover, Jacke, BH, Schlafanzugoberteil oder Nachthemd, an- und ausziehen
Die Beurteilung ist unabhängig davon vorzunehmen, ob solche Kleidungsstücke derzeit getragen werden. Die situationsgerechte Auswahl der Kleidung ist nicht hier sondern im Modul 2 unter "Treffen von Entscheidungen im Alltagsleben" zu berücksichtigen. Das An- und Ablegen von körpernahen Hilfsmitteln ist im Modul 5 bei "Körpernahe Hilfsmittel" zu berücksichtigen.</t>
        </r>
      </text>
    </comment>
    <comment ref="B6" authorId="0" shapeId="0" xr:uid="{00000000-0006-0000-0900-000018000000}">
      <text>
        <r>
          <rPr>
            <sz val="11"/>
            <color theme="1"/>
            <rFont val="Calibri"/>
            <scheme val="minor"/>
          </rPr>
          <t>======
ID#AAABiHVDuxU
Dipl. oec. Carmen P. Baake    (2025-04-17 07:46:22)
Die Person kann die beschriebene Aktivität ohne personelle Hilfe
durchführen.</t>
        </r>
      </text>
    </comment>
    <comment ref="C6" authorId="0" shapeId="0" xr:uid="{00000000-0006-0000-0900-000040000000}">
      <text>
        <r>
          <rPr>
            <sz val="11"/>
            <color theme="1"/>
            <rFont val="Calibri"/>
            <scheme val="minor"/>
          </rPr>
          <t>======
ID#AAABiHVDuno
Dipl. oec. Carmen P. Baake    (2025-04-17 07:46:22)
Die Person kann die Aktivität beispielsweise selbständig durchführen, wenn Kleidungsstücke passend angereicht oder gehalten werden beim Anziehen eines Hemdes etc. Auch wenn Hilfe nur bei Verschlüssen erforderlich ist, trifft die Bewertung „überwiegend selbständig“ zu, ebenso wenn nur Kontrolle des Sitzes der Kleidung  und Aufforderungen zur Vervollständigung der Handlung erforderlich sind.</t>
        </r>
      </text>
    </comment>
    <comment ref="D6" authorId="0" shapeId="0" xr:uid="{00000000-0006-0000-0900-00000C000000}">
      <text>
        <r>
          <rPr>
            <sz val="11"/>
            <color theme="1"/>
            <rFont val="Calibri"/>
            <scheme val="minor"/>
          </rPr>
          <t>======
ID#AAABiHVDu0Y
Baake    (2025-04-17 07:46:22)
Die Person kann beispielsweise nur die Hände in die Ärmel eines 
bereitgehaltenen T-Shirts schieben.</t>
        </r>
      </text>
    </comment>
    <comment ref="E6" authorId="0" shapeId="0" xr:uid="{00000000-0006-0000-0900-00000B000000}">
      <text>
        <r>
          <rPr>
            <sz val="11"/>
            <color theme="1"/>
            <rFont val="Calibri"/>
            <scheme val="minor"/>
          </rPr>
          <t>======
ID#AAABiHVDu0o
Dipl. oec. Carmen P. Baake    (2025-04-17 07:46:22)
Die Person kann sich an der Aktivität nicht oder nur minimal beteiligen.</t>
        </r>
      </text>
    </comment>
    <comment ref="A7" authorId="0" shapeId="0" xr:uid="{00000000-0006-0000-0900-000016000000}">
      <text>
        <r>
          <rPr>
            <sz val="11"/>
            <color theme="1"/>
            <rFont val="Calibri"/>
            <scheme val="minor"/>
          </rPr>
          <t>======
ID#AAABiHVDuxg
Dipl. oec. Carmen P. Baake    (2025-04-17 07:46:22)
Bereitliegende Kleidungsstücke, z. B. Unterwäsche Hose, Rock, Strümpfe und Schuhe, an- und ausziehen
Die Beurteilung ist unabhängig davon vorzunehmen, ob solche Kleidungsstücke derzeit getragen werden. Die situationsgerechte Auswahl der Kleidung ist im Modul 2 unter "Treffen von Entscheidungen im Alltagsleben" zu berücksichtigen. Das An- und Ablegen von körpernahen Hilfsmitteln ist im Modul 5 unter "körpernahe Hilfsmittel" zu berücksichtigen, z. B. Kompressionstrümpfe.</t>
        </r>
      </text>
    </comment>
    <comment ref="B7" authorId="0" shapeId="0" xr:uid="{00000000-0006-0000-0900-000038000000}">
      <text>
        <r>
          <rPr>
            <sz val="11"/>
            <color theme="1"/>
            <rFont val="Calibri"/>
            <scheme val="minor"/>
          </rPr>
          <t>======
ID#AAABiHVDuqM
Dipl. oec. Carmen P. Baake    (2025-04-17 07:46:22)
Die Person kann die beschriebene Aktivität ohne personelle Hilfe durchführen.</t>
        </r>
      </text>
    </comment>
    <comment ref="C7" authorId="0" shapeId="0" xr:uid="{00000000-0006-0000-0900-000034000000}">
      <text>
        <r>
          <rPr>
            <sz val="11"/>
            <color theme="1"/>
            <rFont val="Calibri"/>
            <scheme val="minor"/>
          </rPr>
          <t>======
ID#AAABiHVDuqo
Dipl. oec. Carmen P. Baake    (2025-04-17 07:46:22)
Die Person kann die Aktivität selbständig durchführen, wenn ihr Schuhe beziehungsweise Kleidungsstücke angereicht oder gehalten werden (Einstiegshilfe). 
Auch wenn Hilfe nur bei Verschlüssen, zum Beispiel Schnürsenkel binden, Knöpfe schließen oder Kontrolle des Sitzes der Kleidung, und Aufforderungen, die 
Handlung zu beginnen oder zur Vervollständigung der Handlung erforderlich sind, trifft die Bewertung „überwiegend selbständig“ zu.</t>
        </r>
      </text>
    </comment>
    <comment ref="D7" authorId="0" shapeId="0" xr:uid="{00000000-0006-0000-0900-000008000000}">
      <text>
        <r>
          <rPr>
            <sz val="11"/>
            <color theme="1"/>
            <rFont val="Calibri"/>
            <scheme val="minor"/>
          </rPr>
          <t>======
ID#AAABgUmdEy8
Dipl. oec. Carmen P. Baake    (2025-04-17 07:46:22)
Die Person kann die Aktivität zu einem geringen Anteil selbständig durchführen. Beispielsweise gelingt nur das Hochziehen von Hose oder Rock vom Oberschenkel zur Taille selbständig.</t>
        </r>
      </text>
    </comment>
    <comment ref="E7" authorId="0" shapeId="0" xr:uid="{00000000-0006-0000-0900-000002000000}">
      <text>
        <r>
          <rPr>
            <sz val="11"/>
            <color theme="1"/>
            <rFont val="Calibri"/>
            <scheme val="minor"/>
          </rPr>
          <t>======
ID#AAABgUmdE0A
Dipl. oec. Carmen P. Baake    (2025-04-17 07:46:22)
Die Person kann sich an der Aktivität nicht oder nur minimal beteiligen.</t>
        </r>
      </text>
    </comment>
    <comment ref="A8" authorId="0" shapeId="0" xr:uid="{00000000-0006-0000-0900-00003D000000}">
      <text>
        <r>
          <rPr>
            <sz val="11"/>
            <color theme="1"/>
            <rFont val="Calibri"/>
            <scheme val="minor"/>
          </rPr>
          <t>======
ID#AAABiHVDuoc
Dipl. oec. Carmen P. Baake    (2025-04-17 07:46:22)
Dazu gehört das Zerteilen von belegten Brotscheiben, Obst oder anderen Speisen in mundgerechte Stücke, zum Beispiel das Kleinschneiden von Fleisch, das Zerdrücken von Kartoffeln, Verschlüsse von Getränkeflaschen öffnen, Getränke aus einer Flasche oder Kanne in ein Glas beziehungsweise eine Tasse eingießen, gegebenenfalls unter Nutzung von Hilfsmitteln wie Antirutschbrett oder sonstigen Gegenständen wie Spezialbesteck.</t>
        </r>
      </text>
    </comment>
    <comment ref="B8" authorId="0" shapeId="0" xr:uid="{00000000-0006-0000-0900-00001E000000}">
      <text>
        <r>
          <rPr>
            <sz val="11"/>
            <color theme="1"/>
            <rFont val="Calibri"/>
            <scheme val="minor"/>
          </rPr>
          <t>======
ID#AAABiHVDuwM
Dipl. oec. Carmen P. Baake    (2025-04-17 07:46:22)
Die Person kann die beschriebene Aktivität ohne personelle Hilfe durchführen.</t>
        </r>
      </text>
    </comment>
    <comment ref="C8" authorId="0" shapeId="0" xr:uid="{00000000-0006-0000-0900-000031000000}">
      <text>
        <r>
          <rPr>
            <sz val="11"/>
            <color theme="1"/>
            <rFont val="Calibri"/>
            <scheme val="minor"/>
          </rPr>
          <t>======
ID#AAABiHVDurk
Dipl. oec. Carmen P. Baake    (2025-04-17 07:46:22)
Es ist punktuelle Hilfe erforderlich, z.B. beim Öffnen einer Flasche oder beim Schneiden von harten Nahrungsmitteln.</t>
        </r>
      </text>
    </comment>
    <comment ref="D8" authorId="0" shapeId="0" xr:uid="{00000000-0006-0000-0900-000025000000}">
      <text>
        <r>
          <rPr>
            <sz val="11"/>
            <color theme="1"/>
            <rFont val="Calibri"/>
            <scheme val="minor"/>
          </rPr>
          <t>======
ID#AAABiHVDut0
Baake    (2025-04-17 07:46:22)
Die Person kann die Aktivität zu einem geringen Anteil selbständig durchführen, beispielsweise schneidet sie zwar belegte Brotscheiben, schafft es aber nicht, mundgerechte Stücke herzustellen. 
Die Person kann Getränke nicht eingießen.</t>
        </r>
      </text>
    </comment>
    <comment ref="E8" authorId="0" shapeId="0" xr:uid="{00000000-0006-0000-0900-000001000000}">
      <text>
        <r>
          <rPr>
            <sz val="11"/>
            <color theme="1"/>
            <rFont val="Calibri"/>
            <scheme val="minor"/>
          </rPr>
          <t>======
ID#AAABgUmdE0Y
Dipl. oec. Carmen P. Baake    (2025-04-17 07:46:22)
Die Person kann sich an der Aktivität nicht oder nur minimal beteiligen.</t>
        </r>
      </text>
    </comment>
    <comment ref="A9" authorId="0" shapeId="0" xr:uid="{00000000-0006-0000-0900-00003B000000}">
      <text>
        <r>
          <rPr>
            <sz val="11"/>
            <color theme="1"/>
            <rFont val="Calibri"/>
            <scheme val="minor"/>
          </rPr>
          <t>======
ID#AAABiHVDupM
Dipl. oec. Carmen P. Baake    (2025-04-17 07:46:22)
Bereit gestellte, mundgerecht zubereitete Speisen essen
Dies beinhaltet das Aufnehmen, Zum-Mund-Führen, ggf. Abbeißen, Kauen und Schlucken von mundgerecht zubereiteten Speisen, die üblicherweise mit den Fingern gegessen werden, z. B. Brot, Kekse, Obst oder das Essen mit Gabel oder Löffel, ggf. mit speziellen Hilfsmitteln wie adaptiertem Besteck.
 Zu berücksichtigen ist auch, inwieweit die Notwendigkeit der ausreichenden Nahrungsaufnahme (auch ohne Hungergefühl oder Appetit) erkannt und die empfohlene, gewohnte Menge tatsächlich gegessen wird.
Das Einhalten von Diäten ist nicht hier sondern im Modul 5 unter  "Einhalten einer Diät oder anderer krankheits- oder therapiebedingter
Verhaltensvorschriften" zu bewerten.
Die Beurteilung ist auch dann vorzunehmen, wenn die Nahrungsaufnahme über eine Sonde bzw. parenteral erfolgt.</t>
        </r>
      </text>
    </comment>
    <comment ref="B9" authorId="0" shapeId="0" xr:uid="{00000000-0006-0000-0900-000015000000}">
      <text>
        <r>
          <rPr>
            <sz val="11"/>
            <color theme="1"/>
            <rFont val="Calibri"/>
            <scheme val="minor"/>
          </rPr>
          <t>======
ID#AAABiHVDuxs
Dipl. oec. Carmen P. Baake    (2025-04-17 07:46:22)
Die Person kann die beschriebene Aktivität ohne personelle Hilfe durchführen.</t>
        </r>
      </text>
    </comment>
    <comment ref="C9" authorId="0" shapeId="0" xr:uid="{00000000-0006-0000-0900-00003F000000}">
      <text>
        <r>
          <rPr>
            <sz val="11"/>
            <color theme="1"/>
            <rFont val="Calibri"/>
            <scheme val="minor"/>
          </rPr>
          <t>======
ID#AAABiHVDun8
Dipl. oec. Carmen P. Baake    (2025-04-17 07:46:22)
Die Person kann überwiegend selbständig essen, benötigt aber punktuelle Anleitung, muss beispielsweise aufgefordert werden, mit dem Essen zu beginnen oder weiter zu essen. Es sind punktuelle Hilfen erforderlich, z. B. Zurücklegen aus der Hand gerutschter Speisen oder Besteck in die Hand geben.</t>
        </r>
      </text>
    </comment>
    <comment ref="D9" authorId="0" shapeId="0" xr:uid="{00000000-0006-0000-0900-000009000000}">
      <text>
        <r>
          <rPr>
            <sz val="11"/>
            <color theme="1"/>
            <rFont val="Calibri"/>
            <scheme val="minor"/>
          </rPr>
          <t>======
ID#AAABgUmdEy4
Dipl. oec. Carmen P. Baake    (2025-04-17 07:46:22)
Es muss ständig zur Nahrungsaufnahme motiviert werden oder die Nahrung muss größtenteils gereicht werden oder es ist ständige und unmittelbare Eingreifbereitschaft der Pflegeperson erforderlich, aufgrund von Aspirationsgefahr.</t>
        </r>
      </text>
    </comment>
    <comment ref="E9" authorId="0" shapeId="0" xr:uid="{00000000-0006-0000-0900-000017000000}">
      <text>
        <r>
          <rPr>
            <sz val="11"/>
            <color theme="1"/>
            <rFont val="Calibri"/>
            <scheme val="minor"/>
          </rPr>
          <t>======
ID#AAABiHVDuxY
Dipl. oec. Carmen P. Baake    (2025-04-17 07:46:22)
Die Nahrung muss (nahezu) komplett gereicht werden. Als unselbständig zu bewerten sind auch Personen, die nicht schlucken können</t>
        </r>
      </text>
    </comment>
    <comment ref="A10" authorId="0" shapeId="0" xr:uid="{00000000-0006-0000-0900-000030000000}">
      <text>
        <r>
          <rPr>
            <sz val="11"/>
            <color theme="1"/>
            <rFont val="Calibri"/>
            <scheme val="minor"/>
          </rPr>
          <t>======
ID#AAABiHVDuro
Dipl. oec. Carmen P. Baake    (2025-04-17 07:46:22)
Bereitstehende Getränke aufnehmen, ggf. mit Gegenständen wie Strohhalm, Spezialbecher mit Trinkaufsatz
Zu berücksichtigen ist auch, inwieweit die Notwendigkeit der Flüssigkeitsaufnahme (auch ohne ausreichendes Durstgefühl) erkannt und die empfohlene oder gewohnte Menge tatsächlich getrunken wird.
Die Beurteilung der Selbständigkeit ist auch dann vorzunehmen, wenn die Flüssigkeitsaufnahme über eine Sonde bzw. parenteral erfolgt.</t>
        </r>
      </text>
    </comment>
    <comment ref="B10" authorId="0" shapeId="0" xr:uid="{00000000-0006-0000-0900-00001D000000}">
      <text>
        <r>
          <rPr>
            <sz val="11"/>
            <color theme="1"/>
            <rFont val="Calibri"/>
            <scheme val="minor"/>
          </rPr>
          <t>======
ID#AAABiHVDuwY
Dipl. oec. Carmen P. Baake    (2025-04-17 07:46:22)
Die Person kann die beschriebene Aktivität ohne personelle Hilfe durchführen.</t>
        </r>
      </text>
    </comment>
    <comment ref="C10" authorId="0" shapeId="0" xr:uid="{00000000-0006-0000-0900-00001C000000}">
      <text>
        <r>
          <rPr>
            <sz val="11"/>
            <color theme="1"/>
            <rFont val="Calibri"/>
            <scheme val="minor"/>
          </rPr>
          <t>======
ID#AAABiHVDuwo
Dipl. oec. Carmen P. Baake    (2025-04-17 07:46:22)
Die Person kann selbständig trinken, wenn ein Glas, eine Tasse unmittelbar in den Aktionsradius der Person positioniert oder sie ans Trinken erinnert wird.</t>
        </r>
      </text>
    </comment>
    <comment ref="D10" authorId="0" shapeId="0" xr:uid="{00000000-0006-0000-0900-000029000000}">
      <text>
        <r>
          <rPr>
            <sz val="11"/>
            <color theme="1"/>
            <rFont val="Calibri"/>
            <scheme val="minor"/>
          </rPr>
          <t>======
ID#AAABiHVDutA
Dipl. oec. Carmen P. Baake    (2025-04-17 07:46:22)
Das Trinkgefäß muss beispielsweise in die Hand gegeben werden, das Trinken erfolgt jedoch selbständig oder die Person muss zu fast jedem Schluck motiviert werden oder es ist ständige und unmittelbare Eingreifbereitschaft der Pflegeperson erforderlich, aufgrund von Aspirationsgefahr.</t>
        </r>
      </text>
    </comment>
    <comment ref="E10" authorId="0" shapeId="0" xr:uid="{00000000-0006-0000-0900-00003E000000}">
      <text>
        <r>
          <rPr>
            <sz val="11"/>
            <color theme="1"/>
            <rFont val="Calibri"/>
            <scheme val="minor"/>
          </rPr>
          <t>======
ID#AAABiHVDuoM
Dipl. oec. Carmen P. Baake    (2025-04-17 07:46:22)
Getränke müssen (nahezu) komplett gereicht werden. Als unselbständig zu bewerten sind auch Personen, die nicht schlucken können.</t>
        </r>
      </text>
    </comment>
    <comment ref="A11" authorId="0" shapeId="0" xr:uid="{00000000-0006-0000-0900-00001A000000}">
      <text>
        <r>
          <rPr>
            <sz val="11"/>
            <color theme="1"/>
            <rFont val="Calibri"/>
            <scheme val="minor"/>
          </rPr>
          <t>======
ID#AAABiHVDuww
Dipl. oec. Carmen P. Baake    (2025-04-17 07:46:22)
Gehen zur Toilette, Hinsetzen und Aufstehen, Sitzen während der Blasen-oder Darmentleerung, Intimhygiene und Richten der Kleidung
Die Beurteilung ist auch dann vorzunehmen, wenn anstelle der Toilettenbenutzung eine Versorgung mit Hilfsmitteln erfolgt, z. B. Inkontinenzmaterial, Katheter, Urostoma, Ileo- oder Colostoma.</t>
        </r>
      </text>
    </comment>
    <comment ref="B11" authorId="0" shapeId="0" xr:uid="{00000000-0006-0000-0900-00000A000000}">
      <text>
        <r>
          <rPr>
            <sz val="11"/>
            <color theme="1"/>
            <rFont val="Calibri"/>
            <scheme val="minor"/>
          </rPr>
          <t>======
ID#AAABiHVDu1I
Baake    (2025-04-17 07:46:22)
Die Person kann die Aktivität ohne personelle Hilfe durchführen.</t>
        </r>
      </text>
    </comment>
    <comment ref="C11" authorId="0" shapeId="0" xr:uid="{00000000-0006-0000-0900-000005000000}">
      <text>
        <r>
          <rPr>
            <sz val="11"/>
            <color theme="1"/>
            <rFont val="Calibri"/>
            <scheme val="minor"/>
          </rPr>
          <t>======
ID#AAABgUmdEzc
Dipl. oec. Carmen P. Baake    (2025-04-17 07:46:22)
Die Person kann die Aktivität überwiegend selbständig durchführen.
Personelle Hilfe kann sich beispielsweise beschränken auf einzelne
Handlungsschritte wie:
- nur Bereitstellen und Leeren des Toilettenstuhls (alternativ Urinflasche
oder anderer Behälter),
- nur Aufforderung oder Orientierungshinweise zum Auffinden
der Toilette oder Begleitung auf dem Weg zur Toilette,
- nur Anreichen von Toilettenpapier oder Waschlappen, Intimhygiene
nur nach Stuhlgang,
- nur Unterstützung beim Hinsetzen, Aufstehen von der Toilette,
- nur punktuelle Hilfe beim Richten der Bekleidung</t>
        </r>
      </text>
    </comment>
    <comment ref="D11" authorId="0" shapeId="0" xr:uid="{00000000-0006-0000-0900-000026000000}">
      <text>
        <r>
          <rPr>
            <sz val="11"/>
            <color theme="1"/>
            <rFont val="Calibri"/>
            <scheme val="minor"/>
          </rPr>
          <t>======
ID#AAABiHVDutk
Dipl. oec. Carmen P. Baake    (2025-04-17 07:46:22)
Die Person kann nur einzelne Handlungsschritte selbständig ausführen, z. B. nur Richten der Bekleidung oder Intimhygiene nur nach Wasserlassen.</t>
        </r>
      </text>
    </comment>
    <comment ref="E11" authorId="0" shapeId="0" xr:uid="{00000000-0006-0000-0900-000019000000}">
      <text>
        <r>
          <rPr>
            <sz val="11"/>
            <color theme="1"/>
            <rFont val="Calibri"/>
            <scheme val="minor"/>
          </rPr>
          <t>======
ID#AAABiHVDuw0
Baake    (2025-04-17 07:46:22)
Die Person kann sich nicht oder nur minimal an der Aktivität beteiligen</t>
        </r>
      </text>
    </comment>
    <comment ref="A12" authorId="0" shapeId="0" xr:uid="{00000000-0006-0000-0900-00002B000000}">
      <text>
        <r>
          <rPr>
            <sz val="11"/>
            <color theme="1"/>
            <rFont val="Calibri"/>
            <scheme val="minor"/>
          </rPr>
          <t>======
ID#AAABiHVDusk
Dipl. oec. Carmen P. Baake    (2025-04-17 07:46:22)
Dazu gehört, Inkontinenzsysteme, zum Beispiel Inkontinenzvorlagen, Inkontinenzhosemit Klebestrei fen oder Pants, sachgerecht verwenden, nach Bedarf wechseln und entsorgen. Dazu gehört auch das 
Entleeren, Wechseln eines Urinbeutels bei Dauerkatheter, Urostoma oder die Anwendung eines 
Urinalkondoms.
Die regelmäßige Einmalkatheterisierung ist nicht hier, sondern im Modul 5 unter "Regelmäßige Einmalkatheterisierung und Nutzung von Abführmethoden" zu erfassen.</t>
        </r>
      </text>
    </comment>
    <comment ref="B12" authorId="0" shapeId="0" xr:uid="{00000000-0006-0000-0900-000024000000}">
      <text>
        <r>
          <rPr>
            <sz val="11"/>
            <color theme="1"/>
            <rFont val="Calibri"/>
            <scheme val="minor"/>
          </rPr>
          <t>======
ID#AAABiHVDuvo
Dipl. oec. Carmen P. Baake    (2025-04-17 07:46:22)
Die Person kann Hilfsmittel selbständig benutzen.</t>
        </r>
      </text>
    </comment>
    <comment ref="C12" authorId="0" shapeId="0" xr:uid="{00000000-0006-0000-0900-00001F000000}">
      <text>
        <r>
          <rPr>
            <sz val="11"/>
            <color theme="1"/>
            <rFont val="Calibri"/>
            <scheme val="minor"/>
          </rPr>
          <t>======
ID#AAABiHVDuwI
Dipl. oec. Carmen P. Baake    (2025-04-17 07:46:22)
Die Person kann die Aktivität überwiegend selbständig durchführen, wenn Inkontinenzsysteme angereicht oder entsorgt werden oder
die Person an den Wechsel erinnert wird.</t>
        </r>
      </text>
    </comment>
    <comment ref="D12" authorId="0" shapeId="0" xr:uid="{00000000-0006-0000-0900-000006000000}">
      <text>
        <r>
          <rPr>
            <sz val="11"/>
            <color theme="1"/>
            <rFont val="Calibri"/>
            <scheme val="minor"/>
          </rPr>
          <t>======
ID#AAABgUmdEzI
Dipl. oec. Carmen P. Baake    (2025-04-17 07:46:22)
Die Person kann sich am Wechsel der Inkontinenzsysteme beteiligen, z. B. nur Vorlagen einlegen oder Inkontinenzhosen nur entfernen.</t>
        </r>
      </text>
    </comment>
    <comment ref="E12" authorId="0" shapeId="0" xr:uid="{00000000-0006-0000-0900-00002F000000}">
      <text>
        <r>
          <rPr>
            <sz val="11"/>
            <color theme="1"/>
            <rFont val="Calibri"/>
            <scheme val="minor"/>
          </rPr>
          <t>======
ID#AAABiHVDurs
Dipl. oec. Carmen P. Baake    (2025-04-17 07:46:22)
Beteiligung ist nicht oder nur minimal möglich.</t>
        </r>
      </text>
    </comment>
    <comment ref="A13" authorId="0" shapeId="0" xr:uid="{00000000-0006-0000-0900-00000F000000}">
      <text>
        <r>
          <rPr>
            <sz val="11"/>
            <color theme="1"/>
            <rFont val="Calibri"/>
            <scheme val="minor"/>
          </rPr>
          <t>======
ID#AAABiHVDuyY
Dipl. oec. Carmen P. Baake    (2025-04-17 07:46:22)
Inkontinenz- und Stomasysteme sachgerecht verwenden, nach Bedarf wechseln und entsorgen 
Dazu gehört, Inkontinenzsysteme, z. B. große Vorlagen mit Netzhose, Inkontinenzhose mit Klebestreifen oder Pants sachgerecht verwenden, nach Bedarf wechseln und entsorgen. Dazu gehört auch die Anwendung eines Analtampons oder das Entleeren oder Wechseln eines Stomabeutels bei Enterostoma. 
Die Pflege des Stomas und der Wechsel einer Basisplatte sind im Modul 5 unter "Versorgung mit Stoma" zu berücksichtigen.</t>
        </r>
      </text>
    </comment>
    <comment ref="B13" authorId="0" shapeId="0" xr:uid="{00000000-0006-0000-0900-000036000000}">
      <text>
        <r>
          <rPr>
            <sz val="11"/>
            <color theme="1"/>
            <rFont val="Calibri"/>
            <scheme val="minor"/>
          </rPr>
          <t>======
ID#AAABiHVDuqg
Dipl. oec. Carmen P. Baake    (2025-04-17 07:46:22)
Die Person kann Hilfsmittel selbständig benutzen</t>
        </r>
      </text>
    </comment>
    <comment ref="C13" authorId="0" shapeId="0" xr:uid="{00000000-0006-0000-0900-00002E000000}">
      <text>
        <r>
          <rPr>
            <sz val="11"/>
            <color theme="1"/>
            <rFont val="Calibri"/>
            <scheme val="minor"/>
          </rPr>
          <t>======
ID#AAABiHVDur4
Dipl. oec. Carmen P. Baake    (2025-04-17 07:46:22)
Die Person kann die Aktivität überwiegend selbständig durchführen, wenn Inkontinenzsysteme bereitgelegt und entsorgt werden oder die Person an den Wechsel erinnert wird.</t>
        </r>
      </text>
    </comment>
    <comment ref="D13" authorId="0" shapeId="0" xr:uid="{00000000-0006-0000-0900-00000E000000}">
      <text>
        <r>
          <rPr>
            <sz val="11"/>
            <color theme="1"/>
            <rFont val="Calibri"/>
            <scheme val="minor"/>
          </rPr>
          <t>======
ID#AAABiHVDuys
Dipl. oec. Carmen P. Baake    (2025-04-17 07:46:22)
Die Person kann sich am Wechsel der Inkontinenzsysteme beteiligen, z. B. Mithilfe beim Wechsel eines Stomabeutels. Bei Vorliegen einer Stuhlinkontinenz sind Ressourcen beim Wechsel des Inkontinenzmaterials eher selten.</t>
        </r>
      </text>
    </comment>
    <comment ref="E13" authorId="0" shapeId="0" xr:uid="{00000000-0006-0000-0900-000010000000}">
      <text>
        <r>
          <rPr>
            <sz val="11"/>
            <color theme="1"/>
            <rFont val="Calibri"/>
            <scheme val="minor"/>
          </rPr>
          <t>======
ID#AAABiHVDuyU
Dipl. oec. Carmen P. Baake    (2025-04-17 07:46:22)
Beteiligung ist nicht (oder nur minimal) möglich.</t>
        </r>
      </text>
    </comment>
    <comment ref="A17" authorId="0" shapeId="0" xr:uid="{00000000-0006-0000-0900-000012000000}">
      <text>
        <r>
          <rPr>
            <sz val="11"/>
            <color theme="1"/>
            <rFont val="Calibri"/>
            <scheme val="minor"/>
          </rPr>
          <t>======
ID#AAABiHVDuyA
Baake    (2025-04-17 07:46:22)
Ernährung über einen parenteralen Zugang (z. B. einen Port) oder über einen Zugang
in den Magen oder Dünndarm (PEG/PEJ)</t>
        </r>
      </text>
    </comment>
    <comment ref="B17" authorId="0" shapeId="0" xr:uid="{00000000-0006-0000-0900-000032000000}">
      <text>
        <r>
          <rPr>
            <sz val="11"/>
            <color theme="1"/>
            <rFont val="Calibri"/>
            <scheme val="minor"/>
          </rPr>
          <t>======
ID#AAABiHVDurc
Baake    (2025-04-17 07:46:22)
Die Person erhält zusätzlich zur oralen Nahrungsaufnahme Nahrung oder Flüssigkeit parenteral oder über Sonde,aber nur gelegentlich oder vorübergehend oder benötigt dafür keine personelle Hilfe.</t>
        </r>
      </text>
    </comment>
    <comment ref="C17" authorId="0" shapeId="0" xr:uid="{00000000-0006-0000-0900-000037000000}">
      <text>
        <r>
          <rPr>
            <sz val="11"/>
            <color theme="1"/>
            <rFont val="Calibri"/>
            <scheme val="minor"/>
          </rPr>
          <t>======
ID#AAABiHVDuqQ
Baake    (2025-04-17 07:46:22)
Die Person erhält in der Regel täglich Nahrung oder Flüssigkeit parenteral oder über Sonde und täglich oral Nahrung. Sie wird zum Teil, aber nicht ausreichend über die orale Nahrungsaufnahme ernährt und benötigt zur Nahrungsergänzung bzw. zur Vermeidung von Mangelernährung täglich Sondenkost.</t>
        </r>
      </text>
    </comment>
    <comment ref="D17" authorId="0" shapeId="0" xr:uid="{00000000-0006-0000-0900-000028000000}">
      <text>
        <r>
          <rPr>
            <sz val="11"/>
            <color theme="1"/>
            <rFont val="Calibri"/>
            <scheme val="minor"/>
          </rPr>
          <t>======
ID#AAABiHVDutU
Baake    (2025-04-17 07:46:22)
Die Person erhält ausschließlich oder nahezu ausschließlich Nahrung und Flüssigkeit parenteral oder über Sonde. Eine orale Nahrungsaufnahme erfolgt nicht oder nur in geringem Maße zur Förderung der Sinneswahrnehmung.</t>
        </r>
      </text>
    </comment>
  </commentList>
  <extLst>
    <ext xmlns:r="http://schemas.openxmlformats.org/officeDocument/2006/relationships" uri="GoogleSheetsCustomDataVersion2">
      <go:sheetsCustomData xmlns:go="http://customooxmlschemas.google.com/" r:id="rId1" roundtripDataSignature="AMtx7mg7D4ScUWmDD2Y79P4Ki22CdhX3I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B00-00000D000000}">
      <text>
        <r>
          <rPr>
            <sz val="11"/>
            <color theme="1"/>
            <rFont val="Calibri"/>
            <scheme val="minor"/>
          </rPr>
          <t>======
ID#AAABiHVDurQ
Dipl. oec. Carmen P. Baake    (2025-04-17 07:46:22)
Orale Medikation, Augen- oder Ohrentropfen, Dosieraerosole oder Pulverinhalatoren, Zäpfchen und Medikamentenpflaster
Das Ausmaß der Hilfestellung kann von einmal wöchentlichem Stellen der Medikamente im Wochendispenser bis zu mehrfach täglicher Einzelgabe differieren. 
Werden Medikamente verabreicht, ist das Stellen nicht gesondert zu berücksichtigen.
Berücksichtigt wird der einzelne Applikationsort (Ohren- und Augen zählen als jeweils ein Ort) und die Applikationshäufigkeit (unabhängig von der Anzahl der dort applizierten Arzneimittel). 
Die Applikation von Dosieraerosolen oder Pulverinhalatoren zählt als eine weitere Maßnahme. 
Unter oraler Medikation wird auch die Medikamentengabe über PEG berücksichtigt. Analog zu Zäpfchen sind auch andere rektal zu verabreichende Medikamente zu bewerten. Abführmethoden sind unter „regelmäßige Einmalkatetherisierung und Nutzung von Abführmethoden“ zu bewerten.</t>
        </r>
      </text>
    </comment>
    <comment ref="A5" authorId="0" shapeId="0" xr:uid="{00000000-0006-0000-0B00-000004000000}">
      <text>
        <r>
          <rPr>
            <sz val="11"/>
            <color theme="1"/>
            <rFont val="Calibri"/>
            <scheme val="minor"/>
          </rPr>
          <t>======
ID#AAABiHVDu0k
Dipl. oec. Carmen P. Baake    (2025-04-17 07:46:22)
Subkutane und intramuskuläre Injektionen und subkutane Infusionen
Dazu gehören z. B. Insulininjektionen oder auch die Versorgung mit Medikamentenpumpen
über einen subkutanen Zugang.</t>
        </r>
      </text>
    </comment>
    <comment ref="A6" authorId="0" shapeId="0" xr:uid="{00000000-0006-0000-0B00-000003000000}">
      <text>
        <r>
          <rPr>
            <sz val="11"/>
            <color theme="1"/>
            <rFont val="Calibri"/>
            <scheme val="minor"/>
          </rPr>
          <t>======
ID#AAABiHVDu04
Dipl. oec. Carmen P. Baake    (2025-04-17 07:46:22)
Versorgung und Verbände venöser Zugänge (zum Beispiel Shaldon, Broviac und andere) sowie 
die Port-Versorgung
Hierunter fallen die Versorgung und Verbände venöser Zugänge (zum Beispiel Shaldon, Broviac und andere), auch die Port-Versorgung. Ebenso wird das Einbringen von Medikamenten in einen vorhandenen venösen Zugang berücksichtigt. Das Anhängen von Nährlösungen (gegebenenfalls auch mit Medikamentenzusatz) zur parenteralen Ernährung wird im Modul 4 unter dem Kriterium "Ernährung parenteral oder über Sonde" erfasst.
Analog ist auch die Versorgung intrathekaler Zugänge hier zu erfassen.</t>
        </r>
      </text>
    </comment>
    <comment ref="A7" authorId="0" shapeId="0" xr:uid="{00000000-0006-0000-0B00-000014000000}">
      <text>
        <r>
          <rPr>
            <sz val="11"/>
            <color theme="1"/>
            <rFont val="Calibri"/>
            <scheme val="minor"/>
          </rPr>
          <t>======
ID#AAABiHVDuo4
Dipl. oec. Carmen P. Baake    (2025-04-17 07:46:22)
Absaugen, Sauerstoffgabe über Brille oder Maske
Absaugen kann zum Beispiel bei beatmeten oder tracheotomierten Patienten in sehr unterschiedlicher und wechselnder Häufigkeit notwendig sein. Es ist der durchschnittliche Bedarf anzugeben. 
Ebenso ist hier das An- und Ablegen von Sauerstoffbrillen oder analog auch von Atemmasken zur
nächtlichen Druckbeatmung zu erfassen sowie das Bereitstellen eines Inhalationsgerätes (inkl. deren Reinigung). Jede Maßnahme ist auch einzeln zu berücksichtigen</t>
        </r>
      </text>
    </comment>
    <comment ref="A8" authorId="0" shapeId="0" xr:uid="{00000000-0006-0000-0B00-000005000000}">
      <text>
        <r>
          <rPr>
            <sz val="11"/>
            <color theme="1"/>
            <rFont val="Calibri"/>
            <scheme val="minor"/>
          </rPr>
          <t>======
ID#AAABiHVDuz8
Dipl. oec. Carmen P. Baake    (2025-04-17 07:46:22)
Anwendungen von ärztlich angeordneten Salben, Cremes, Emulsionen et cetera, außerdem Kälte- und Wärmeanwendungen
Hier sind alle externen Anwendungen mit ärztlich angeordneten Salben, Cremes, Emulsionen etc. abzubilden, außerdem Kälte- und Wärmeanwendungen, die zum Beispiel bei rheumatischen Erkrankungen angeordnet werden. Einreibungen gegebenenfalls mit verschiedenen Produkten, 
Kälte- oder Wärmeanwendungen sind jeweils als eine Maßnahme zu berücksichtigen, unabhängig 
von der Anzahl der Applikationsorte. 
Die allgemeine Hautpflege – auch zur Prophylaxe – ist nicht zu berücksichtigen.</t>
        </r>
      </text>
    </comment>
    <comment ref="A9" authorId="0" shapeId="0" xr:uid="{00000000-0006-0000-0B00-000002000000}">
      <text>
        <r>
          <rPr>
            <sz val="11"/>
            <color theme="1"/>
            <rFont val="Calibri"/>
            <scheme val="minor"/>
          </rPr>
          <t>======
ID#AAABgUmdEzo
Dipl. oec. Carmen P. Baake    (2025-04-17 07:46:22)
Ärztlich angeordnete Messungen von Körperzuständen und deren Deutung
Die Aktivität umfasst Messungen wie zum Beispiel Blutdruck, Puls, Blutzucker, Temperatur, Körpergewicht, Flüssigkeitshaushalt, soweit diese auf ärztliche Anordnung erfolgen. Dabei geht es nicht 
nur darum, die Messung durchzuführen, sondern auch notwendige Schlüsse zu ziehen, etwa zur Festlegung der erforderlichen Insulindosis oder zur Notwendigkeit anderer Maßnahmen, wie das Um stellen der Ernährung oder auch das Aufsuchen einer Ärztin oder eines Arztes. Dies gilt beispielsweise auch für Menschen mit erhöhtem Blutdruck, die je nach Blutdruckwerten ihre Medikation anpassen müssen. 
Eine Routinemessung von Körperzuständen, die nicht gezielt auf eine bestehende Erkrankung ausgerichtet ist, kann nicht bewertet werden.</t>
        </r>
      </text>
    </comment>
    <comment ref="A10" authorId="0" shapeId="0" xr:uid="{00000000-0006-0000-0B00-000001000000}">
      <text>
        <r>
          <rPr>
            <sz val="11"/>
            <color theme="1"/>
            <rFont val="Calibri"/>
            <scheme val="minor"/>
          </rPr>
          <t>======
ID#AAABgUmdEz4
Dipl. oec. Carmen P. Baake    (2025-04-17 07:46:22)
An- oder Ablegen von Prothesen, Orthesen, Epithesen, Sehhilfen, Hörgeräten, kieferorthopädische Apparaturen und Kompressionsstrümpfen für Arme und Beine (inklusive deren Reinigung)
Hierunter versteht man ausschließlich das An- oder Ablegen von Prothesen, Orthesen, Epithesen,
Sehhilfen, Hörgeräten, kieferorthopädischen Apparaturen und Kompressionsstrümpfen für Arme 
und Beine (inklusive deren Reinigung). Wenn eine Versorgung mit Kompressionsstrümpfen aus medizinischen Gründen durch eine andere ärztlich verordnete Kompressionsversorgung ersetzt wird, ist dies zu bewerten.
Das alleinige Reinigen ist nicht zu berücksichtigen. 
Das An- und Ablegen paariger Hilfsmittel wird jeweils als eine Maßnahme gezählt.
Der Umgang mit Zahnprothesen ist ausschließlich in Modul 4 unter dem Kriterium "Körperpflege im Bereich des Kopfes" zu erfassen.</t>
        </r>
      </text>
    </comment>
    <comment ref="A15" authorId="0" shapeId="0" xr:uid="{00000000-0006-0000-0B00-00000E000000}">
      <text>
        <r>
          <rPr>
            <sz val="11"/>
            <color theme="1"/>
            <rFont val="Calibri"/>
            <scheme val="minor"/>
          </rPr>
          <t>======
ID#AAABiHVDurI
Dipl. oec. Carmen P. Baake    (2025-04-17 07:46:22)
Die Aktivität beinhaltet die Versorgung chronischer Wunden, wie zum Beispiel Ulcus cruris oder Dekubitus. Immer wieder auftretende Wunden (intermittierendes
Wundgeschehen), die regelmäßig sowie auf Dauer nach ärztlicher Verordnung versorgt werden müssen, sind als chronische Wunden zu werten.</t>
        </r>
      </text>
    </comment>
    <comment ref="A16" authorId="0" shapeId="0" xr:uid="{00000000-0006-0000-0B00-00000B000000}">
      <text>
        <r>
          <rPr>
            <sz val="11"/>
            <color theme="1"/>
            <rFont val="Calibri"/>
            <scheme val="minor"/>
          </rPr>
          <t>======
ID#AAABiHVDutw
Dipl. oec. Carmen P. Baake    (2025-04-17 07:46:22)
Pflege künstlicher Körperöffnungen
Gemeint ist hier die Pflege künstlicher Körperöffnungen wie Tracheostoma, PEG, suprapubischer Blasenkatheter, Urostoma, Colo- oder Ileostoma. Hierbei ist auch das Reinigen des Katheters, die Desinfektion der Einstichstelle der PEG und falls notwendig auch der Verbandswechsel zu bewerten. Die Pflege eines Urostoma, Colo-oder Ileostoma ist in der Regel mit dem Wechsel der Basisplatte oder dem Wechsel eines einteiligen Systems verbunden. 
Der einfache Wechsel oder das Entleeren eines Stoma- oder Katheterbeutels oder das Anhängen von Sondennahrung sind in Modul 4 unter den Kriterien "Bewältigen der Folgen einer Harninkontinenz und Umgang mit Dauerkatheter und Urostoma", "Bewältigen der Folgen einer Stuhlinkontinenz und Umgang mit Stoma" oder "Ernährung parenteral oder über Sonde" zu werten.</t>
        </r>
      </text>
    </comment>
    <comment ref="A17" authorId="0" shapeId="0" xr:uid="{00000000-0006-0000-0B00-000007000000}">
      <text>
        <r>
          <rPr>
            <sz val="11"/>
            <color theme="1"/>
            <rFont val="Calibri"/>
            <scheme val="minor"/>
          </rPr>
          <t>======
ID#AAABiHVDuzA
Dipl. oec. Carmen P. Baake    (2025-04-17 07:46:22)
Einmalkatheterisierung und Abführmethoden
Regelmäßige Einmalkatheterisierungen kommen insbesondere bei neurogenen Blasenentleerungsstörungen vor. Mit Abführmethoden sind Anwendungen von Klistier, Einlauf, digitale Ausräumung gemeint. 
Die alleinige Gabe von Abführmitteln (Laxantien) ist unter "Medikation" zu berücksichtigen.</t>
        </r>
      </text>
    </comment>
    <comment ref="A18" authorId="0" shapeId="0" xr:uid="{00000000-0006-0000-0B00-000008000000}">
      <text>
        <r>
          <rPr>
            <sz val="11"/>
            <color theme="1"/>
            <rFont val="Calibri"/>
            <scheme val="minor"/>
          </rPr>
          <t>======
ID#AAABiHVDuyo
Dipl. oec. Carmen P. Baake    (2025-04-17 07:46:22)
Eigenübungen aus einer Heilmitteltherapie, aufwendige therapeutische Maßnahmen zur Sekretelimination, Peritonealdialyse 
Bei vielen Erkrankungen werden aus einer Heilmitteltherapie heraus Anweisungen zu einem häuslichen Eigenübungsprogramm gegeben, welches dauerhaft und regelmäßig durchgeführt werden soll. Hierzu zählen zum Beispiel krankengymnastische Übungen, Atemübungen oder logopädische Übungen sowie die Durchführung spezifischer Therapien nach Bobath oder Vojta. 
Nicht gemeint sind hier die Therapien im Rahmen der Heilmittelverordnung durch Therapeuten im Hausbesuch sowie deren Unterstützung.
Des Weiteren sind aufwendige therapeutische Maßnahmen zur Sekretelimination (ausgenommen Absaugen), und die Durchführung ambulanter Peritonealdialyse (CAPD) zu nennen. 
Prophylaktische Maßnahmen und aktivierende Pflege werden hier nicht berücksichtigt.</t>
        </r>
      </text>
    </comment>
    <comment ref="A23" authorId="0" shapeId="0" xr:uid="{00000000-0006-0000-0B00-00000A000000}">
      <text>
        <r>
          <rPr>
            <sz val="11"/>
            <color theme="1"/>
            <rFont val="Calibri"/>
            <scheme val="minor"/>
          </rPr>
          <t>======
ID#AAABiHVDuw4
Dipl. oec. Carmen P. Baake    (2025-04-17 07:46:22)
Therapiemaßnahmen, die sowohl zeit- als auch technikintensiv durch geschulte Pflegepersonen durchgeführt werden
Gemeint sind hier spezielle Therapiemaßnahmen wie Hämodialyse oder Beatmung, die im häusli chen Umfeld durchgeführt werden können, wenn ständige Überwachung während der Maßnahme durch geschulte Pflegepersonen gewährleistet wird. Ausschlaggebend ist, dass sowohl ein zeit- als auch ein technikintensiver Aufwand besteht.
Bei einer maschinellen invasiven Beatmung ist dies mit einmal täglich einzutragen. 
Die technische Messung von Vitalparametern ist unter "Messung und Deutung von Körperzuständen" zu berücksichtigen, auch wenn diese rund um die Uhr erfolgt</t>
        </r>
      </text>
    </comment>
    <comment ref="A30" authorId="0" shapeId="0" xr:uid="{00000000-0006-0000-0B00-000013000000}">
      <text>
        <r>
          <rPr>
            <sz val="11"/>
            <color theme="1"/>
            <rFont val="Calibri"/>
            <scheme val="minor"/>
          </rPr>
          <t>======
ID#AAABiHVDupE
Dipl. oec. Carmen P. Baake    (2025-04-17 07:46:22)
Besuche bei niedergelassenen Ärzten zu diagnostischen oder therapeutischen Zwecken
Hierunter fallen regelmäßige Besuche bei der niedergelassenen Hausärztin beziehungsweise beim niedergelassenen Hausarzt oder Fachärztin beziehungsweise Facharzt zu diagnostischen oder therapeutischen Zwecken. Wenn eine Unterstützung auf dem Weg zu oder bei Arztbesuchen erforderlich ist, ist diese in durchschnittlicher Häufigkeit zu erfassen. 
Unterstützung beim Hausbesuch des Arztes im Wohnumfeld ist nicht zu berücksichtigen.</t>
        </r>
      </text>
    </comment>
    <comment ref="A31" authorId="0" shapeId="0" xr:uid="{00000000-0006-0000-0B00-000010000000}">
      <text>
        <r>
          <rPr>
            <sz val="11"/>
            <color theme="1"/>
            <rFont val="Calibri"/>
            <scheme val="minor"/>
          </rPr>
          <t>======
ID#AAABiHVDuqw
Dipl. oec. Carmen P. Baake    (2025-04-17 07:46:22)
Besuche von Therapeuten, medizinischer oder anderer Einrichtungen des Gesundheitswesens (bis zu drei Stunden)
Hier ist das Aufsuchen anderer Therapeuten, zum Beispiel Physiotherapeuten/Krankengymnasten, Ergotherapeuten, Logopäden, Psychotherapeuten, von Krankenhäusern zur ambulanten Behandlung oder Diagnostik oder anderer Einrichtungen des Gesundheitswesens zu berücksichtigen.
Sollte der Gesamtzeitaufwand bei der Nutzung dieser Einrichtungen einschließlich der Fahrtzeiten für die Pflegeperson mehr als drei Stunden umfassen, so sind diese Besuche unter dem nächsten Punkt zu erfassen.</t>
        </r>
      </text>
    </comment>
    <comment ref="A32" authorId="0" shapeId="0" xr:uid="{00000000-0006-0000-0B00-000015000000}">
      <text>
        <r>
          <rPr>
            <sz val="11"/>
            <color theme="1"/>
            <rFont val="Calibri"/>
            <scheme val="minor"/>
          </rPr>
          <t>======
ID#AAABiHVDuow
Dipl. oec. Carmen P. Baake    (2025-04-17 07:46:22)
Besuche von Therapeuten, medizinischer oder anderer Einrichtungen des Gesundheitswesens (länger als drei Stunden)
Bei manchen Erkrankungen kann es notwendig sein, spezialisierte Einrichtungen aufzusuchen, wodurch erhebliche Fahrtzeiten anfallen können. Auch kann es erforderlich sein, sich zeitaufwendiger diagnostischer oder therapeutischer Maßnahmen zu unterziehen, zum Beispiel onkologische Behandlung oder Dialyse. Der dafür erforderliche Zeitaufwand für die Pflegeperson muss pro Termin mehr als drei Stunden betragen.
Sollte der Zeitaufwand bei der Nutzung dieser Einrichtungen (einschließlich Fahrtzeiten) unter drei Stunden liegen, so ist dies unter einem der beiden vorherigen Punkte zu berücksichtigen.</t>
        </r>
      </text>
    </comment>
    <comment ref="A37" authorId="0" shapeId="0" xr:uid="{00000000-0006-0000-0B00-000009000000}">
      <text>
        <r>
          <rPr>
            <sz val="11"/>
            <color theme="1"/>
            <rFont val="Calibri"/>
            <scheme val="minor"/>
          </rPr>
          <t>======
ID#AAABiHVDuxw
Dipl. oec. Carmen P. Baake    (2025-04-17 07:46:22)
Fähigkeit, die Notwendigkeit einer Diät oder einer ärztlich angeordneten Vorschrift, die sich auf vitale Funktionen bezieht, einzusehen
In diesem Kriterium geht es um die Einsichtsfähigkeit der Person zur Einhaltung von ärztlich angeordneten Diäten sowie Vorschriften, die sich auf vitale Funktionen (insbesondere Atmung und Herzkreislauffunktion) beziehen.
Es geht nicht um die Vorbereitung oder Durchführung einer Verhaltensvorschrift oder Diät. Ausschlaggebend für eine Wertung ist, ob die Person mental in der Lage ist, die Notwendigkeit zu erkennen und die Verhaltensvorschrift einzuhalten. Zu werten ist, wie häufig aufgrund des Nichtbeachtens ein direktes Eingreifen erforderlich ist, sofern dies nicht in anderen Modulen berücksichtigt wurde.
Bei manchen Erkrankungen werden bestimmte Diäten* oder Essvorschriften oder andere Verhaltensvorschriften von der Ärztin oder vom Arzt angeordnet. Dazu gehören auch die ärztlich angeordnete Nahrungs- und Flüssigkeitszufuhr, in der sowohl die Art und Menge der Lebensmittel wie auch die Art und der Zeitpunkt der Aufnahme aus therapeutischen Gründen geregelt sind, zum Beispiel bei Stoffwechselstörungen, Nahrungsmittelallergien, bei Essstörungen wie Anorexie oder Prader Willi-Syndrom. 
Verhaltensvorschriften zur gesunden Lebensführung im Sinne von zum Beispiel einer ausgewogenen Ernährung und einer ausreichenden Flüssigkeitsmenge sowie die Vermeidung von Suchtmitteln sind hier nicht zu berücksichtigen. 
Andere Verhaltensvorschriften können sich zum Beispiel auf die Sicherstellung einer Langzeit-Sauerstoff-Therapie bei unruhigen Personen beziehen.
Diese Vorschriften sind im Einzelnen zu benennen. Im Weiteren sind der Grad der Selbständigkeit bei der Einhaltung dieser Vorschriften und der daraus resultierende Bedarf an personeller Unterstützung zu beurteilen. Nicht gemeint ist die selbstbestimmte Ablehnung von ärztlichen Vorschrif ten bei erhaltenen mentalen Funktionen.
*Eine Diät (Syn.: modifizierte Kostform) ist definiert als angeordnete Nahrungs- und Flüssigkeitszufuhr, in der sowohl 
die Art und Menge der Lebensmittel wie auch Art und Zeitpunkt der Aufnahme aus therapeutischen Gründen gere gelt sind. Eine Diät wird als Teil der Behandlung oder Prävention einer Erkrankung oder klinischen Kondition einge setzt, um bestimmte Substanzen in Nahrungsmitteln zu eliminieren, zu vermindern oder zu erhöhen. Beispiele für 
Diäten sind die glutenfreie oder laktosefreie Diät. (Valentini L et al., Leitlinie der Deutschen Gesellschaft für Ernäh rungsmedizin (DGEM) –DGEM-Terminologie in der Klinischen Ernährung, Aktuell Ernährungsmed 2013; 38: 97–111)</t>
        </r>
      </text>
    </comment>
    <comment ref="B37" authorId="0" shapeId="0" xr:uid="{00000000-0006-0000-0B00-00000F000000}">
      <text>
        <r>
          <rPr>
            <sz val="11"/>
            <color theme="1"/>
            <rFont val="Calibri"/>
            <scheme val="minor"/>
          </rPr>
          <t>======
ID#AAABiHVDurE
Baake    (2025-04-17 07:46:22)
Es liegen keine Diät- oder Verhaltensvorschriften vor</t>
        </r>
      </text>
    </comment>
    <comment ref="C37" authorId="0" shapeId="0" xr:uid="{00000000-0006-0000-0B00-000011000000}">
      <text>
        <r>
          <rPr>
            <sz val="11"/>
            <color theme="1"/>
            <rFont val="Calibri"/>
            <scheme val="minor"/>
          </rPr>
          <t>======
ID#AAABiHVDupk
Baake    (2025-04-17 07:46:22)
Die Person kann die Vorschriften selbständig einhalten. Das Bereitstellen einer Diät reicht aus.</t>
        </r>
      </text>
    </comment>
    <comment ref="D37" authorId="0" shapeId="0" xr:uid="{00000000-0006-0000-0B00-00000C000000}">
      <text>
        <r>
          <rPr>
            <sz val="11"/>
            <color theme="1"/>
            <rFont val="Calibri"/>
            <scheme val="minor"/>
          </rPr>
          <t>======
ID#AAABiHVDurg
Baake    (2025-04-17 07:46:22)
Die Person benötigt Erinnerung, Anleitung. In der Regel reicht das
Bereitstellen der Diät nicht aus. Darüber hinausgehendes Eingreifen ist maximal einmal täglich erforderlich.</t>
        </r>
      </text>
    </comment>
    <comment ref="E37" authorId="0" shapeId="0" xr:uid="{00000000-0006-0000-0B00-000012000000}">
      <text>
        <r>
          <rPr>
            <sz val="11"/>
            <color theme="1"/>
            <rFont val="Calibri"/>
            <scheme val="minor"/>
          </rPr>
          <t>======
ID#AAABiHVDupU
Baake    (2025-04-17 07:46:22)
Die Person benötigt meistens Anleitung, Beaufsichtigung. Das Bereitstellen
der Diät reicht nicht aus. Darüber hinausgehendes Eingreifen ist mehrmals täglich erforderlich</t>
        </r>
      </text>
    </comment>
    <comment ref="F37" authorId="0" shapeId="0" xr:uid="{00000000-0006-0000-0B00-000006000000}">
      <text>
        <r>
          <rPr>
            <sz val="11"/>
            <color theme="1"/>
            <rFont val="Calibri"/>
            <scheme val="minor"/>
          </rPr>
          <t>======
ID#AAABiHVDuzo
Baake    (2025-04-17 07:46:22)
Die Person benötigt immer Anleitung, Beaufsichtigung. Das Bereitstellen der Diät reicht nicht aus. Darüber hinausgehendes Eingreifen ist (fast) durchgehend erforderlich.</t>
        </r>
      </text>
    </comment>
  </commentList>
  <extLst>
    <ext xmlns:r="http://schemas.openxmlformats.org/officeDocument/2006/relationships" uri="GoogleSheetsCustomDataVersion2">
      <go:sheetsCustomData xmlns:go="http://customooxmlschemas.google.com/" r:id="rId1" roundtripDataSignature="AMtx7mg6l6ht/K6BRtozAsYltoHTrOPxXg=="/>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D00-00001B000000}">
      <text>
        <r>
          <rPr>
            <sz val="11"/>
            <color theme="1"/>
            <rFont val="Calibri"/>
            <scheme val="minor"/>
          </rPr>
          <t>======
ID#AAABiHVDuoY
Dipl. oec. Carmen P. Baake    (2025-04-17 07:46:22)
Den Tagesablauf nach individuellen Gewohnheiten und Vorlieben einteilen und bewusst gestalten und 
gegebenenfalls die Planung an Veränderungen anpassen
Grundsätzlich geht es in diesem Kriterium um die planerische Fähigkeit und nicht um die praktische Umsetzung dieser geplanten Aktivitäten. Zu beurteilen ist, ob die Person von sich aus festlegen kann, ob und welche Aktivitäten sie im Laufe des Tages durchführen möchte, zum Beispiel wann 
sie baden, essen oder zu Bett gehen oder wann sie Fernsehen oder spazieren gehen möchte. Solche Festlegungen setzen voraus, dass die zeitliche Orientierung zumindest teilweise erhalten ist. Die Gutachterin beziehungsweise der Gutachter kann dies prüfen, indem er sich zum Beispiel den bis herigen oder künftigen Tagesablauf schildern lässt.</t>
        </r>
      </text>
    </comment>
    <comment ref="B2" authorId="0" shapeId="0" xr:uid="{00000000-0006-0000-0D00-000005000000}">
      <text>
        <r>
          <rPr>
            <sz val="11"/>
            <color theme="1"/>
            <rFont val="Calibri"/>
            <scheme val="minor"/>
          </rPr>
          <t>======
ID#AAABiHVDu0M
Dipl. oec. Carmen P. Baake    (2025-04-17 07:46:22)
Die Person kann die beschriebene Aktivität ohne personelle Hilfe durchführen.</t>
        </r>
      </text>
    </comment>
    <comment ref="C2" authorId="0" shapeId="0" xr:uid="{00000000-0006-0000-0D00-000014000000}">
      <text>
        <r>
          <rPr>
            <sz val="11"/>
            <color theme="1"/>
            <rFont val="Calibri"/>
            <scheme val="minor"/>
          </rPr>
          <t>======
ID#AAABiHVDurU
Dipl. oec. Carmen P. Baake    (2025-04-17 07:46:22)
Die Routineabläufe können weitgehend selbständig gestaltet werden, bei ungewohnten Veränderungen ist Unterstützung notwendig. Es reichen zum Beispiel Erinnerungshilfen an einzelne für den Tag vereinbarte Termine. 
Abweichend davon ist als überwiegend selbständig auch eine Person zu bewerten, die zwar selbständig planen und entscheiden kann, deren Kommunikationsfähigkeit oder Sinneswahrnehmung aber so stark beeinträchtigt ist, dass sie Hilfe benötigt, um den geplanten Tagesablauf mit anderen Menschen abzustimmen.</t>
        </r>
      </text>
    </comment>
    <comment ref="D2" authorId="0" shapeId="0" xr:uid="{00000000-0006-0000-0D00-000007000000}">
      <text>
        <r>
          <rPr>
            <sz val="11"/>
            <color theme="1"/>
            <rFont val="Calibri"/>
            <scheme val="minor"/>
          </rPr>
          <t>======
ID#AAABiHVDuyg
Dipl. oec. Carmen P. Baake    (2025-04-17 07:46:22)
Die Person benötigt Hilfe beim Planen des Routinetagesablaufs. Sie ist aber in der Lage, Zustimmung oder Ablehnung zu Strukturierungsangeboten zu signalisieren. Sie kann eigene Planungen häufig nicht einhalten, da diese wieder vergessen werden. Deshalb ist über den ganzen Tag hinweg eine Erinnerung beziehungsweise Aufforderung erforderlich. 
Abweichend davon ist als überwiegend unselbständig auch eine Per son zu bewerten, die zwar selbst planen und entscheiden kann, die aber so stark beeinträchtigt ist, dass sie für jegliche Umsetzung der selbst geplanten Aktivitäten personelle Hilfe benötigt. Betroffen sein können vor allem Personen mit entsprechenden Beeinträchtigungen der Selbständigkeit in den Modulen 1 und 4.</t>
        </r>
      </text>
    </comment>
    <comment ref="E2" authorId="0" shapeId="0" xr:uid="{00000000-0006-0000-0D00-000002000000}">
      <text>
        <r>
          <rPr>
            <sz val="11"/>
            <color theme="1"/>
            <rFont val="Calibri"/>
            <scheme val="minor"/>
          </rPr>
          <t>======
ID#AAABgUmdEy0
Dipl. oec. Carmen P. Baake    (2025-04-17 07:46:22)
Mitwirkung an der Tagesstrukturierung oder Orientierung an vorgegebenen Strukturen ist nicht oder nur minimal möglich.</t>
        </r>
      </text>
    </comment>
    <comment ref="A3" authorId="0" shapeId="0" xr:uid="{00000000-0006-0000-0D00-00000F000000}">
      <text>
        <r>
          <rPr>
            <sz val="11"/>
            <color theme="1"/>
            <rFont val="Calibri"/>
            <scheme val="minor"/>
          </rPr>
          <t>======
ID#AAABiHVDus0
Dipl. oec. Carmen P. Baake    (2025-04-17 07:46:22)
Nach individuellen Gewohnheiten einen Tag-Nacht-Rhythmus einhalten und für ausreichende Ruhe- und Schlafphasen sorgen
Dazu gehören die Fähigkeit, die Notwendigkeit von Ruhephasen zu erkennen, sich auszuruhen und mit Phasen der Schlaflosigkeit umzugehen aber auch somatische Funktionen, um ins Bett zu kommen und die Ruhephasen insbesondere nachts einhalten zu können. 
Nächtliche Maßnahmen, die die Bewältigung von und den selbständigen Umgang mit krankheits- oder therapiebedingten Anforderungen und Belastungen betreffen, werden nicht in diesem Kriterium bewertet, da sie nicht der Sorge für eine ausreichende Ruhe- und Schlafphase dienen.</t>
        </r>
      </text>
    </comment>
    <comment ref="B3" authorId="0" shapeId="0" xr:uid="{00000000-0006-0000-0D00-000016000000}">
      <text>
        <r>
          <rPr>
            <sz val="11"/>
            <color theme="1"/>
            <rFont val="Calibri"/>
            <scheme val="minor"/>
          </rPr>
          <t>======
ID#AAABiHVDuq4
Dipl. oec. Carmen P. Baake    (2025-04-17 07:46:22)
Die Person kann die beschriebene Aktivität ohne personelle Hilfe durchführen.</t>
        </r>
      </text>
    </comment>
    <comment ref="C3" authorId="0" shapeId="0" xr:uid="{00000000-0006-0000-0D00-00001A000000}">
      <text>
        <r>
          <rPr>
            <sz val="11"/>
            <color theme="1"/>
            <rFont val="Calibri"/>
            <scheme val="minor"/>
          </rPr>
          <t>======
ID#AAABiHVDuog
Dipl. oec. Carmen P. Baake    (2025-04-17 07:46:22)
Die Person benötigt personelle Hilfe beim Aufstehen oder Zu-Bett Gehen, zum Beispiel Transferhilfen oder zeitliche Orientierungshilfen beim Wecken oder Aufforderung, schlafen zu gehen. Oder in der Regel wöchentlich, aber nicht täglich entsteht nachts ein Hilfebedarf.</t>
        </r>
      </text>
    </comment>
    <comment ref="D3" authorId="0" shapeId="0" xr:uid="{00000000-0006-0000-0D00-00000C000000}">
      <text>
        <r>
          <rPr>
            <sz val="11"/>
            <color theme="1"/>
            <rFont val="Calibri"/>
            <scheme val="minor"/>
          </rPr>
          <t>======
ID#AAABiHVDutI
Dipl. oec. Carmen P. Baake    (2025-04-17 07:46:22)
Es treten regelmäßig (nahezu jede Nacht) Einschlafprobleme oder nächtliche Unruhe auf, die die Person größtenteils nicht allein bewältigen kann. Deshalb sind aufwendige Einschlafrituale und beruhigende Ansprache in der Nacht erforderlich. Überwiegend unselbständig ist auch eine Person, die nahezu in jeder Nacht personeller Hilfe bedarf, um weiterschlafen zu können, z. B. bei Lagewechsel oder Toilettengängen in der Nacht.</t>
        </r>
      </text>
    </comment>
    <comment ref="E3" authorId="0" shapeId="0" xr:uid="{00000000-0006-0000-0D00-000001000000}">
      <text>
        <r>
          <rPr>
            <sz val="11"/>
            <color theme="1"/>
            <rFont val="Calibri"/>
            <scheme val="minor"/>
          </rPr>
          <t>======
ID#AAABgUmdE0I
Dipl. oec. Carmen P. Baake    (2025-04-17 07:46:22)
Die Person verfügt über keinen oder einen gestörten Schlaf-Wach- Rhythmus. Dies gilt u. a. für mobile gerontopsychiatrisch erkrankte Personen und auch für Menschen, die keinerlei Aktivitäten ausüben, z. B. im Wachkoma oder Personen, die regelmäßig mindestens
dreimal in der Nacht personelle Unterstützung benötigen.</t>
        </r>
      </text>
    </comment>
    <comment ref="A4" authorId="0" shapeId="0" xr:uid="{00000000-0006-0000-0D00-00000E000000}">
      <text>
        <r>
          <rPr>
            <sz val="11"/>
            <color theme="1"/>
            <rFont val="Calibri"/>
            <scheme val="minor"/>
          </rPr>
          <t>======
ID#AAABiHVDus8
Dipl. oec. Carmen P. Baake    (2025-04-17 07:46:22)
Die verfügbare Zeit nutzen, um Aktivitäten durchzuführen, die den eigenen Vorlieben und Inte ressen entsprechen
„Verfügbare Zeit“ ist in diesem Zusammenhang definiert als Zeit, die nicht durch Notwendigkeiten wie Ruhen, Schlafen, Essen, Mahlzeitenzubereitung, Körperpflege, Arbeit et cetera gebunden ist („freie“ Zeit).
Bei der Beurteilung geht es vorrangig um die Fähigkeit, nach individuellen kognitiven, manuellen, visuellen oder auditiven Fähigkeiten und Bedürfnissen geeignete Aktivitäten der Freizeitbeschäftigung auszuwählen und auch praktisch durchzuführen, zum Beispiel Handarbeiten, Bücher oder Zeitschriften lesen, Unterhaltungselektronik und Mobilgeräte nutzen. 
Dies gilt auch für Personen, die Angebote auswählen und steuern können, aber aufgrund somatischer Einschränkungen für die praktische Durchführung personelle Unterstützung benötigen. Bei der Beurteilung wird von der Annahme ausgegangen, dass die in den Räumlichkeiten befindlichen Gegenstände so in der unmittelbaren Umgebung der Person platziert sind, dass die Person grundsätzlich an alle notwendigen Utensilien herankommt und diese nicht jedes Mal angereicht werden müssen. Beispielsweise ist einer bettlägerigen Person, die entsprechend ihrer Fähigkeiten beziehungsweise Beeinträchtigungen in der Lage ist zu greifen und einen Fernseher mittels einer fernbedienung zu bedienen, die Fernbedienung so zu positionieren, dass sie danach greifen und den Fernseher bedienen kann.</t>
        </r>
      </text>
    </comment>
    <comment ref="B4" authorId="0" shapeId="0" xr:uid="{00000000-0006-0000-0D00-000011000000}">
      <text>
        <r>
          <rPr>
            <sz val="11"/>
            <color theme="1"/>
            <rFont val="Calibri"/>
            <scheme val="minor"/>
          </rPr>
          <t>======
ID#AAABiHVDusY
Dipl. oec. Carmen P. Baake    (2025-04-17 07:46:22)
Die Person kann die beschriebene Aktivität ohne personelle Hilfe durchführen.</t>
        </r>
      </text>
    </comment>
    <comment ref="C4" authorId="0" shapeId="0" xr:uid="{00000000-0006-0000-0D00-00001E000000}">
      <text>
        <r>
          <rPr>
            <sz val="11"/>
            <color theme="1"/>
            <rFont val="Calibri"/>
            <scheme val="minor"/>
          </rPr>
          <t>======
ID#AAABiHVDunk
Dipl. oec. Carmen P. Baake    (2025-04-17 07:46:22)
Es ist nur in geringem Maße Hilfe erforderlich, zum Beispiel Vorbereiten, unmittelbares Zurechtlegen und Richten von Gegenständen, zum Beispiel Utensilien wie Tageszeitung, Kopfhörer oder Ähnliches oder Erinnerung an gewohnte Aktivitäten, Motivation oder Unterstützung bei der Entscheidungsfindung (Vorschläge unterbreiten).</t>
        </r>
      </text>
    </comment>
    <comment ref="D4" authorId="0" shapeId="0" xr:uid="{00000000-0006-0000-0D00-000018000000}">
      <text>
        <r>
          <rPr>
            <sz val="11"/>
            <color theme="1"/>
            <rFont val="Calibri"/>
            <scheme val="minor"/>
          </rPr>
          <t>======
ID#AAABiHVDup8
Dipl. oec. Carmen P. Baake    (2025-04-17 07:46:22)
Die Person kann sich an Beschäftigungen beteiligen, aber nur mit umfassender Anleitung, Begleitung oder motorischer Unterstützung</t>
        </r>
      </text>
    </comment>
    <comment ref="E4" authorId="0" shapeId="0" xr:uid="{00000000-0006-0000-0D00-00001C000000}">
      <text>
        <r>
          <rPr>
            <sz val="11"/>
            <color theme="1"/>
            <rFont val="Calibri"/>
            <scheme val="minor"/>
          </rPr>
          <t>======
ID#AAABiHVDuoU
Dipl. oec. Carmen P. Baake    (2025-04-17 07:46:22)
Die Person kann an der Entscheidung oder Durchführung nicht nennenswert mitwirken. Sie zeigt keine Eigeninitiative, kann Anleitung
und Aufforderungen nicht kognitiv umsetzen, beteiligt sich nicht oder nur minimal an angebotenen Beschäftigungen.</t>
        </r>
      </text>
    </comment>
    <comment ref="A5" authorId="0" shapeId="0" xr:uid="{00000000-0006-0000-0D00-00000A000000}">
      <text>
        <r>
          <rPr>
            <sz val="11"/>
            <color theme="1"/>
            <rFont val="Calibri"/>
            <scheme val="minor"/>
          </rPr>
          <t>======
ID#AAABiHVDuwQ
Dipl. oec. Carmen P. Baake    (2025-04-17 07:46:22)
Längere Zeitabschnitte überschauend über den Tag hinaus planen
Dies kann beispielsweise anhand der Frage beurteilt werden, ob Vorstellungen oder Wünsche zu anstehenden Festlichkeiten wie Geburtstag oder Jahresfeste bestehen, ob die Zeitabläufe eingeschätzt werden können, z. B. vorgegebene Strukturen wie regelmäßige Termine nachvollzogen werden können oder ob die körperlichen Fähigkeiten vorhanden sind, um eigene Zukunftsplanungen mit anderen Menschen
kommunizieren zu können. Es ist auch zu berücksichtigen, wenn stark ausgeprägte psychische Problemlagen (z. B. Ängste) es verhindern, sich mit Fragen des zukünftigen Handelns auseinanderzusetzen.</t>
        </r>
      </text>
    </comment>
    <comment ref="B5" authorId="0" shapeId="0" xr:uid="{00000000-0006-0000-0D00-00000D000000}">
      <text>
        <r>
          <rPr>
            <sz val="11"/>
            <color theme="1"/>
            <rFont val="Calibri"/>
            <scheme val="minor"/>
          </rPr>
          <t>======
ID#AAABiHVDutE
Dipl. oec. Carmen P. Baake    (2025-04-17 07:46:22)
Die Person kann die beschriebene Aktivität ohne personelle Hilfe durchführen.</t>
        </r>
      </text>
    </comment>
    <comment ref="C5" authorId="0" shapeId="0" xr:uid="{00000000-0006-0000-0D00-000009000000}">
      <text>
        <r>
          <rPr>
            <sz val="11"/>
            <color theme="1"/>
            <rFont val="Calibri"/>
            <scheme val="minor"/>
          </rPr>
          <t>======
ID#AAABiHVDuw8
Dipl. oec. Carmen P. Baake    (2025-04-17 07:46:22)
Die Person nimmt sich etwas vor, muss aber erinnert werden, dies auch durchzuführen.
Als überwiegend selbständig ist auch eine Person zu bewerten, die zwar selbständig planen und entscheiden kann, deren Kommunikationsfähigkeit oder Sinneswahrnehmung so stark beeinträchtigt ist und sie daher Hilfe benötigt, um den geplanten Ablauf mit den Personen 
des näheren Umfelds abzustimmen.</t>
        </r>
      </text>
    </comment>
    <comment ref="D5" authorId="0" shapeId="0" xr:uid="{00000000-0006-0000-0D00-000015000000}">
      <text>
        <r>
          <rPr>
            <sz val="11"/>
            <color theme="1"/>
            <rFont val="Calibri"/>
            <scheme val="minor"/>
          </rPr>
          <t>======
ID#AAABiHVDurA
Dipl. oec. Carmen P. Baake    (2025-04-17 07:46:22)
Die Person plant von sich aus nicht, entscheidet aber mit Unterstützung durch andere Personen. Sie muss an die Umsetzung der eigenen Entscheidungen erinnert werden oder benötigt bei der Umsetzung emotionale oder körperliche Unterstützung. 
Abweichend davon ist als überwiegend unselbständig auch eine Person zu bewerten, die zwar selbst planen und entscheiden kann, die aber so stark somatisch beeinträchtigt ist, dass sie für jegliche Umsetzung der selbst geplanten Aktivitäten personelle Hilfe benötigt. Dies gilt nur für Personen, die in den Modulen 1 und 4 
schwerste Beeinträchtigungen der Selbständigkeit aufweisen.</t>
        </r>
      </text>
    </comment>
    <comment ref="E5" authorId="0" shapeId="0" xr:uid="{00000000-0006-0000-0D00-00000B000000}">
      <text>
        <r>
          <rPr>
            <sz val="11"/>
            <color theme="1"/>
            <rFont val="Calibri"/>
            <scheme val="minor"/>
          </rPr>
          <t>======
ID#AAABiHVDut8
Dipl. oec. Carmen P. Baake    (2025-04-17 07:46:22)
Die Person verfügt nicht über Zeitvorstellungen für Planungen über
den Tag hinaus, auch bei Vorgabe von Auswahloptionen wird weder
Zustimmung noch Ablehnung signalisiert.</t>
        </r>
      </text>
    </comment>
    <comment ref="A6" authorId="0" shapeId="0" xr:uid="{00000000-0006-0000-0D00-000003000000}">
      <text>
        <r>
          <rPr>
            <sz val="11"/>
            <color theme="1"/>
            <rFont val="Calibri"/>
            <scheme val="minor"/>
          </rPr>
          <t>======
ID#AAABiHVDu1c
Dipl. oec. Carmen P. Baake    (2025-04-17 07:46:22)
Im direkten Kontakt mit Angehörigen, Pflegepersonen, Mitbewohnern oder Besuchern
umgehen, Kontakt aufnehmen, Personen ansprechen, auf Ansprache reagieren</t>
        </r>
      </text>
    </comment>
    <comment ref="B6" authorId="0" shapeId="0" xr:uid="{00000000-0006-0000-0D00-000013000000}">
      <text>
        <r>
          <rPr>
            <sz val="11"/>
            <color theme="1"/>
            <rFont val="Calibri"/>
            <scheme val="minor"/>
          </rPr>
          <t>======
ID#AAABiHVDurw
Dipl. oec. Carmen P. Baake    (2025-04-17 07:46:22)
Die Person kann die beschriebene Aktivität ohne personelle Hilfe durchführen.</t>
        </r>
      </text>
    </comment>
    <comment ref="C6" authorId="0" shapeId="0" xr:uid="{00000000-0006-0000-0D00-000008000000}">
      <text>
        <r>
          <rPr>
            <sz val="11"/>
            <color theme="1"/>
            <rFont val="Calibri"/>
            <scheme val="minor"/>
          </rPr>
          <t>======
ID#AAABiHVDuyI
Dipl. oec. Carmen P. Baake    (2025-04-17 07:46:22)
Im direkten Kontakt mit vertrauten Personen erfolgt die Interaktion 
selbständig. Bei Interaktion mit nicht vertrauten Personen ist Unterstützung erforderlich, zum Beispiel an der Haustür. 
Auch eine punktuelle Unterstützung bei der Überwindung von Sprech-, Sprach- oder Hörproblemen ist hier zu werten.</t>
        </r>
      </text>
    </comment>
    <comment ref="D6" authorId="0" shapeId="0" xr:uid="{00000000-0006-0000-0D00-000012000000}">
      <text>
        <r>
          <rPr>
            <sz val="11"/>
            <color theme="1"/>
            <rFont val="Calibri"/>
            <scheme val="minor"/>
          </rPr>
          <t>======
ID#AAABiHVDusE
Dipl. oec. Carmen P. Baake    (2025-04-17 07:46:22)
Die Person ergreift von sich aus kaum Initiative. Sie muss angesprochen oder aufwendig motiviert werden, reagiert dann aber verbal oder deutlich erkennbar durch andere Formen der Kommunikation 
(Blickkontakt, Mimik, Gestik). 
Überwiegend unselbständig ist auch eine Person, die auf umfassende Unterstützung bei der Überwindung von Sprech-, Sprach- oder Hörproblemen angewiesen ist.</t>
        </r>
      </text>
    </comment>
    <comment ref="E6" authorId="0" shapeId="0" xr:uid="{00000000-0006-0000-0D00-00001D000000}">
      <text>
        <r>
          <rPr>
            <sz val="11"/>
            <color theme="1"/>
            <rFont val="Calibri"/>
            <scheme val="minor"/>
          </rPr>
          <t>======
ID#AAABiHVDun4
Dipl. oec. Carmen P. Baake    (2025-04-17 07:46:22)
Person reagiert nicht auf Ansprache. Auch nonverbale Kontaktversuche,  z.B. Berührungen, führen zu keiner nennenswerten Reaktion.</t>
        </r>
      </text>
    </comment>
    <comment ref="A7" authorId="0" shapeId="0" xr:uid="{00000000-0006-0000-0D00-000006000000}">
      <text>
        <r>
          <rPr>
            <sz val="11"/>
            <color theme="1"/>
            <rFont val="Calibri"/>
            <scheme val="minor"/>
          </rPr>
          <t>======
ID#AAABiHVDuzg
Dipl. oec. Carmen P. Baake    (2025-04-17 07:46:22)
Bestehende Kontakte zu Freunden, Bekannten, Nachbarn aufrechterhalten, beenden oder zeitweise ablehnen
Dazu gehört auch die Fähigkeit, mit technischen Kommunikationsmitteln wie Telefon umgehen zu können z. B. Besuche verabreden oder Telefon- oder Brief- oder
Mail-Kontakte.</t>
        </r>
      </text>
    </comment>
    <comment ref="B7" authorId="0" shapeId="0" xr:uid="{00000000-0006-0000-0D00-000010000000}">
      <text>
        <r>
          <rPr>
            <sz val="11"/>
            <color theme="1"/>
            <rFont val="Calibri"/>
            <scheme val="minor"/>
          </rPr>
          <t>======
ID#AAABiHVDusc
Dipl. oec. Carmen P. Baake    (2025-04-17 07:46:22)
Die Person kann die beschriebene Aktivität ohne personelle Hilfe durchführen.</t>
        </r>
      </text>
    </comment>
    <comment ref="C7" authorId="0" shapeId="0" xr:uid="{00000000-0006-0000-0D00-000004000000}">
      <text>
        <r>
          <rPr>
            <sz val="11"/>
            <color theme="1"/>
            <rFont val="Calibri"/>
            <scheme val="minor"/>
          </rPr>
          <t>======
ID#AAABiHVDu1M
Dipl. oec. Carmen P. Baake    (2025-04-17 07:46:22)
Die Person kann planen, braucht aber Hilfe beim Umsetzen wie z. B. Erinnerungszettel bereitlegen oder Telefonnummern mit Namen
oder mit Bild versehen, Erinnern und Nachfragen, ob Kontakt hergestellt wurde, oder Erinnern an Terminabsprachen. Pflegeperson wählt die Telefonnummer, die Person führt dann das Gespräch; oder die Person beauftragt die Pflegeperson, ein Treffen mit Freunden, Bekannten zu verabreden.</t>
        </r>
      </text>
    </comment>
    <comment ref="D7" authorId="0" shapeId="0" xr:uid="{00000000-0006-0000-0D00-000017000000}">
      <text>
        <r>
          <rPr>
            <sz val="11"/>
            <color theme="1"/>
            <rFont val="Calibri"/>
            <scheme val="minor"/>
          </rPr>
          <t>======
ID#AAABiHVDuqE
Dipl. oec. Carmen P. Baake    (2025-04-17 07:46:22)
Die Kontaktgestaltung der Person ist reaktiv. Sie sucht von sich aus kaum Kontakt, wirkt aber mit, wenn beispielsweise die Pflegeperson die Initiative ergreift. 
Überwiegend unselbständig ist auch, wer aufgrund von somatischen Beeinträchtigungen während der Kontaktaufnahme personelle Unterstützung durch die Bezugsperson, zum Beispiel bei der Nutzung von Kommunikationshilfen (Telefon halten) oder bei der Überwindung von Sprech-, Sprach- oder Hörproblemen, benötigt</t>
        </r>
      </text>
    </comment>
    <comment ref="E7" authorId="0" shapeId="0" xr:uid="{00000000-0006-0000-0D00-000019000000}">
      <text>
        <r>
          <rPr>
            <sz val="11"/>
            <color theme="1"/>
            <rFont val="Calibri"/>
            <scheme val="minor"/>
          </rPr>
          <t>======
ID#AAABiHVDupA
Dipl. oec. Carmen P. Baake    (2025-04-17 07:46:22)
Die Person nimmt keinen Kontakt außerhalb des direkten Umfeldes auf und reagiert nicht auf Anregungen zur Kontaktaufnahme.</t>
        </r>
      </text>
    </comment>
  </commentList>
  <extLst>
    <ext xmlns:r="http://schemas.openxmlformats.org/officeDocument/2006/relationships" uri="GoogleSheetsCustomDataVersion2">
      <go:sheetsCustomData xmlns:go="http://customooxmlschemas.google.com/" r:id="rId1" roundtripDataSignature="AMtx7mgOY6iKcpZQVZL/8wxSq+X9w9e3Jg=="/>
    </ext>
  </extL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1100-000004000000}">
      <text>
        <r>
          <rPr>
            <sz val="11"/>
            <color theme="1"/>
            <rFont val="Calibri"/>
            <scheme val="minor"/>
          </rPr>
          <t>======
ID#AAABiHVDu1U
Baake    (2025-04-17 07:46:22)
Die Person kann die Handlung beziehungsweise Aktivität in der Regel selbständig durchführen. 
Möglicherweise ist die Durchführung erschwert oder verlangsamt oder nur unter Nutzung von 
Hilfs-/ Pflegehilfsmitteln möglich. Entscheidend ist jedoch, dass die Person keine personelle Hilfe 
benötigt. Vorübergehende oder nur vereinzelt auftretende Beeinträchtigungen sind nicht zu be rücksichtigen.</t>
        </r>
      </text>
    </comment>
    <comment ref="C3" authorId="0" shapeId="0" xr:uid="{00000000-0006-0000-1100-000005000000}">
      <text>
        <r>
          <rPr>
            <sz val="11"/>
            <color theme="1"/>
            <rFont val="Calibri"/>
            <scheme val="minor"/>
          </rPr>
          <t>======
ID#AAABiHVDuyk
Baake    (2025-04-17 07:46:22)
Die Person kann die Handlung beziehungsweise Aktivität in der Regel nur mit personeller Hilfe 
oder nicht durchführen. Das Ausmaß der personellen Hilfe ist unerheblich.</t>
        </r>
      </text>
    </comment>
    <comment ref="A4" authorId="0" shapeId="0" xr:uid="{00000000-0006-0000-1100-000002000000}">
      <text>
        <r>
          <rPr>
            <sz val="11"/>
            <color theme="1"/>
            <rFont val="Calibri"/>
            <scheme val="minor"/>
          </rPr>
          <t>======
ID#AAABgUmdEzY
Baake    (2025-04-17 07:46:22)
Fähigkeit, den konkreten individuellen Wohnbereich verlassen zu können, also von den Wohnräumen bis vor das Haus gelangen zu können</t>
        </r>
      </text>
    </comment>
    <comment ref="A5" authorId="0" shapeId="0" xr:uid="{00000000-0006-0000-1100-000003000000}">
      <text>
        <r>
          <rPr>
            <sz val="11"/>
            <color theme="1"/>
            <rFont val="Calibri"/>
            <scheme val="minor"/>
          </rPr>
          <t>======
ID#AAABgUmdEzA
Baake    (2025-04-17 07:46:22)
Fähigkeit, sich in einem Bewegungsradius von ca. 500 m sicher und zielgerichtet zu bewegen
Gemeint ist der Umkreis der von den meisten Menschen üblicherweise zu Fuß bewältigt wird, 
zum Beispiel für kurze Spaziergänge an der frischen Luft oder um Nachbarn oder naheliegende 
Geschäfte aufzusuchen. Die Person kann dabei ein Hilfsmittel, zum Beispiel einen Rollator, Rollstuhl oder sonstigen Gegenstand, zum Beispiel einen Stock, benutzen.</t>
        </r>
      </text>
    </comment>
    <comment ref="A6" authorId="0" shapeId="0" xr:uid="{00000000-0006-0000-1100-000009000000}">
      <text>
        <r>
          <rPr>
            <sz val="11"/>
            <color theme="1"/>
            <rFont val="Calibri"/>
            <scheme val="minor"/>
          </rPr>
          <t>======
ID#AAABiHVDupw
Baake    (2025-04-17 07:46:22)
Fähigkeit, in einen Bus oder eine Straßenbahn einzusteigen und an der richtigen Haltestelle wieder auszusteigen</t>
        </r>
      </text>
    </comment>
    <comment ref="A7" authorId="0" shapeId="0" xr:uid="{00000000-0006-0000-1100-000006000000}">
      <text>
        <r>
          <rPr>
            <sz val="11"/>
            <color theme="1"/>
            <rFont val="Calibri"/>
            <scheme val="minor"/>
          </rPr>
          <t>======
ID#AAABiHVDuwk
Baake    (2025-04-17 07:46:22)
Fähigkeit, in einen PKW ein- und auszusteigen und Selbständigkeit während der Fahrt
Die Beaufsichtigungsnotwendigkeit während der Fahrt aus Sicherheitsgründen ist zu berücksichtigen.</t>
        </r>
      </text>
    </comment>
    <comment ref="B11" authorId="0" shapeId="0" xr:uid="{00000000-0006-0000-1100-00000B000000}">
      <text>
        <r>
          <rPr>
            <sz val="11"/>
            <color theme="1"/>
            <rFont val="Calibri"/>
            <scheme val="minor"/>
          </rPr>
          <t>======
ID#AAABiHVDuos
Baake    (2025-04-17 07:46:22)
Die Person kann ohne Begleitung an außerhäuslichen Aktivitäten teilnehmen.</t>
        </r>
      </text>
    </comment>
    <comment ref="C11" authorId="0" shapeId="0" xr:uid="{00000000-0006-0000-1100-000007000000}">
      <text>
        <r>
          <rPr>
            <sz val="11"/>
            <color theme="1"/>
            <rFont val="Calibri"/>
            <scheme val="minor"/>
          </rPr>
          <t>======
ID#AAABiHVDuwc
Baake    (2025-04-17 07:46:22)
Teilnahme ist nur mit unterstützender Begleitung möglich. Die Person benötigt zur Teilnahme eine Begleitperson während der Aktivität.</t>
        </r>
      </text>
    </comment>
    <comment ref="A12" authorId="0" shapeId="0" xr:uid="{00000000-0006-0000-1100-000001000000}">
      <text>
        <r>
          <rPr>
            <sz val="11"/>
            <color theme="1"/>
            <rFont val="Calibri"/>
            <scheme val="minor"/>
          </rPr>
          <t>======
ID#AAABgUmdEzs
Baake    (2025-04-17 07:46:22)
Hier geht es um die Teilnahme an Veranstaltungen, bei denen in der Regel eine größere Anzahl an Personen versammelt ist. Dazu gehören beispielsweise Veranstaltungen wie Theater, Konzert, Gottesdienst oder Sportveranstaltungen. Zur Teilnahme gehört die Fähigkeit, sich über die Dauer der Veranstaltung selbständig in einer größeren Ansammlung von Menschen aufhalten zu können. 
Maßgeblich ist, ob zur Teilnahme während der Aktivität eine Begleitperson benötigt wird.</t>
        </r>
      </text>
    </comment>
    <comment ref="A13" authorId="0" shapeId="0" xr:uid="{00000000-0006-0000-1100-000008000000}">
      <text>
        <r>
          <rPr>
            <sz val="11"/>
            <color theme="1"/>
            <rFont val="Calibri"/>
            <scheme val="minor"/>
          </rPr>
          <t>======
ID#AAABiHVDutQ
Baake    (2025-04-17 07:46:22)
Hierbei geht es um Lebensbereiche, die der Bildung, Arbeit und Beschäftigung dienen. Bei einigen dieser Aktivitäten übernehmen in der Regel andere Betreuungspersonen (in der Regel geschultes Personal) in den entsprechenden Einrichtungen beaufsichtigende und gegebenenfalls 
steuernde Funktionen. 
Maßgeblich ist, ob zur Teilnahme während der Aktivität eine Begleitperson benötigt wird.</t>
        </r>
      </text>
    </comment>
    <comment ref="A14" authorId="0" shapeId="0" xr:uid="{00000000-0006-0000-1100-00000A000000}">
      <text>
        <r>
          <rPr>
            <sz val="11"/>
            <color theme="1"/>
            <rFont val="Calibri"/>
            <scheme val="minor"/>
          </rPr>
          <t>======
ID#AAABiHVDupo
Baake    (2025-04-17 07:46:22)
Damit sind soziale Aktivitäten außerhalb des engeren Familienkreises in kleineren Gruppen mit bekannten Personen gemeint. Hierunter fallen Besuche bei Freunden, Bekannten oder Verwandten sowie die Teilnahme an Sitzungen in Vereinen oder Selbsthilfegruppen. 
Maßgeblich ist, ob zur Teilnahme während der Aktivität eine Begleitperson benötigt wird.
In der Erläuterung können besondere Wünsche erfasst werden.</t>
        </r>
      </text>
    </comment>
  </commentList>
  <extLst>
    <ext xmlns:r="http://schemas.openxmlformats.org/officeDocument/2006/relationships" uri="GoogleSheetsCustomDataVersion2">
      <go:sheetsCustomData xmlns:go="http://customooxmlschemas.google.com/" r:id="rId1" roundtripDataSignature="AMtx7mhWvxwF/PQNpSYLydcVapqbVGFuCg=="/>
    </ext>
  </extL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1200-000005000000}">
      <text>
        <r>
          <rPr>
            <sz val="11"/>
            <color theme="1"/>
            <rFont val="Calibri"/>
            <scheme val="minor"/>
          </rPr>
          <t>======
ID#AAABiHVDurM
Baake    (2025-04-17 07:46:22)
Die Person kann die Handlung beziehungsweise Aktivität in der Regel selbständig durchführen. 
Möglicherweise ist die Durchführung erschwert oder verlangsamt oder nur unter Nutzung von 
Hilfs-/ Pflegehilfsmitteln möglich. Entscheidend ist jedoch, dass die Person keine personelle Hilfe 
benötigt. Vorübergehende oder nur vereinzelt auftretende Beeinträchtigungen sind nicht zu be rücksichtigen.</t>
        </r>
      </text>
    </comment>
    <comment ref="C1" authorId="0" shapeId="0" xr:uid="{00000000-0006-0000-1200-000006000000}">
      <text>
        <r>
          <rPr>
            <sz val="11"/>
            <color theme="1"/>
            <rFont val="Calibri"/>
            <scheme val="minor"/>
          </rPr>
          <t>======
ID#AAABiHVDuqY
Baake    (2025-04-17 07:46:22)
Die Person kann die Handlung beziehungsweise Aktivität in der Regel nur mit personeller Hilfe oder nicht durchführen. 
Das Ausmaß der personellen Hilfe ist unerheblich.</t>
        </r>
      </text>
    </comment>
    <comment ref="A2" authorId="0" shapeId="0" xr:uid="{00000000-0006-0000-1200-000003000000}">
      <text>
        <r>
          <rPr>
            <sz val="11"/>
            <color theme="1"/>
            <rFont val="Calibri"/>
            <scheme val="minor"/>
          </rPr>
          <t>======
ID#AAABiHVDuzM
Baake    (2025-04-17 07:46:22)
Einkäufe für den täglichen Bedarf, z. B. Lebensmittel, Hygieneartikel, Zeitung tätigen.</t>
        </r>
      </text>
    </comment>
    <comment ref="A3" authorId="0" shapeId="0" xr:uid="{00000000-0006-0000-1200-000007000000}">
      <text>
        <r>
          <rPr>
            <sz val="11"/>
            <color theme="1"/>
            <rFont val="Calibri"/>
            <scheme val="minor"/>
          </rPr>
          <t>======
ID#AAABiHVDup4
Baake    (2025-04-17 07:46:22)
Vorbereitete Speisen erwärmen, je nach individuellen Gegebenheiten auf dem Herd, im Backofen oder in der Mikrowelle, oder einfache Mahlzeiten zubereiten. 
Dies umfasst die Zubereitung eines Heißgetränkes oder kleiner Speisen wie z. B. eines Spiegeleies. Ebenso sind das Entnehmen der Speisen aus Aufbewahrungsort und -behältnis sowie das Belegen von Brotscheiben oder Brötchen, Öffnen von Konserven zu berücksichtigen.</t>
        </r>
      </text>
    </comment>
    <comment ref="A4" authorId="0" shapeId="0" xr:uid="{00000000-0006-0000-1200-000009000000}">
      <text>
        <r>
          <rPr>
            <sz val="11"/>
            <color theme="1"/>
            <rFont val="Calibri"/>
            <scheme val="minor"/>
          </rPr>
          <t>======
ID#AAABiHVDupQ
Baake    (2025-04-17 07:46:22)
Einfache und körperlich leichte Haushaltstätigkeiten ausführen Darunter fallen z. B. Tisch decken, abräumen, spülen, Spülmaschine nutzen, Wäsche falten, Staub wischen.</t>
        </r>
      </text>
    </comment>
    <comment ref="A5" authorId="0" shapeId="0" xr:uid="{00000000-0006-0000-1200-000004000000}">
      <text>
        <r>
          <rPr>
            <sz val="11"/>
            <color theme="1"/>
            <rFont val="Calibri"/>
            <scheme val="minor"/>
          </rPr>
          <t>======
ID#AAABiHVDusQ
Baake    (2025-04-17 07:46:22)
Aufwendige und körperlich schwere Haushaltstätigkeiten ausführen 
Darunter fallen z. B. Böden wischen, Staubsaugen, Fenster putzen, Wäsche waschen, Bett beziehen.</t>
        </r>
      </text>
    </comment>
    <comment ref="A6" authorId="0" shapeId="0" xr:uid="{00000000-0006-0000-1200-000008000000}">
      <text>
        <r>
          <rPr>
            <sz val="11"/>
            <color theme="1"/>
            <rFont val="Calibri"/>
            <scheme val="minor"/>
          </rPr>
          <t>======
ID#AAABiHVDup0
Baake    (2025-04-17 07:46:22)
Pflegerische oder haushaltsnahe Dienstleistungen organisieren und steuern 
Darunter fallen z. B. Pflegedienst, Haushaltshilfen, Essen auf Rädern, Wäscherei, Handwerker, Friseur oder Fußpflege.</t>
        </r>
      </text>
    </comment>
    <comment ref="A7" authorId="0" shapeId="0" xr:uid="{00000000-0006-0000-1200-000001000000}">
      <text>
        <r>
          <rPr>
            <sz val="11"/>
            <color theme="1"/>
            <rFont val="Calibri"/>
            <scheme val="minor"/>
          </rPr>
          <t>======
ID#AAABgUmdEz0
Baake    (2025-04-17 07:46:22)
Alltägliche finanzielle Angelegenheiten erledigen Darunter fallen z. B. Führen eines Girokontos, Überweisungen vornehmen oder entscheiden, ob genügend Bargeld im Hause ist, eine Rechnung bezahlt werden muss und ggf. die dazu notwendigen Schritte einzuleiten oder durchzuführen.</t>
        </r>
      </text>
    </comment>
    <comment ref="A8" authorId="0" shapeId="0" xr:uid="{00000000-0006-0000-1200-000002000000}">
      <text>
        <r>
          <rPr>
            <sz val="11"/>
            <color theme="1"/>
            <rFont val="Calibri"/>
            <scheme val="minor"/>
          </rPr>
          <t>======
ID#AAABiHVDu0Q
Baake    (2025-04-17 07:46:22)
Umgang mit staatlichen und kommunalen Behörden sowie Sozialversicherungsträgern Darunter fallen z. B. die Entscheidung, ob ein Antrag gestellt oder ein Behördenbrief beantwortet werden muss, und ggf. die dazu notwendigen Schritte einzuleiten oder durchzuführen.</t>
        </r>
      </text>
    </comment>
  </commentList>
  <extLst>
    <ext xmlns:r="http://schemas.openxmlformats.org/officeDocument/2006/relationships" uri="GoogleSheetsCustomDataVersion2">
      <go:sheetsCustomData xmlns:go="http://customooxmlschemas.google.com/" r:id="rId1" roundtripDataSignature="AMtx7mhUC8irbn9H77Uvz3BditCcVnRoGQ=="/>
    </ext>
  </extLst>
</comments>
</file>

<file path=xl/sharedStrings.xml><?xml version="1.0" encoding="utf-8"?>
<sst xmlns="http://schemas.openxmlformats.org/spreadsheetml/2006/main" count="257" uniqueCount="181">
  <si>
    <t>Kriterien</t>
  </si>
  <si>
    <t>selbständig</t>
  </si>
  <si>
    <t>überwiegend selbständig</t>
  </si>
  <si>
    <t>überwiegend unselbständig</t>
  </si>
  <si>
    <t>unselbständig</t>
  </si>
  <si>
    <t xml:space="preserve">Meine Notizen:
</t>
  </si>
  <si>
    <t>Positionswechsel im Bett</t>
  </si>
  <si>
    <t>Halten einer stabilen Sitzposition</t>
  </si>
  <si>
    <t>Umsetzen</t>
  </si>
  <si>
    <t>Fortbewegen innerhalb des Wohnbereichs</t>
  </si>
  <si>
    <t>Treppensteigen</t>
  </si>
  <si>
    <t>Summe der Punkte im Modul 1</t>
  </si>
  <si>
    <t>Gewichtete Punkte für Pflegegrad</t>
  </si>
  <si>
    <t>Besondere Bedarfskonstellation</t>
  </si>
  <si>
    <t>Gebrauchsunfähigkeit beider Arme und beider Beine mit vollständigem Verlust der Greif-, Steh- und Gehfunktion, die nicht durch Einsatz von Hilfsmitteln kompensiert werden</t>
  </si>
  <si>
    <t>Punkte 1. Kriterium</t>
  </si>
  <si>
    <t>Punkte 2. Kriterium</t>
  </si>
  <si>
    <t>Punkte 3. Kriterium</t>
  </si>
  <si>
    <t>Punkte 4. Kriterium</t>
  </si>
  <si>
    <t>Punkte 5. Kriterium</t>
  </si>
  <si>
    <t>Fähigkeit vorhanden/ unbeeinträchtigt</t>
  </si>
  <si>
    <t>Fähigkeit größtenteils vorhanden</t>
  </si>
  <si>
    <t>Fähigkeit in geringem Maße vorhanden</t>
  </si>
  <si>
    <t>Fähigkeit nicht vorhanden</t>
  </si>
  <si>
    <t>Erkennen von Personen aus dem näheren Umfeld</t>
  </si>
  <si>
    <t>Örtliche Orientierung</t>
  </si>
  <si>
    <t>Zeitliche Orientierung</t>
  </si>
  <si>
    <t>Erinnern an wesentliche Ereignisse oder Beobachtungen</t>
  </si>
  <si>
    <t>Steuern von mehrschrittigen Alltagshandlungen</t>
  </si>
  <si>
    <t>Treffen von Entscheidungen im Alltagsleben</t>
  </si>
  <si>
    <t>Verstehen von Sachverhalten und Informationen</t>
  </si>
  <si>
    <t>Erkennen von Risiken und Gefahren</t>
  </si>
  <si>
    <t>Mitteilen von elementaren Bedürfnissen</t>
  </si>
  <si>
    <t>Verstehen von Aufforderungen</t>
  </si>
  <si>
    <t>Beteiligen an einem Gespräch</t>
  </si>
  <si>
    <t>Gesamtpunkte Modul 2</t>
  </si>
  <si>
    <t>nie oder sehr selten</t>
  </si>
  <si>
    <t>selten (ein- bis dreimal innerhalb von zwei Wochen)</t>
  </si>
  <si>
    <t>häufig (zweimal bis mehrmals wöchentlich aber nicht täglich)</t>
  </si>
  <si>
    <t>täglich</t>
  </si>
  <si>
    <t>Motorisch geprägte Verhaltensauffälligkeiten</t>
  </si>
  <si>
    <t>Nächtliche Unruhe</t>
  </si>
  <si>
    <t>Selbstschädigendes und autoaggressives Verhalten</t>
  </si>
  <si>
    <t>Beschädigen von Gegenständen</t>
  </si>
  <si>
    <t>Physisch aggressives Verhalten gegenüber anderen Personen</t>
  </si>
  <si>
    <t>Verbale Aggression</t>
  </si>
  <si>
    <t>Andere pflegerelevante vokale Auffälligkeiten</t>
  </si>
  <si>
    <t>Abwehr pflegerischer und anderer unterstützender Maßnahmen</t>
  </si>
  <si>
    <t>Wahnvorstellungen</t>
  </si>
  <si>
    <t>Ängste</t>
  </si>
  <si>
    <t>Antriebslosigkeit bei depressiver Stimmungslage</t>
  </si>
  <si>
    <t>Sozial inadäquate Verhaltensweisen</t>
  </si>
  <si>
    <t>Sonstige pflegerelevante inadäquate Handlungen</t>
  </si>
  <si>
    <t>Gesamtpunkte Modul 3</t>
  </si>
  <si>
    <t>Waschen des vorderen Oberkörpers</t>
  </si>
  <si>
    <t xml:space="preserve">Körperpflege im Bereich des Kopfes </t>
  </si>
  <si>
    <t>Waschen des Intimbereichs</t>
  </si>
  <si>
    <t>Duschen und Baden einschließlich Waschen der Haare</t>
  </si>
  <si>
    <t>An- und Auskleiden des Oberkörpers</t>
  </si>
  <si>
    <t>An- und Auskleiden des Unterkörpers</t>
  </si>
  <si>
    <t>Mundgerechtes Zubereiten der Nahrung und Eingießen von Getränken</t>
  </si>
  <si>
    <t>Essen</t>
  </si>
  <si>
    <t>Trinken</t>
  </si>
  <si>
    <t>Benutzen einer Toilette oder eines Toilettenstuhls</t>
  </si>
  <si>
    <t>Bewältigen der Folgen einer Harninkontinenz und Umgang mit Dauerkatheter und Urostoma</t>
  </si>
  <si>
    <t>Bewältigen der Folgen einer Stuhlinkontinenz und Umgang mit Stoma</t>
  </si>
  <si>
    <t>weiter auf der nächsten Seite ...</t>
  </si>
  <si>
    <t>Kriterium</t>
  </si>
  <si>
    <t>keine, nicht
täglich,
nicht auf Dauer</t>
  </si>
  <si>
    <t>Täglich, zusätzlich
zu
oraler Nahrung</t>
  </si>
  <si>
    <t>ausschließlich
oder nahezu
ausschließlich</t>
  </si>
  <si>
    <t>Ernährung parenteral oder über Sonde</t>
  </si>
  <si>
    <t>Gesamtpunkte Modul 4</t>
  </si>
  <si>
    <t>Erfassung Teil 1</t>
  </si>
  <si>
    <t>entfällt</t>
  </si>
  <si>
    <t>Anzahl der Maßnahmen</t>
  </si>
  <si>
    <t>in Bezug auf </t>
  </si>
  <si>
    <t>pro Tag</t>
  </si>
  <si>
    <t>pro Woche</t>
  </si>
  <si>
    <t>pro Monat</t>
  </si>
  <si>
    <t>Medikation</t>
  </si>
  <si>
    <t>Injektionen (subcutan und intramuskulär)</t>
  </si>
  <si>
    <t>Versorgung intravenöser Zugänge (Port)</t>
  </si>
  <si>
    <t>Absaugen und Sauerstoffgabe</t>
  </si>
  <si>
    <t>Einreibungen oder Kälte- und Wärmeanwendungen</t>
  </si>
  <si>
    <t>Messung und Deutung von Körperzuständen</t>
  </si>
  <si>
    <t>Körpernahe Hilfsmittel</t>
  </si>
  <si>
    <t>Zwischenergebnis für Teil 1:
Anzahl der für den Pflegegrad relevanten Punkte</t>
  </si>
  <si>
    <t>Erfassung Teil 2</t>
  </si>
  <si>
    <t>Verbandswechsel und Wundversorgung</t>
  </si>
  <si>
    <t>Versorgung mit Stoma</t>
  </si>
  <si>
    <t>Regelmäßige Einmalkatheterisierung und Nutzung von Abführmethoden</t>
  </si>
  <si>
    <t>Therapiemaßnahmen in der häuslichen Umgebung</t>
  </si>
  <si>
    <t>Zwischenergebnis Teil 2:
Anzahl der für den Pflegegrad relevanten Punkte</t>
  </si>
  <si>
    <t>Erfassung Teil 3</t>
  </si>
  <si>
    <t>Anzahl
pro Tag</t>
  </si>
  <si>
    <t xml:space="preserve">Anzahl
pro Woche </t>
  </si>
  <si>
    <t xml:space="preserve">Anzahl
pro Monat </t>
  </si>
  <si>
    <t>Zeit- und technikintensive Maßnahmen in häuslicher Umgebung</t>
  </si>
  <si>
    <t>Erfassung Teil 4</t>
  </si>
  <si>
    <t>Anzahl
pro Woche</t>
  </si>
  <si>
    <t>Anzahl
pro Monat</t>
  </si>
  <si>
    <t>Arztbesuche</t>
  </si>
  <si>
    <t>Besuch anderer medizinischer oder therapeutischer Einrichtungen (bis zu drei Stunden)</t>
  </si>
  <si>
    <t>Zeitlich ausgedehnte Besuche anderer medizinischer und therapeutischer Einrichtungen (länger als drei Stunden)</t>
  </si>
  <si>
    <t>Besuche von Einrichtungen zur Frühförderung von Kindern</t>
  </si>
  <si>
    <t>Zwischenergebnis Teil 3 und 4:
Anzahl der für den Pflegegrad relevanten Punkte</t>
  </si>
  <si>
    <t>Erfassung Teil 5</t>
  </si>
  <si>
    <t>Einhaltung einer Diät und anderer krankheits- oder therapiebedingter Verhaltensvorschriften</t>
  </si>
  <si>
    <t>Zwischenergebnis Teil 5:
Anzahl der für den Pflegegrad relevanten Punkte</t>
  </si>
  <si>
    <t>Gesamtpunkte Modul 5</t>
  </si>
  <si>
    <t>Punkte Teil 1</t>
  </si>
  <si>
    <r>
      <rPr>
        <sz val="9"/>
        <color theme="1"/>
        <rFont val="Trebuchet MS"/>
      </rPr>
      <t>Summe der pro Tag erforderlichen Maßnah</t>
    </r>
    <r>
      <rPr>
        <sz val="9"/>
        <color theme="1"/>
        <rFont val="Arial"/>
      </rPr>
      <t>men</t>
    </r>
  </si>
  <si>
    <t>Punkte Teil 2</t>
  </si>
  <si>
    <t>Summe der pro Tag erforderlichen Maßnahmen</t>
  </si>
  <si>
    <t>Punkte Teil 3</t>
  </si>
  <si>
    <t>Punkte Teil 4</t>
  </si>
  <si>
    <t>Summe der Punkte aus Teil 3 und Teil 4</t>
  </si>
  <si>
    <t>Punkte Teil 5</t>
  </si>
  <si>
    <t>Gestaltung des Tagesablaufs und Anpassung an Veränderungen</t>
  </si>
  <si>
    <t>Ruhen und Schlafen</t>
  </si>
  <si>
    <t>Sichbeschäftigen</t>
  </si>
  <si>
    <t>Vornehmen von in die Zukunft gerichteten Planungen</t>
  </si>
  <si>
    <t>Interaktion mit Personen im direkten Kontakt</t>
  </si>
  <si>
    <t>Kontaktpflege zu Personen außerhalb des direkten Umfelds</t>
  </si>
  <si>
    <t>Gesamtpunkte Modul 6</t>
  </si>
  <si>
    <t>Punkte 6. Kriterium</t>
  </si>
  <si>
    <t>Modul</t>
  </si>
  <si>
    <t>Summe der Einzelpunkte
je Modul</t>
  </si>
  <si>
    <t>Anzahl der 
gewichteten Punkte 
je Modul</t>
  </si>
  <si>
    <t>Gewichtete Punkte für die Pflegegradberechnung</t>
  </si>
  <si>
    <t>2*</t>
  </si>
  <si>
    <t>3*</t>
  </si>
  <si>
    <t>Gesamt</t>
  </si>
  <si>
    <t>Ergebnis</t>
  </si>
  <si>
    <t>* Von den Modulen 2 und 3 fließt nur die höhere Anzahl der gewichteten Punkte in den Pflegegrad ein.</t>
  </si>
  <si>
    <t>Wichtige Leistungen ab 01.01. bis 30.06.2025 bei</t>
  </si>
  <si>
    <t>Die wichtigste Leistungen ab 01.01. bis 30.06.2025</t>
  </si>
  <si>
    <t xml:space="preserve">Anspruch </t>
  </si>
  <si>
    <t>Pflegesachleistungen (§ 36 SGB XI)
in Euro pro Monat</t>
  </si>
  <si>
    <t>Pflegegeld (§ 37 SGB XI)
in Euro pro Monat</t>
  </si>
  <si>
    <t>Teilstationäre Pflege (§ 41 SGB XI)
in Euro pro Monat</t>
  </si>
  <si>
    <r>
      <rPr>
        <sz val="12"/>
        <color theme="1"/>
        <rFont val="Calibri"/>
      </rPr>
      <t xml:space="preserve">Verhinderungspflege (§ 39 SGB XI), bis zu 6 Wochen* pro Kalenderjahr oder stundenweise
in Euro pro Kalenderjahr
</t>
    </r>
    <r>
      <rPr>
        <sz val="10"/>
        <color theme="1"/>
        <rFont val="Calibri"/>
      </rPr>
      <t>*8 Wochen bei Pflegrad 4 oder 5 bis vollendetes 25. Lebensjahr</t>
    </r>
  </si>
  <si>
    <t>Verhinderungspflege, Erhöhung des Leistungsanspruchs aus nicht genutzten Mitteln der Kurzzeitpflege 
in Euro pro Kalenderjahr</t>
  </si>
  <si>
    <t>Kurzzeitpflege (§ 42 SGB XI), bis zu 8 Wochen je Kalenderjahr
in Euro pro Kalenderjahr</t>
  </si>
  <si>
    <t>Kurzzeitpflege, Erhöhung des Leistungsanspruchs aus nicht genutzten Mitteln der Verhinderungspflege
in Euro pro Kalenderjahr</t>
  </si>
  <si>
    <t>Entlastungsbetrag (§ 45b SGB XI)
in Euro pro Monat</t>
  </si>
  <si>
    <t>Wohngruppenzuschlag (§ 38a SGB XI)
in Euro pro Monat</t>
  </si>
  <si>
    <t>Pflegehilfsmittel (§ 40 SGB XI)
hier: nicht zum Verbrauch bestimmte, z. B. Pflegebett</t>
  </si>
  <si>
    <t>Pflegehilfsmittel (§ 40 SGB XI)
hier: zum Verbrauch bestimmte, z. B. Desinfektionsmittel
in Euro pro Monat</t>
  </si>
  <si>
    <t>Zuschuss zu wohnumfeldverbessernden Maßnahmen (§ 40 SGB XI)
in Euro pro Maßnahme</t>
  </si>
  <si>
    <t>Beratungseinsatz (§ 37 Abs. 3 SGB XI)
in genannter Frequenz kostenlos</t>
  </si>
  <si>
    <t>Beratung durch Pflegestützpunkte und anerkannte Pflegeberater (§§ 7a, 7b SGB XI)</t>
  </si>
  <si>
    <t>vollstationäre Pflege (§ 43 SGB XI)
in Euro pro Monat</t>
  </si>
  <si>
    <t>zusätzliche Betreuung im Pflegeheim (§ 43b SGB XI)
kostenlos, sofern vom Pflegeheim angeboten</t>
  </si>
  <si>
    <t>Wichtige Leistungen der Pflegekasse ab 01.07.2025 bei</t>
  </si>
  <si>
    <t>Die wichtigste Leistungen ab 01.07.2025</t>
  </si>
  <si>
    <t xml:space="preserve">Verhinderungspflege (§ 39 SGB XI), bis zu 8 Wochen pro Kalenderjahr oder stundenweise
in Euro pro Kalenderjahr
Wichtig: Bereits im 1. Halbjahr 2025 genutzte Leistungsbeträge werden im Jahr 2025 auf den Gemeinsamen Jahresbetrag angerechnet.
</t>
  </si>
  <si>
    <t>Kurzzeitpflege (§ 42 SGB XI), bis zu 8 Wochen je Kalenderjahr
in Euro pro Kalenderjahr
Wichtig: Bereits im 1. Halbjahr 2025 genutzte Leistungsbeträge werden im Jahr 2025 auf den Gemeinsamen Jahresbetrag angerechnet.</t>
  </si>
  <si>
    <t>Kriterien zum Fortbewegen im außerhäuslichen Bereich</t>
  </si>
  <si>
    <t>Grad der Selbständigkeit</t>
  </si>
  <si>
    <t>nicht selbständig</t>
  </si>
  <si>
    <t>Verlassen des Bereichs der Wohnung oder der Einrichtung  
Tipp: In dieser Zeile können Sie  direkt kurze Notizen erfassen</t>
  </si>
  <si>
    <t>Fortbewegen außerhalb der Wohnung oder Einrichtung 
Tipp: In dieser Zeile können Sie  direkt kurze Notizen erfassen</t>
  </si>
  <si>
    <t>Nutzung öffentlicher Verkehrsmittel im Nahverkehr
Tipp: In dieser Zeile können Sie  direkt kurze Notizen erfassen</t>
  </si>
  <si>
    <t>Mitfahren in einem Kraftfahrzeug 
Tipp: In dieser Zeile können Sie  direkt kurze Notizen erfassen</t>
  </si>
  <si>
    <t>weiter auf der nächsten Seite …</t>
  </si>
  <si>
    <t xml:space="preserve">Kriterien zur Teilnahme an Aktivitäten </t>
  </si>
  <si>
    <t>(Beurteilung ohne Berücksichtigung der Wegstrecken)</t>
  </si>
  <si>
    <r>
      <rPr>
        <sz val="9"/>
        <color theme="1"/>
        <rFont val="Trebuchet MS"/>
      </rPr>
      <t xml:space="preserve">Teilnahme an kulturellen, religiösen oder sportlichen Veranstaltungen 
</t>
    </r>
    <r>
      <rPr>
        <b/>
        <sz val="8"/>
        <color theme="1"/>
        <rFont val="Trebuchet MS"/>
      </rPr>
      <t>Tipp: In dieser Zeile können Sie  direkt kurze Notizen erfassen</t>
    </r>
  </si>
  <si>
    <r>
      <rPr>
        <sz val="9"/>
        <color theme="1"/>
        <rFont val="Trebuchet MS"/>
      </rPr>
      <t xml:space="preserve">Besuch von Arbeitsplatz, einer Werkstatt für behinderte Menschen oder einer Einrichtung der Tages- und Nachtpflege oder eines Tagesbetreuungsangebotes 
</t>
    </r>
    <r>
      <rPr>
        <b/>
        <sz val="8"/>
        <color theme="1"/>
        <rFont val="Trebuchet MS"/>
      </rPr>
      <t>Tipp: In dieser Zeile können Sie  direkt kurze Notizen erfassen</t>
    </r>
  </si>
  <si>
    <r>
      <rPr>
        <sz val="9"/>
        <color theme="1"/>
        <rFont val="Trebuchet MS"/>
      </rPr>
      <t xml:space="preserve">Teilnahme an sonstigen Aktivitäten mit anderen Menschen
</t>
    </r>
    <r>
      <rPr>
        <b/>
        <sz val="8"/>
        <color theme="1"/>
        <rFont val="Trebuchet MS"/>
      </rPr>
      <t xml:space="preserve">Tipp: In dieser Zeile können Sie  direkt kurze Notizen erfassen </t>
    </r>
  </si>
  <si>
    <r>
      <rPr>
        <b/>
        <sz val="9"/>
        <color theme="1"/>
        <rFont val="Trebuchet MS"/>
      </rPr>
      <t xml:space="preserve">Kriterien
</t>
    </r>
    <r>
      <rPr>
        <b/>
        <sz val="8"/>
        <color theme="1"/>
        <rFont val="Trebuchet MS"/>
      </rPr>
      <t>Tipp: Erfassen Sie kurze Notizen je Kriterium direkt beim Grad der Selbständigkeit</t>
    </r>
  </si>
  <si>
    <t xml:space="preserve">Einkaufen für den täglichen Bedarf </t>
  </si>
  <si>
    <t xml:space="preserve">Zubereitung einfacher Mahlzeiten </t>
  </si>
  <si>
    <t xml:space="preserve">Einfache Aufräum- und Reinigungsarbeiten </t>
  </si>
  <si>
    <t xml:space="preserve">Aufwendige Aufräum- und Reinigungsar-beiten einschließlich Wäschepflege </t>
  </si>
  <si>
    <t xml:space="preserve">Nutzung von Dienstleistungen </t>
  </si>
  <si>
    <t xml:space="preserve">Umgang mit finanziellen Angelegenheiten </t>
  </si>
  <si>
    <t xml:space="preserve">Umgang mit Behörden-angelegenheiten </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</si>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</sst>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 &quot;€&quot;"/>
  </numFmts>
  <fonts count="40" x14ac:knownFonts="1">
    <font>
      <sz val="11"/>
      <color theme="1"/>
      <name val="Calibri"/>
      <scheme val="minor"/>
    </font>
    <font>
      <b/>
      <sz val="9"/>
      <color theme="1"/>
      <name val="Trebuchet MS"/>
    </font>
    <font>
      <b/>
      <sz val="10"/>
      <color theme="1"/>
      <name val="Trebuchet MS"/>
    </font>
    <font>
      <sz val="9"/>
      <color theme="1"/>
      <name val="Calibri"/>
    </font>
    <font>
      <sz val="11"/>
      <name val="Calibri"/>
    </font>
    <font>
      <sz val="9"/>
      <color theme="1"/>
      <name val="Trebuchet MS"/>
    </font>
    <font>
      <b/>
      <sz val="14"/>
      <color theme="8"/>
      <name val="Calibri"/>
    </font>
    <font>
      <sz val="14"/>
      <color theme="8"/>
      <name val="Calibri"/>
    </font>
    <font>
      <sz val="9"/>
      <color theme="1"/>
      <name val="Arial"/>
    </font>
    <font>
      <sz val="11"/>
      <color theme="8"/>
      <name val="Calibri"/>
    </font>
    <font>
      <sz val="11"/>
      <color theme="1"/>
      <name val="Arial"/>
    </font>
    <font>
      <sz val="11"/>
      <color theme="1"/>
      <name val="Calibri"/>
      <scheme val="minor"/>
    </font>
    <font>
      <b/>
      <sz val="8"/>
      <color theme="1"/>
      <name val="Arial"/>
    </font>
    <font>
      <b/>
      <sz val="14"/>
      <color rgb="FF4F6128"/>
      <name val="Calibri"/>
    </font>
    <font>
      <sz val="14"/>
      <color theme="1"/>
      <name val="Trebuchet MS"/>
    </font>
    <font>
      <b/>
      <sz val="11"/>
      <color theme="1"/>
      <name val="Arial"/>
    </font>
    <font>
      <b/>
      <sz val="14"/>
      <color rgb="FF5F497A"/>
      <name val="Calibri"/>
    </font>
    <font>
      <b/>
      <sz val="9"/>
      <color rgb="FFC00000"/>
      <name val="Arial"/>
    </font>
    <font>
      <b/>
      <sz val="9"/>
      <color rgb="FF000000"/>
      <name val="Trebuchet MS"/>
    </font>
    <font>
      <sz val="9"/>
      <color rgb="FF000000"/>
      <name val="Trebuchet MS"/>
    </font>
    <font>
      <b/>
      <sz val="14"/>
      <color rgb="FF953734"/>
      <name val="Calibri"/>
    </font>
    <font>
      <b/>
      <sz val="9"/>
      <color theme="1"/>
      <name val="Calibri"/>
    </font>
    <font>
      <b/>
      <sz val="9"/>
      <color theme="1"/>
      <name val="Arial"/>
    </font>
    <font>
      <b/>
      <sz val="9"/>
      <color rgb="FFC00000"/>
      <name val="Trebuchet MS"/>
    </font>
    <font>
      <b/>
      <sz val="10"/>
      <color rgb="FFFF0000"/>
      <name val="Arial"/>
    </font>
    <font>
      <b/>
      <sz val="14"/>
      <color rgb="FF7F7F7F"/>
      <name val="Calibri"/>
    </font>
    <font>
      <b/>
      <sz val="14"/>
      <color rgb="FF974806"/>
      <name val="Calibri"/>
    </font>
    <font>
      <b/>
      <sz val="12"/>
      <color theme="1"/>
      <name val="Trebuchet MS"/>
    </font>
    <font>
      <sz val="12"/>
      <color theme="1"/>
      <name val="Trebuchet MS"/>
    </font>
    <font>
      <b/>
      <sz val="14"/>
      <color theme="1"/>
      <name val="Trebuchet MS"/>
    </font>
    <font>
      <sz val="14"/>
      <color theme="1"/>
      <name val="Arial"/>
    </font>
    <font>
      <b/>
      <sz val="11"/>
      <color theme="1"/>
      <name val="Calibri"/>
    </font>
    <font>
      <b/>
      <sz val="14"/>
      <color theme="1"/>
      <name val="Calibri"/>
    </font>
    <font>
      <sz val="12"/>
      <color theme="1"/>
      <name val="Calibri"/>
    </font>
    <font>
      <sz val="11"/>
      <color theme="1"/>
      <name val="Calibri"/>
    </font>
    <font>
      <sz val="8"/>
      <color theme="1"/>
      <name val="Trebuchet MS"/>
    </font>
    <font>
      <b/>
      <sz val="9"/>
      <color rgb="FFFF0000"/>
      <name val="Trebuchet MS"/>
    </font>
    <font>
      <sz val="8"/>
      <color theme="1"/>
      <name val="Calibri"/>
    </font>
    <font>
      <sz val="10"/>
      <color theme="1"/>
      <name val="Calibri"/>
    </font>
    <font>
      <b/>
      <sz val="8"/>
      <color theme="1"/>
      <name val="Trebuchet MS"/>
    </font>
  </fonts>
  <fills count="16">
    <fill>
      <patternFill patternType="none"/>
    </fill>
    <fill>
      <patternFill patternType="gray125"/>
    </fill>
    <fill>
      <patternFill patternType="solid">
        <fgColor rgb="FFDAEEF3"/>
        <bgColor rgb="FFDAEEF3"/>
      </patternFill>
    </fill>
    <fill>
      <patternFill patternType="solid">
        <fgColor theme="0"/>
        <bgColor theme="0"/>
      </patternFill>
    </fill>
    <fill>
      <patternFill patternType="solid">
        <fgColor rgb="FFB6DDE8"/>
        <bgColor rgb="FFB6DDE8"/>
      </patternFill>
    </fill>
    <fill>
      <patternFill patternType="solid">
        <fgColor rgb="FFDDD9C3"/>
        <bgColor rgb="FFDDD9C3"/>
      </patternFill>
    </fill>
    <fill>
      <patternFill patternType="solid">
        <fgColor rgb="FFFFC000"/>
        <bgColor rgb="FFFFC000"/>
      </patternFill>
    </fill>
    <fill>
      <patternFill patternType="solid">
        <fgColor rgb="FFCCC0D9"/>
        <bgColor rgb="FFCCC0D9"/>
      </patternFill>
    </fill>
    <fill>
      <patternFill patternType="solid">
        <fgColor rgb="FFC6D9F0"/>
        <bgColor rgb="FFC6D9F0"/>
      </patternFill>
    </fill>
    <fill>
      <patternFill patternType="solid">
        <fgColor rgb="FFE5B8B7"/>
        <bgColor rgb="FFE5B8B7"/>
      </patternFill>
    </fill>
    <fill>
      <patternFill patternType="solid">
        <fgColor rgb="FF92CDDC"/>
        <bgColor rgb="FF92CDDC"/>
      </patternFill>
    </fill>
    <fill>
      <patternFill patternType="solid">
        <fgColor rgb="FFD8D8D8"/>
        <bgColor rgb="FFD8D8D8"/>
      </patternFill>
    </fill>
    <fill>
      <patternFill patternType="solid">
        <fgColor rgb="FFFBD4B4"/>
        <bgColor rgb="FFFBD4B4"/>
      </patternFill>
    </fill>
    <fill>
      <patternFill patternType="solid">
        <fgColor rgb="FF90E8A7"/>
        <bgColor rgb="FF90E8A7"/>
      </patternFill>
    </fill>
    <fill>
      <patternFill patternType="solid">
        <fgColor rgb="FFCFFBC5"/>
        <bgColor rgb="FFCFFBC5"/>
      </patternFill>
    </fill>
    <fill>
      <patternFill patternType="solid">
        <fgColor rgb="FFFFFF00"/>
        <bgColor rgb="FFFFFF00"/>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s>
  <cellStyleXfs count="1">
    <xf numFmtId="0" fontId="0" fillId="0" borderId="0"/>
  </cellStyleXfs>
  <cellXfs count="163">
    <xf numFmtId="0" fontId="0" fillId="0" borderId="0" xfId="0"/>
    <xf numFmtId="0" fontId="1" fillId="2" borderId="1" xfId="0" applyFont="1" applyFill="1" applyBorder="1" applyAlignment="1">
      <alignment vertical="center" wrapText="1"/>
    </xf>
    <xf numFmtId="0" fontId="2" fillId="0" borderId="0" xfId="0" applyFont="1" applyAlignment="1">
      <alignment vertical="center" wrapText="1"/>
    </xf>
    <xf numFmtId="0" fontId="5" fillId="2" borderId="1" xfId="0" applyFont="1" applyFill="1" applyBorder="1" applyAlignment="1">
      <alignment vertical="center" wrapText="1"/>
    </xf>
    <xf numFmtId="0" fontId="5" fillId="0" borderId="1" xfId="0" applyFont="1" applyBorder="1" applyAlignment="1">
      <alignment horizontal="center" vertical="center" wrapText="1"/>
    </xf>
    <xf numFmtId="0" fontId="6" fillId="0" borderId="0" xfId="0" applyFont="1" applyAlignment="1">
      <alignment horizontal="left" vertical="center"/>
    </xf>
    <xf numFmtId="0" fontId="7" fillId="0" borderId="3" xfId="0" applyFont="1" applyBorder="1" applyAlignment="1">
      <alignment horizontal="left" vertical="center"/>
    </xf>
    <xf numFmtId="0" fontId="6" fillId="0" borderId="3" xfId="0" applyFont="1" applyBorder="1" applyAlignment="1">
      <alignment horizontal="left" vertical="center"/>
    </xf>
    <xf numFmtId="0" fontId="8" fillId="0" borderId="0" xfId="0" applyFont="1"/>
    <xf numFmtId="0" fontId="6" fillId="3" borderId="7" xfId="0" applyFont="1" applyFill="1" applyBorder="1" applyAlignment="1">
      <alignment horizontal="left" vertical="center"/>
    </xf>
    <xf numFmtId="0" fontId="9" fillId="0" borderId="0" xfId="0" applyFont="1" applyAlignment="1">
      <alignment horizontal="left" vertical="center"/>
    </xf>
    <xf numFmtId="0" fontId="10" fillId="0" borderId="10" xfId="0" applyFont="1" applyBorder="1" applyAlignment="1">
      <alignment horizontal="center" vertical="center"/>
    </xf>
    <xf numFmtId="0" fontId="5" fillId="4" borderId="11" xfId="0" applyFont="1" applyFill="1" applyBorder="1" applyAlignment="1">
      <alignment vertical="center" wrapText="1"/>
    </xf>
    <xf numFmtId="0" fontId="5" fillId="0" borderId="12" xfId="0" applyFont="1" applyBorder="1" applyAlignment="1">
      <alignment horizontal="center" vertical="center" wrapText="1"/>
    </xf>
    <xf numFmtId="0" fontId="5" fillId="4" borderId="1" xfId="0" applyFont="1" applyFill="1" applyBorder="1" applyAlignment="1">
      <alignment vertical="center" wrapText="1"/>
    </xf>
    <xf numFmtId="0" fontId="8" fillId="0" borderId="0" xfId="0" applyFont="1" applyAlignment="1">
      <alignment horizontal="center"/>
    </xf>
    <xf numFmtId="0" fontId="11" fillId="0" borderId="0" xfId="0" applyFont="1"/>
    <xf numFmtId="0" fontId="1" fillId="5" borderId="1" xfId="0" applyFont="1" applyFill="1" applyBorder="1" applyAlignment="1">
      <alignment wrapText="1"/>
    </xf>
    <xf numFmtId="0" fontId="5" fillId="5" borderId="1" xfId="0" applyFont="1" applyFill="1" applyBorder="1" applyAlignment="1">
      <alignment wrapText="1"/>
    </xf>
    <xf numFmtId="0" fontId="5" fillId="0" borderId="1" xfId="0" applyFont="1" applyBorder="1" applyAlignment="1">
      <alignment horizontal="center" wrapText="1"/>
    </xf>
    <xf numFmtId="0" fontId="12" fillId="0" borderId="0" xfId="0" applyFont="1" applyAlignment="1">
      <alignment wrapText="1"/>
    </xf>
    <xf numFmtId="0" fontId="12" fillId="0" borderId="5" xfId="0" applyFont="1" applyBorder="1" applyAlignment="1">
      <alignment wrapText="1"/>
    </xf>
    <xf numFmtId="0" fontId="13" fillId="0" borderId="0" xfId="0" applyFont="1" applyAlignment="1">
      <alignment horizontal="left" vertical="center"/>
    </xf>
    <xf numFmtId="0" fontId="13" fillId="0" borderId="0" xfId="0" applyFont="1" applyAlignment="1">
      <alignment horizontal="left"/>
    </xf>
    <xf numFmtId="0" fontId="14" fillId="0" borderId="0" xfId="0" applyFont="1"/>
    <xf numFmtId="0" fontId="13" fillId="3" borderId="7" xfId="0" applyFont="1" applyFill="1" applyBorder="1" applyAlignment="1">
      <alignment horizontal="left" vertical="center"/>
    </xf>
    <xf numFmtId="0" fontId="15" fillId="6" borderId="16" xfId="0" applyFont="1" applyFill="1" applyBorder="1"/>
    <xf numFmtId="0" fontId="1" fillId="7" borderId="1" xfId="0" applyFont="1" applyFill="1" applyBorder="1" applyAlignment="1">
      <alignment wrapText="1"/>
    </xf>
    <xf numFmtId="0" fontId="5" fillId="7" borderId="1" xfId="0" applyFont="1" applyFill="1" applyBorder="1" applyAlignment="1">
      <alignment wrapText="1"/>
    </xf>
    <xf numFmtId="0" fontId="16" fillId="0" borderId="0" xfId="0" applyFont="1" applyAlignment="1">
      <alignment horizontal="left" vertical="center"/>
    </xf>
    <xf numFmtId="0" fontId="16" fillId="3" borderId="7" xfId="0" applyFont="1" applyFill="1" applyBorder="1" applyAlignment="1">
      <alignment horizontal="left" vertical="center"/>
    </xf>
    <xf numFmtId="0" fontId="16" fillId="0" borderId="0" xfId="0" applyFont="1" applyAlignment="1">
      <alignment horizontal="left"/>
    </xf>
    <xf numFmtId="0" fontId="5" fillId="8" borderId="1" xfId="0" applyFont="1" applyFill="1" applyBorder="1" applyAlignment="1">
      <alignment wrapText="1"/>
    </xf>
    <xf numFmtId="0" fontId="1" fillId="9" borderId="1" xfId="0" applyFont="1" applyFill="1" applyBorder="1" applyAlignment="1">
      <alignment vertical="center" wrapText="1"/>
    </xf>
    <xf numFmtId="0" fontId="5" fillId="9" borderId="1" xfId="0" applyFont="1" applyFill="1" applyBorder="1" applyAlignment="1">
      <alignment vertical="center" wrapText="1"/>
    </xf>
    <xf numFmtId="0" fontId="17" fillId="0" borderId="0" xfId="0" applyFont="1"/>
    <xf numFmtId="0" fontId="18" fillId="9" borderId="1" xfId="0" applyFont="1" applyFill="1" applyBorder="1" applyAlignment="1">
      <alignment wrapText="1"/>
    </xf>
    <xf numFmtId="0" fontId="19" fillId="9" borderId="1" xfId="0" applyFont="1" applyFill="1" applyBorder="1" applyAlignment="1">
      <alignment wrapText="1"/>
    </xf>
    <xf numFmtId="0" fontId="19" fillId="0" borderId="1" xfId="0" applyFont="1" applyBorder="1" applyAlignment="1">
      <alignment horizontal="center" wrapText="1"/>
    </xf>
    <xf numFmtId="0" fontId="19" fillId="0" borderId="8" xfId="0" applyFont="1" applyBorder="1" applyAlignment="1">
      <alignment horizontal="center" wrapText="1"/>
    </xf>
    <xf numFmtId="0" fontId="12" fillId="0" borderId="5" xfId="0" applyFont="1" applyBorder="1" applyAlignment="1">
      <alignment vertical="center" wrapText="1"/>
    </xf>
    <xf numFmtId="0" fontId="8" fillId="10" borderId="17" xfId="0" applyFont="1" applyFill="1" applyBorder="1"/>
    <xf numFmtId="0" fontId="8" fillId="10" borderId="7" xfId="0" applyFont="1" applyFill="1" applyBorder="1" applyAlignment="1">
      <alignment horizontal="center"/>
    </xf>
    <xf numFmtId="0" fontId="8" fillId="10" borderId="18" xfId="0" applyFont="1" applyFill="1" applyBorder="1" applyAlignment="1">
      <alignment horizontal="center"/>
    </xf>
    <xf numFmtId="0" fontId="20" fillId="0" borderId="0" xfId="0" applyFont="1" applyAlignment="1">
      <alignment horizontal="left"/>
    </xf>
    <xf numFmtId="0" fontId="20" fillId="3" borderId="7" xfId="0" applyFont="1" applyFill="1" applyBorder="1" applyAlignment="1">
      <alignment horizontal="left"/>
    </xf>
    <xf numFmtId="0" fontId="15" fillId="0" borderId="0" xfId="0" applyFont="1"/>
    <xf numFmtId="0" fontId="1" fillId="11" borderId="19" xfId="0" applyFont="1" applyFill="1" applyBorder="1" applyAlignment="1">
      <alignment vertical="center" wrapText="1"/>
    </xf>
    <xf numFmtId="0" fontId="1" fillId="11" borderId="22" xfId="0" applyFont="1" applyFill="1" applyBorder="1" applyAlignment="1">
      <alignment vertical="center" wrapText="1"/>
    </xf>
    <xf numFmtId="0" fontId="1" fillId="11" borderId="11" xfId="0" applyFont="1" applyFill="1" applyBorder="1" applyAlignment="1">
      <alignment vertical="center" wrapText="1"/>
    </xf>
    <xf numFmtId="0" fontId="5" fillId="11" borderId="11" xfId="0" applyFont="1" applyFill="1" applyBorder="1" applyAlignment="1">
      <alignment vertical="center" wrapText="1"/>
    </xf>
    <xf numFmtId="0" fontId="5" fillId="11" borderId="1" xfId="0" applyFont="1" applyFill="1" applyBorder="1" applyAlignment="1">
      <alignment vertical="center" wrapText="1"/>
    </xf>
    <xf numFmtId="0" fontId="5" fillId="3" borderId="1" xfId="0" applyFont="1" applyFill="1" applyBorder="1" applyAlignment="1">
      <alignment horizontal="center" vertical="center" wrapText="1"/>
    </xf>
    <xf numFmtId="0" fontId="1" fillId="11" borderId="23" xfId="0" applyFont="1" applyFill="1" applyBorder="1" applyAlignment="1">
      <alignment wrapText="1"/>
    </xf>
    <xf numFmtId="0" fontId="1" fillId="11" borderId="24" xfId="0" applyFont="1" applyFill="1" applyBorder="1" applyAlignment="1">
      <alignment wrapText="1"/>
    </xf>
    <xf numFmtId="0" fontId="1" fillId="11" borderId="25" xfId="0" applyFont="1" applyFill="1" applyBorder="1"/>
    <xf numFmtId="0" fontId="22" fillId="0" borderId="0" xfId="0" applyFont="1"/>
    <xf numFmtId="0" fontId="3" fillId="11" borderId="11" xfId="0" applyFont="1" applyFill="1" applyBorder="1" applyAlignment="1">
      <alignment vertical="center" wrapText="1"/>
    </xf>
    <xf numFmtId="0" fontId="5" fillId="3" borderId="1" xfId="0" applyFont="1" applyFill="1" applyBorder="1" applyAlignment="1">
      <alignment vertical="center" wrapText="1"/>
    </xf>
    <xf numFmtId="1" fontId="1" fillId="11" borderId="25" xfId="0" applyNumberFormat="1" applyFont="1" applyFill="1" applyBorder="1"/>
    <xf numFmtId="0" fontId="23" fillId="3" borderId="7" xfId="0" applyFont="1" applyFill="1" applyBorder="1" applyAlignment="1">
      <alignment wrapText="1"/>
    </xf>
    <xf numFmtId="0" fontId="1" fillId="3" borderId="7" xfId="0" applyFont="1" applyFill="1" applyBorder="1" applyAlignment="1">
      <alignment wrapText="1"/>
    </xf>
    <xf numFmtId="1" fontId="1" fillId="3" borderId="7" xfId="0" applyNumberFormat="1" applyFont="1" applyFill="1" applyBorder="1"/>
    <xf numFmtId="0" fontId="1" fillId="11" borderId="1" xfId="0" applyFont="1" applyFill="1" applyBorder="1" applyAlignment="1">
      <alignment vertical="center" wrapText="1"/>
    </xf>
    <xf numFmtId="0" fontId="8" fillId="0" borderId="1" xfId="0" applyFont="1" applyBorder="1" applyAlignment="1">
      <alignment horizontal="center"/>
    </xf>
    <xf numFmtId="0" fontId="5" fillId="0" borderId="0" xfId="0" applyFont="1" applyAlignment="1">
      <alignment vertical="center" wrapText="1"/>
    </xf>
    <xf numFmtId="0" fontId="5" fillId="11" borderId="26" xfId="0" applyFont="1" applyFill="1" applyBorder="1" applyAlignment="1">
      <alignment vertical="center" wrapText="1"/>
    </xf>
    <xf numFmtId="0" fontId="5" fillId="2" borderId="26" xfId="0" applyFont="1" applyFill="1" applyBorder="1" applyAlignment="1">
      <alignment vertical="center" wrapText="1"/>
    </xf>
    <xf numFmtId="0" fontId="5" fillId="0" borderId="27" xfId="0" applyFont="1" applyBorder="1" applyAlignment="1">
      <alignment horizontal="center" vertical="center" wrapText="1"/>
    </xf>
    <xf numFmtId="0" fontId="8" fillId="11" borderId="25" xfId="0" applyFont="1" applyFill="1" applyBorder="1" applyAlignment="1">
      <alignment horizontal="center"/>
    </xf>
    <xf numFmtId="0" fontId="24" fillId="0" borderId="0" xfId="0" applyFont="1" applyAlignment="1">
      <alignment horizontal="center"/>
    </xf>
    <xf numFmtId="0" fontId="15" fillId="0" borderId="0" xfId="0" applyFont="1" applyAlignment="1">
      <alignment wrapText="1"/>
    </xf>
    <xf numFmtId="0" fontId="22" fillId="0" borderId="0" xfId="0" applyFont="1" applyAlignment="1">
      <alignment vertical="center" wrapText="1"/>
    </xf>
    <xf numFmtId="0" fontId="5" fillId="11" borderId="25" xfId="0" applyFont="1" applyFill="1" applyBorder="1" applyAlignment="1">
      <alignment horizontal="center"/>
    </xf>
    <xf numFmtId="0" fontId="25" fillId="0" borderId="0" xfId="0" applyFont="1" applyAlignment="1">
      <alignment horizontal="left"/>
    </xf>
    <xf numFmtId="1" fontId="25" fillId="0" borderId="0" xfId="0" applyNumberFormat="1" applyFont="1" applyAlignment="1">
      <alignment horizontal="left"/>
    </xf>
    <xf numFmtId="0" fontId="25" fillId="3" borderId="7" xfId="0" applyFont="1" applyFill="1" applyBorder="1" applyAlignment="1">
      <alignment horizontal="left" vertical="center"/>
    </xf>
    <xf numFmtId="164" fontId="5" fillId="3" borderId="1" xfId="0" applyNumberFormat="1" applyFont="1" applyFill="1" applyBorder="1" applyAlignment="1">
      <alignment horizontal="center" vertical="center" wrapText="1"/>
    </xf>
    <xf numFmtId="164" fontId="5" fillId="0" borderId="1" xfId="0" applyNumberFormat="1" applyFont="1" applyBorder="1" applyAlignment="1">
      <alignment horizontal="center" vertical="center" wrapText="1"/>
    </xf>
    <xf numFmtId="0" fontId="8" fillId="11" borderId="7" xfId="0" applyFont="1" applyFill="1" applyBorder="1"/>
    <xf numFmtId="164" fontId="8" fillId="2" borderId="7" xfId="0" applyNumberFormat="1" applyFont="1" applyFill="1" applyBorder="1"/>
    <xf numFmtId="164" fontId="5" fillId="0" borderId="0" xfId="0" applyNumberFormat="1" applyFont="1" applyAlignment="1">
      <alignment horizontal="center"/>
    </xf>
    <xf numFmtId="164" fontId="5" fillId="0" borderId="0" xfId="0" applyNumberFormat="1" applyFont="1"/>
    <xf numFmtId="164" fontId="8" fillId="0" borderId="0" xfId="0" applyNumberFormat="1" applyFont="1"/>
    <xf numFmtId="164" fontId="5" fillId="3" borderId="1" xfId="0" applyNumberFormat="1" applyFont="1" applyFill="1" applyBorder="1" applyAlignment="1">
      <alignment vertical="center" wrapText="1"/>
    </xf>
    <xf numFmtId="164" fontId="5" fillId="2" borderId="26" xfId="0" applyNumberFormat="1" applyFont="1" applyFill="1" applyBorder="1" applyAlignment="1">
      <alignment vertical="center" wrapText="1"/>
    </xf>
    <xf numFmtId="164" fontId="5" fillId="0" borderId="27" xfId="0" applyNumberFormat="1" applyFont="1" applyBorder="1" applyAlignment="1">
      <alignment horizontal="center" vertical="center" wrapText="1"/>
    </xf>
    <xf numFmtId="164" fontId="5" fillId="0" borderId="28" xfId="0" applyNumberFormat="1" applyFont="1" applyBorder="1" applyAlignment="1">
      <alignment horizontal="center" vertical="center" wrapText="1"/>
    </xf>
    <xf numFmtId="0" fontId="5" fillId="11" borderId="7" xfId="0" applyFont="1" applyFill="1" applyBorder="1"/>
    <xf numFmtId="164" fontId="5" fillId="2" borderId="7" xfId="0" applyNumberFormat="1" applyFont="1" applyFill="1" applyBorder="1"/>
    <xf numFmtId="164" fontId="8" fillId="0" borderId="0" xfId="0" applyNumberFormat="1" applyFont="1" applyAlignment="1">
      <alignment horizontal="center"/>
    </xf>
    <xf numFmtId="0" fontId="5" fillId="0" borderId="0" xfId="0" applyFont="1" applyAlignment="1">
      <alignment horizontal="center" vertical="center" wrapText="1"/>
    </xf>
    <xf numFmtId="0" fontId="8" fillId="2" borderId="7" xfId="0" applyFont="1" applyFill="1" applyBorder="1"/>
    <xf numFmtId="0" fontId="5" fillId="0" borderId="0" xfId="0" applyFont="1" applyAlignment="1">
      <alignment horizontal="center"/>
    </xf>
    <xf numFmtId="0" fontId="1" fillId="12" borderId="1" xfId="0" applyFont="1" applyFill="1" applyBorder="1" applyAlignment="1">
      <alignment vertical="center" wrapText="1"/>
    </xf>
    <xf numFmtId="0" fontId="5" fillId="12" borderId="1" xfId="0" applyFont="1" applyFill="1" applyBorder="1" applyAlignment="1">
      <alignment vertical="center" wrapText="1"/>
    </xf>
    <xf numFmtId="0" fontId="26" fillId="0" borderId="0" xfId="0" applyFont="1" applyAlignment="1">
      <alignment horizontal="left" vertical="center"/>
    </xf>
    <xf numFmtId="0" fontId="26" fillId="3" borderId="7" xfId="0" applyFont="1" applyFill="1" applyBorder="1" applyAlignment="1">
      <alignment horizontal="left" vertical="center"/>
    </xf>
    <xf numFmtId="0" fontId="26" fillId="0" borderId="0" xfId="0" applyFont="1" applyAlignment="1">
      <alignment horizontal="left"/>
    </xf>
    <xf numFmtId="0" fontId="27" fillId="13" borderId="1" xfId="0" applyFont="1" applyFill="1" applyBorder="1" applyAlignment="1">
      <alignment horizontal="center" vertical="center"/>
    </xf>
    <xf numFmtId="0" fontId="27" fillId="13" borderId="1" xfId="0" applyFont="1" applyFill="1" applyBorder="1" applyAlignment="1">
      <alignment horizontal="center" vertical="center" wrapText="1"/>
    </xf>
    <xf numFmtId="0" fontId="1" fillId="0" borderId="0" xfId="0" applyFont="1" applyAlignment="1">
      <alignment wrapText="1"/>
    </xf>
    <xf numFmtId="0" fontId="1" fillId="0" borderId="0" xfId="0" applyFont="1"/>
    <xf numFmtId="0" fontId="28" fillId="13" borderId="1" xfId="0" applyFont="1" applyFill="1" applyBorder="1" applyAlignment="1">
      <alignment horizontal="center"/>
    </xf>
    <xf numFmtId="0" fontId="28" fillId="14" borderId="1" xfId="0" applyFont="1" applyFill="1" applyBorder="1" applyAlignment="1">
      <alignment horizontal="center"/>
    </xf>
    <xf numFmtId="0" fontId="5" fillId="0" borderId="0" xfId="0" applyFont="1"/>
    <xf numFmtId="1" fontId="28" fillId="14" borderId="1" xfId="0" applyNumberFormat="1" applyFont="1" applyFill="1" applyBorder="1" applyAlignment="1">
      <alignment horizontal="center"/>
    </xf>
    <xf numFmtId="0" fontId="28" fillId="0" borderId="0" xfId="0" applyFont="1" applyAlignment="1">
      <alignment horizontal="center"/>
    </xf>
    <xf numFmtId="0" fontId="14" fillId="0" borderId="0" xfId="0" applyFont="1" applyAlignment="1">
      <alignment horizontal="center"/>
    </xf>
    <xf numFmtId="0" fontId="29" fillId="13" borderId="1" xfId="0" applyFont="1" applyFill="1" applyBorder="1" applyAlignment="1">
      <alignment horizontal="center"/>
    </xf>
    <xf numFmtId="0" fontId="30" fillId="0" borderId="0" xfId="0" applyFont="1"/>
    <xf numFmtId="0" fontId="31" fillId="0" borderId="0" xfId="0" applyFont="1"/>
    <xf numFmtId="0" fontId="3" fillId="0" borderId="0" xfId="0" applyFont="1"/>
    <xf numFmtId="0" fontId="32" fillId="0" borderId="0" xfId="0" applyFont="1"/>
    <xf numFmtId="0" fontId="10" fillId="0" borderId="0" xfId="0" applyFont="1" applyAlignment="1">
      <alignment horizontal="center"/>
    </xf>
    <xf numFmtId="0" fontId="15" fillId="13" borderId="1" xfId="0" applyFont="1" applyFill="1" applyBorder="1"/>
    <xf numFmtId="0" fontId="15" fillId="13" borderId="1" xfId="0" applyFont="1" applyFill="1" applyBorder="1" applyAlignment="1">
      <alignment horizontal="center"/>
    </xf>
    <xf numFmtId="0" fontId="15" fillId="0" borderId="0" xfId="0" applyFont="1" applyAlignment="1">
      <alignment horizontal="center"/>
    </xf>
    <xf numFmtId="0" fontId="33" fillId="13" borderId="1" xfId="0" applyFont="1" applyFill="1" applyBorder="1" applyAlignment="1">
      <alignment vertical="center" wrapText="1"/>
    </xf>
    <xf numFmtId="165" fontId="33" fillId="14" borderId="1" xfId="0" applyNumberFormat="1" applyFont="1" applyFill="1" applyBorder="1" applyAlignment="1">
      <alignment horizontal="center" vertical="center" wrapText="1"/>
    </xf>
    <xf numFmtId="165" fontId="33" fillId="0" borderId="0" xfId="0" applyNumberFormat="1" applyFont="1" applyAlignment="1">
      <alignment horizontal="center" vertical="center"/>
    </xf>
    <xf numFmtId="165" fontId="33" fillId="14" borderId="1" xfId="0" applyNumberFormat="1" applyFont="1" applyFill="1" applyBorder="1" applyAlignment="1">
      <alignment horizontal="center" vertical="center"/>
    </xf>
    <xf numFmtId="165" fontId="33" fillId="0" borderId="0" xfId="0" applyNumberFormat="1" applyFont="1" applyAlignment="1">
      <alignment horizontal="center" vertical="center" wrapText="1"/>
    </xf>
    <xf numFmtId="0" fontId="33" fillId="0" borderId="0" xfId="0" applyFont="1" applyAlignment="1">
      <alignment horizontal="center" vertical="center"/>
    </xf>
    <xf numFmtId="0" fontId="34" fillId="13" borderId="1" xfId="0" applyFont="1" applyFill="1" applyBorder="1" applyAlignment="1">
      <alignment vertical="center" wrapText="1"/>
    </xf>
    <xf numFmtId="0" fontId="33" fillId="0" borderId="0" xfId="0" applyFont="1" applyAlignment="1">
      <alignment horizontal="center" vertical="center" wrapText="1"/>
    </xf>
    <xf numFmtId="0" fontId="34" fillId="13" borderId="1" xfId="0" applyFont="1" applyFill="1" applyBorder="1" applyAlignment="1">
      <alignment wrapText="1"/>
    </xf>
    <xf numFmtId="0" fontId="34" fillId="13" borderId="1" xfId="0" applyFont="1" applyFill="1" applyBorder="1" applyAlignment="1">
      <alignment vertical="top" wrapText="1"/>
    </xf>
    <xf numFmtId="165" fontId="33" fillId="0" borderId="0" xfId="0" applyNumberFormat="1" applyFont="1" applyAlignment="1">
      <alignment horizontal="center"/>
    </xf>
    <xf numFmtId="0" fontId="27" fillId="0" borderId="0" xfId="0" applyFont="1"/>
    <xf numFmtId="0" fontId="1" fillId="15" borderId="1" xfId="0" applyFont="1" applyFill="1" applyBorder="1" applyAlignment="1">
      <alignment wrapText="1"/>
    </xf>
    <xf numFmtId="0" fontId="1" fillId="15" borderId="23" xfId="0" applyFont="1" applyFill="1" applyBorder="1"/>
    <xf numFmtId="0" fontId="1" fillId="15" borderId="25" xfId="0" applyFont="1" applyFill="1" applyBorder="1" applyAlignment="1">
      <alignment wrapText="1"/>
    </xf>
    <xf numFmtId="0" fontId="1" fillId="15" borderId="19" xfId="0" applyFont="1" applyFill="1" applyBorder="1" applyAlignment="1">
      <alignment wrapText="1"/>
    </xf>
    <xf numFmtId="0" fontId="1" fillId="15" borderId="1" xfId="0" applyFont="1" applyFill="1" applyBorder="1" applyAlignment="1">
      <alignment horizontal="center" vertical="top"/>
    </xf>
    <xf numFmtId="0" fontId="1" fillId="15" borderId="25" xfId="0" applyFont="1" applyFill="1" applyBorder="1" applyAlignment="1">
      <alignment horizontal="center" vertical="top" wrapText="1"/>
    </xf>
    <xf numFmtId="0" fontId="35" fillId="15" borderId="11" xfId="0" applyFont="1" applyFill="1" applyBorder="1" applyAlignment="1">
      <alignment wrapText="1"/>
    </xf>
    <xf numFmtId="0" fontId="35" fillId="0" borderId="1" xfId="0" applyFont="1" applyBorder="1" applyAlignment="1">
      <alignment wrapText="1"/>
    </xf>
    <xf numFmtId="0" fontId="36" fillId="0" borderId="0" xfId="0" applyFont="1"/>
    <xf numFmtId="0" fontId="5" fillId="0" borderId="0" xfId="0" applyFont="1" applyAlignment="1">
      <alignment wrapText="1"/>
    </xf>
    <xf numFmtId="0" fontId="1" fillId="15" borderId="1" xfId="0" applyFont="1" applyFill="1" applyBorder="1" applyAlignment="1">
      <alignment vertical="center" wrapText="1"/>
    </xf>
    <xf numFmtId="0" fontId="1" fillId="15" borderId="1" xfId="0" applyFont="1" applyFill="1" applyBorder="1" applyAlignment="1">
      <alignment horizontal="center" vertical="center" wrapText="1"/>
    </xf>
    <xf numFmtId="0" fontId="5" fillId="15" borderId="1" xfId="0" applyFont="1" applyFill="1" applyBorder="1" applyAlignment="1">
      <alignment vertical="center" wrapText="1"/>
    </xf>
    <xf numFmtId="0" fontId="1" fillId="6" borderId="1" xfId="0" applyFont="1" applyFill="1" applyBorder="1" applyAlignment="1">
      <alignment wrapText="1"/>
    </xf>
    <xf numFmtId="0" fontId="1" fillId="6" borderId="1" xfId="0" applyFont="1" applyFill="1" applyBorder="1" applyAlignment="1">
      <alignment horizontal="center" wrapText="1"/>
    </xf>
    <xf numFmtId="0" fontId="1" fillId="6" borderId="1" xfId="0" applyFont="1" applyFill="1" applyBorder="1" applyAlignment="1">
      <alignment vertical="center" wrapText="1"/>
    </xf>
    <xf numFmtId="0" fontId="37" fillId="0" borderId="1" xfId="0" applyFont="1" applyBorder="1" applyAlignment="1">
      <alignment vertical="center" wrapText="1"/>
    </xf>
    <xf numFmtId="0" fontId="10" fillId="0" borderId="0" xfId="0" applyFont="1"/>
    <xf numFmtId="0" fontId="3" fillId="0" borderId="2" xfId="0" applyFont="1" applyBorder="1" applyAlignment="1">
      <alignment vertical="top" wrapText="1"/>
    </xf>
    <xf numFmtId="0" fontId="4" fillId="0" borderId="3" xfId="0" applyFont="1" applyBorder="1"/>
    <xf numFmtId="0" fontId="4" fillId="0" borderId="4" xfId="0" applyFont="1" applyBorder="1"/>
    <xf numFmtId="0" fontId="4" fillId="0" borderId="5" xfId="0" applyFont="1" applyBorder="1"/>
    <xf numFmtId="0" fontId="0" fillId="0" borderId="0" xfId="0"/>
    <xf numFmtId="0" fontId="4" fillId="0" borderId="6" xfId="0" applyFont="1" applyBorder="1"/>
    <xf numFmtId="0" fontId="4" fillId="0" borderId="13" xfId="0" applyFont="1" applyBorder="1"/>
    <xf numFmtId="0" fontId="4" fillId="0" borderId="14" xfId="0" applyFont="1" applyBorder="1"/>
    <xf numFmtId="0" fontId="4" fillId="0" borderId="15" xfId="0" applyFont="1" applyBorder="1"/>
    <xf numFmtId="0" fontId="5" fillId="2" borderId="8" xfId="0" applyFont="1" applyFill="1" applyBorder="1" applyAlignment="1">
      <alignment vertical="center" wrapText="1"/>
    </xf>
    <xf numFmtId="0" fontId="4" fillId="0" borderId="9" xfId="0" applyFont="1" applyBorder="1"/>
    <xf numFmtId="0" fontId="4" fillId="0" borderId="10" xfId="0" applyFont="1" applyBorder="1"/>
    <xf numFmtId="0" fontId="21" fillId="11" borderId="20" xfId="0" applyFont="1" applyFill="1" applyBorder="1" applyAlignment="1">
      <alignment vertical="center" wrapText="1"/>
    </xf>
    <xf numFmtId="0" fontId="4" fillId="0" borderId="21" xfId="0" applyFont="1" applyBorder="1"/>
    <xf numFmtId="0" fontId="1" fillId="11" borderId="20"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comments8.xml.rels><?xml version="1.0" encoding="UTF-8" standalone="yes"?>
<Relationships xmlns="http://schemas.openxmlformats.org/package/2006/relationships"><Relationship Id="rId1" Type="http://customschemas.google.com/relationships/workbookmetadata" Target="commentsmeta7"/></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customschemas.google.com/relationships/workbookmetadata" Target="metadata"/><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0</xdr:col>
      <xdr:colOff>352425</xdr:colOff>
      <xdr:row>1</xdr:row>
      <xdr:rowOff>47625</xdr:rowOff>
    </xdr:from>
    <xdr:ext cx="5276850" cy="54768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2712338" y="1041563"/>
          <a:ext cx="5267325" cy="5476874"/>
        </a:xfrm>
        <a:prstGeom prst="rect">
          <a:avLst/>
        </a:prstGeom>
        <a:solidFill>
          <a:srgbClr val="FEE8DE"/>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a:solidFill>
                <a:srgbClr val="000000"/>
              </a:solidFill>
              <a:latin typeface="Calibri"/>
              <a:ea typeface="Calibri"/>
              <a:cs typeface="Calibri"/>
              <a:sym typeface="Calibri"/>
            </a:rPr>
            <a:t>Sehr geehrte Damen und Herren,</a:t>
          </a:r>
          <a:endParaRPr sz="1000">
            <a:latin typeface="Calibri"/>
            <a:ea typeface="Calibri"/>
            <a:cs typeface="Calibri"/>
            <a:sym typeface="Calibri"/>
          </a:endParaRPr>
        </a:p>
        <a:p>
          <a:pPr marL="0" lvl="0" indent="0" algn="l" rtl="0">
            <a:spcBef>
              <a:spcPts val="0"/>
            </a:spcBef>
            <a:spcAft>
              <a:spcPts val="0"/>
            </a:spcAft>
            <a:buNone/>
          </a:pPr>
          <a:endParaRPr sz="1000">
            <a:solidFill>
              <a:srgbClr val="000000"/>
            </a:solidFill>
            <a:latin typeface="Calibri"/>
            <a:ea typeface="Calibri"/>
            <a:cs typeface="Calibri"/>
            <a:sym typeface="Calibri"/>
          </a:endParaRPr>
        </a:p>
        <a:p>
          <a:pPr marL="0" lvl="0" indent="0" algn="l" rtl="0">
            <a:spcBef>
              <a:spcPts val="0"/>
            </a:spcBef>
            <a:spcAft>
              <a:spcPts val="0"/>
            </a:spcAft>
            <a:buNone/>
          </a:pPr>
          <a:r>
            <a:rPr lang="en-US" sz="1000">
              <a:solidFill>
                <a:srgbClr val="000000"/>
              </a:solidFill>
              <a:latin typeface="Calibri"/>
              <a:ea typeface="Calibri"/>
              <a:cs typeface="Calibri"/>
              <a:sym typeface="Calibri"/>
            </a:rPr>
            <a:t>dieses  NBA-Tool beinhaltet die Module 1 bis 6, auf deren Basis der Pflegegrad ermittelt wird, sowie die Module 7 und 8, die für die Versorgungsplanung ebenfalls von Bedeutung sind.</a:t>
          </a:r>
          <a:br>
            <a:rPr lang="en-US" sz="1000">
              <a:solidFill>
                <a:srgbClr val="000000"/>
              </a:solidFill>
              <a:latin typeface="Calibri"/>
              <a:ea typeface="Calibri"/>
              <a:cs typeface="Calibri"/>
              <a:sym typeface="Calibri"/>
            </a:rPr>
          </a:br>
          <a:r>
            <a:rPr lang="en-US" sz="1000" b="1">
              <a:solidFill>
                <a:srgbClr val="000000"/>
              </a:solidFill>
              <a:latin typeface="Calibri"/>
              <a:ea typeface="Calibri"/>
              <a:cs typeface="Calibri"/>
              <a:sym typeface="Calibri"/>
            </a:rPr>
            <a:t>Es ist für die Ermittlung des Pflegegrades von Erwachsenen </a:t>
          </a:r>
          <a:r>
            <a:rPr lang="en-US" sz="1000">
              <a:solidFill>
                <a:srgbClr val="000000"/>
              </a:solidFill>
              <a:latin typeface="Calibri"/>
              <a:ea typeface="Calibri"/>
              <a:cs typeface="Calibri"/>
              <a:sym typeface="Calibri"/>
            </a:rPr>
            <a:t>gedacht. Wenn Sie den Pflegegrad für ein Kind oder einen Jugendlichen ermitteln wollen, verwenden Sie bitte das NBA-Tool für Kinder und Jugendliche im Alter von 0 bis 18 Jahre.</a:t>
          </a:r>
          <a:br>
            <a:rPr lang="en-US" sz="1000">
              <a:solidFill>
                <a:schemeClr val="dk1"/>
              </a:solidFill>
              <a:latin typeface="Calibri"/>
              <a:ea typeface="Calibri"/>
              <a:cs typeface="Calibri"/>
              <a:sym typeface="Calibri"/>
            </a:rPr>
          </a:br>
          <a:endParaRPr sz="1000">
            <a:solidFill>
              <a:srgbClr val="000000"/>
            </a:solidFill>
            <a:latin typeface="Calibri"/>
            <a:ea typeface="Calibri"/>
            <a:cs typeface="Calibri"/>
            <a:sym typeface="Calibri"/>
          </a:endParaRPr>
        </a:p>
        <a:p>
          <a:pPr marL="0" lvl="0" indent="0" algn="l" rtl="0">
            <a:spcBef>
              <a:spcPts val="0"/>
            </a:spcBef>
            <a:spcAft>
              <a:spcPts val="0"/>
            </a:spcAft>
            <a:buNone/>
          </a:pPr>
          <a:r>
            <a:rPr lang="en-US" sz="1000">
              <a:solidFill>
                <a:srgbClr val="000000"/>
              </a:solidFill>
              <a:latin typeface="Calibri"/>
              <a:ea typeface="Calibri"/>
              <a:cs typeface="Calibri"/>
              <a:sym typeface="Calibri"/>
            </a:rPr>
            <a:t>Bitte beachten Sie beim Ausfüllen die grundsätzlichen Hinweise zum Erfassen der Kriterien sowie zum Ausfüllen der Tabellen auf der Seite "Ausfüllanleitung" sowie</a:t>
          </a:r>
          <a:r>
            <a:rPr lang="en-US" sz="1000">
              <a:solidFill>
                <a:schemeClr val="dk1"/>
              </a:solidFill>
              <a:latin typeface="Calibri"/>
              <a:ea typeface="Calibri"/>
              <a:cs typeface="Calibri"/>
              <a:sym typeface="Calibri"/>
            </a:rPr>
            <a:t> </a:t>
          </a:r>
          <a:r>
            <a:rPr lang="en-US" sz="1000">
              <a:solidFill>
                <a:srgbClr val="000000"/>
              </a:solidFill>
              <a:latin typeface="Calibri"/>
              <a:ea typeface="Calibri"/>
              <a:cs typeface="Calibri"/>
              <a:sym typeface="Calibri"/>
            </a:rPr>
            <a:t>die zusätzlichen Hinweise , die jedem Modul auf einem extra Arbeitsblatt vorangestellt sind. </a:t>
          </a:r>
          <a:endParaRPr sz="1000" b="1">
            <a:solidFill>
              <a:srgbClr val="000000"/>
            </a:solidFill>
            <a:latin typeface="Calibri"/>
            <a:ea typeface="Calibri"/>
            <a:cs typeface="Calibri"/>
            <a:sym typeface="Calibri"/>
          </a:endParaRPr>
        </a:p>
        <a:p>
          <a:pPr marL="0" lvl="0" indent="0" algn="l" rtl="0">
            <a:spcBef>
              <a:spcPts val="0"/>
            </a:spcBef>
            <a:spcAft>
              <a:spcPts val="0"/>
            </a:spcAft>
            <a:buNone/>
          </a:pPr>
          <a:endParaRPr sz="1000" b="0">
            <a:solidFill>
              <a:srgbClr val="000000"/>
            </a:solidFill>
            <a:latin typeface="Calibri"/>
            <a:ea typeface="Calibri"/>
            <a:cs typeface="Calibri"/>
            <a:sym typeface="Calibri"/>
          </a:endParaRPr>
        </a:p>
        <a:p>
          <a:pPr marL="0" marR="0" lvl="0" indent="0" algn="l" rtl="0">
            <a:lnSpc>
              <a:spcPct val="100000"/>
            </a:lnSpc>
            <a:spcBef>
              <a:spcPts val="0"/>
            </a:spcBef>
            <a:spcAft>
              <a:spcPts val="0"/>
            </a:spcAft>
            <a:buClr>
              <a:srgbClr val="000000"/>
            </a:buClr>
            <a:buSzPts val="1000"/>
            <a:buFont typeface="Calibri"/>
            <a:buNone/>
          </a:pPr>
          <a:r>
            <a:rPr lang="en-US" sz="1000" b="0">
              <a:solidFill>
                <a:srgbClr val="000000"/>
              </a:solidFill>
              <a:latin typeface="Calibri"/>
              <a:ea typeface="Calibri"/>
              <a:cs typeface="Calibri"/>
              <a:sym typeface="Calibri"/>
            </a:rPr>
            <a:t>Die pflegefachlichen Inhalte sind den am 21.08.2024 aktualisierten "</a:t>
          </a:r>
          <a:r>
            <a:rPr lang="en-US" sz="1000" b="0">
              <a:solidFill>
                <a:schemeClr val="dk1"/>
              </a:solidFill>
              <a:latin typeface="Calibri"/>
              <a:ea typeface="Calibri"/>
              <a:cs typeface="Calibri"/>
              <a:sym typeface="Calibri"/>
            </a:rPr>
            <a:t>Richtlinien des Medizinischen Dienstes Bund zur Feststellung der Pflegebedürftigkeit nach dem SGB XI</a:t>
          </a:r>
          <a:r>
            <a:rPr lang="en-US" sz="1000" b="0" i="0" u="none" strike="noStrike">
              <a:solidFill>
                <a:schemeClr val="dk1"/>
              </a:solidFill>
              <a:latin typeface="Calibri"/>
              <a:ea typeface="Calibri"/>
              <a:cs typeface="Calibri"/>
              <a:sym typeface="Calibri"/>
            </a:rPr>
            <a:t>" (BRi) entnommen, die im September 2024 veröffentlicht wurden (Inkrafttreten: 26.09.2024). Auf eine zusätzliche Quellenangabe bei jedem pflegefachlichen Inhalt wird darum verzichtet. </a:t>
          </a:r>
          <a:endParaRPr sz="1400"/>
        </a:p>
        <a:p>
          <a:pPr marL="0" lvl="0" indent="0" algn="l" rtl="0">
            <a:spcBef>
              <a:spcPts val="0"/>
            </a:spcBef>
            <a:spcAft>
              <a:spcPts val="0"/>
            </a:spcAft>
            <a:buNone/>
          </a:pPr>
          <a:endParaRPr sz="1000" b="0" i="0" u="none" strike="noStrike">
            <a:solidFill>
              <a:schemeClr val="dk1"/>
            </a:solidFill>
            <a:latin typeface="Calibri"/>
            <a:ea typeface="Calibri"/>
            <a:cs typeface="Calibri"/>
            <a:sym typeface="Calibri"/>
          </a:endParaRPr>
        </a:p>
        <a:p>
          <a:pPr marL="0" lvl="0" indent="0" algn="l" rtl="0">
            <a:spcBef>
              <a:spcPts val="0"/>
            </a:spcBef>
            <a:spcAft>
              <a:spcPts val="0"/>
            </a:spcAft>
            <a:buNone/>
          </a:pPr>
          <a:r>
            <a:rPr lang="en-US" sz="1000" b="1">
              <a:solidFill>
                <a:schemeClr val="dk1"/>
              </a:solidFill>
              <a:latin typeface="Calibri"/>
              <a:ea typeface="Calibri"/>
              <a:cs typeface="Calibri"/>
              <a:sym typeface="Calibri"/>
            </a:rPr>
            <a:t>Das NBA-Tool ist urheberrechtlich geschützt. Es darf von Ihnen ausschließlich im Rahmen der von Ihnen erworbenen Lizenz genutzt werden. Käufer der CD-ROM haben automatisch eine Einzelplatzlizenz erworben. </a:t>
          </a:r>
          <a:endParaRPr sz="1000">
            <a:solidFill>
              <a:schemeClr val="dk1"/>
            </a:solidFill>
            <a:latin typeface="Calibri"/>
            <a:ea typeface="Calibri"/>
            <a:cs typeface="Calibri"/>
            <a:sym typeface="Calibri"/>
          </a:endParaRPr>
        </a:p>
        <a:p>
          <a:pPr marL="0" lvl="0" indent="0" algn="l" rtl="0">
            <a:spcBef>
              <a:spcPts val="0"/>
            </a:spcBef>
            <a:spcAft>
              <a:spcPts val="0"/>
            </a:spcAft>
            <a:buNone/>
          </a:pPr>
          <a:r>
            <a:rPr lang="en-US" sz="1000" b="1">
              <a:solidFill>
                <a:schemeClr val="dk1"/>
              </a:solidFill>
              <a:latin typeface="Calibri"/>
              <a:ea typeface="Calibri"/>
              <a:cs typeface="Calibri"/>
              <a:sym typeface="Calibri"/>
            </a:rPr>
            <a:t> </a:t>
          </a:r>
          <a:endParaRPr sz="1000">
            <a:solidFill>
              <a:schemeClr val="dk1"/>
            </a:solidFill>
            <a:latin typeface="Calibri"/>
            <a:ea typeface="Calibri"/>
            <a:cs typeface="Calibri"/>
            <a:sym typeface="Calibri"/>
          </a:endParaRPr>
        </a:p>
        <a:p>
          <a:pPr marL="0" lvl="0" indent="0" algn="l" rtl="0">
            <a:spcBef>
              <a:spcPts val="0"/>
            </a:spcBef>
            <a:spcAft>
              <a:spcPts val="0"/>
            </a:spcAft>
            <a:buNone/>
          </a:pPr>
          <a:r>
            <a:rPr lang="en-US" sz="1000" b="1">
              <a:solidFill>
                <a:schemeClr val="dk1"/>
              </a:solidFill>
              <a:latin typeface="Calibri"/>
              <a:ea typeface="Calibri"/>
              <a:cs typeface="Calibri"/>
              <a:sym typeface="Calibri"/>
            </a:rPr>
            <a:t>Eine Nutzung auf mehreren Arbeitsplätzen innerhalb einer Organisation/Einrichtung bedarf einer Mehrplatzlizenz. Der Kundenservice des WALHALLA Fachverlages unterbreitet Ihnen </a:t>
          </a:r>
          <a:br>
            <a:rPr lang="en-US" sz="1000" b="1">
              <a:solidFill>
                <a:schemeClr val="dk1"/>
              </a:solidFill>
              <a:latin typeface="Calibri"/>
              <a:ea typeface="Calibri"/>
              <a:cs typeface="Calibri"/>
              <a:sym typeface="Calibri"/>
            </a:rPr>
          </a:br>
          <a:r>
            <a:rPr lang="en-US" sz="1000" b="1">
              <a:solidFill>
                <a:schemeClr val="dk1"/>
              </a:solidFill>
              <a:latin typeface="Calibri"/>
              <a:ea typeface="Calibri"/>
              <a:cs typeface="Calibri"/>
              <a:sym typeface="Calibri"/>
            </a:rPr>
            <a:t>gerne ein kostengünstiges Angebot: Telefon (0941) 5684-0, E-Mail: kundenservice@walhalla.de</a:t>
          </a:r>
          <a:endParaRPr sz="1000">
            <a:solidFill>
              <a:schemeClr val="dk1"/>
            </a:solidFill>
            <a:latin typeface="Calibri"/>
            <a:ea typeface="Calibri"/>
            <a:cs typeface="Calibri"/>
            <a:sym typeface="Calibri"/>
          </a:endParaRPr>
        </a:p>
        <a:p>
          <a:pPr marL="0" lvl="0" indent="0" algn="l" rtl="0">
            <a:spcBef>
              <a:spcPts val="0"/>
            </a:spcBef>
            <a:spcAft>
              <a:spcPts val="0"/>
            </a:spcAft>
            <a:buNone/>
          </a:pPr>
          <a:r>
            <a:rPr lang="en-US" sz="10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000">
              <a:solidFill>
                <a:schemeClr val="dk1"/>
              </a:solidFill>
              <a:latin typeface="Calibri"/>
              <a:ea typeface="Calibri"/>
              <a:cs typeface="Calibri"/>
              <a:sym typeface="Calibri"/>
            </a:rPr>
            <a:t>Für Anwenderfragen zu diesem NBA-Tool oder für Hinweise, wie das NBA-Tool noch besser werden kann, wenden Sie sich am besten per E-Mail  an kundenservice@walhalla.de.</a:t>
          </a:r>
          <a:endParaRPr sz="1000">
            <a:solidFill>
              <a:srgbClr val="000000"/>
            </a:solidFill>
            <a:latin typeface="Calibri"/>
            <a:ea typeface="Calibri"/>
            <a:cs typeface="Calibri"/>
            <a:sym typeface="Calibri"/>
          </a:endParaRPr>
        </a:p>
        <a:p>
          <a:pPr marL="0" lvl="0" indent="0" algn="l" rtl="0">
            <a:spcBef>
              <a:spcPts val="0"/>
            </a:spcBef>
            <a:spcAft>
              <a:spcPts val="0"/>
            </a:spcAft>
            <a:buNone/>
          </a:pPr>
          <a:endParaRPr sz="1000">
            <a:solidFill>
              <a:srgbClr val="000000"/>
            </a:solidFill>
            <a:latin typeface="Calibri"/>
            <a:ea typeface="Calibri"/>
            <a:cs typeface="Calibri"/>
            <a:sym typeface="Calibri"/>
          </a:endParaRPr>
        </a:p>
        <a:p>
          <a:pPr marL="0" lvl="0" indent="0" algn="l" rtl="0">
            <a:spcBef>
              <a:spcPts val="0"/>
            </a:spcBef>
            <a:spcAft>
              <a:spcPts val="0"/>
            </a:spcAft>
            <a:buNone/>
          </a:pPr>
          <a:r>
            <a:rPr lang="en-US" sz="1000">
              <a:solidFill>
                <a:srgbClr val="000000"/>
              </a:solidFill>
              <a:latin typeface="Calibri"/>
              <a:ea typeface="Calibri"/>
              <a:cs typeface="Calibri"/>
              <a:sym typeface="Calibri"/>
            </a:rPr>
            <a:t>Herzliche Grüße</a:t>
          </a:r>
          <a:endParaRPr sz="1000">
            <a:latin typeface="Calibri"/>
            <a:ea typeface="Calibri"/>
            <a:cs typeface="Calibri"/>
            <a:sym typeface="Calibri"/>
          </a:endParaRPr>
        </a:p>
        <a:p>
          <a:pPr marL="0" lvl="0" indent="0" algn="l" rtl="0">
            <a:spcBef>
              <a:spcPts val="0"/>
            </a:spcBef>
            <a:spcAft>
              <a:spcPts val="0"/>
            </a:spcAft>
            <a:buNone/>
          </a:pPr>
          <a:r>
            <a:rPr lang="en-US" sz="1000">
              <a:solidFill>
                <a:srgbClr val="000000"/>
              </a:solidFill>
              <a:latin typeface="Calibri"/>
              <a:ea typeface="Calibri"/>
              <a:cs typeface="Calibri"/>
              <a:sym typeface="Calibri"/>
            </a:rPr>
            <a:t>Carmen P. Baake</a:t>
          </a:r>
          <a:endParaRPr sz="1000">
            <a:latin typeface="Calibri"/>
            <a:ea typeface="Calibri"/>
            <a:cs typeface="Calibri"/>
            <a:sym typeface="Calibri"/>
          </a:endParaRPr>
        </a:p>
        <a:p>
          <a:pPr marL="0" lvl="0" indent="0" algn="l" rtl="0">
            <a:spcBef>
              <a:spcPts val="0"/>
            </a:spcBef>
            <a:spcAft>
              <a:spcPts val="0"/>
            </a:spcAft>
            <a:buNone/>
          </a:pPr>
          <a:endParaRPr sz="1100"/>
        </a:p>
        <a:p>
          <a:pPr marL="0" lvl="0" indent="0" algn="l" rtl="0">
            <a:spcBef>
              <a:spcPts val="0"/>
            </a:spcBef>
            <a:spcAft>
              <a:spcPts val="0"/>
            </a:spcAft>
            <a:buNone/>
          </a:pP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180975</xdr:colOff>
      <xdr:row>0</xdr:row>
      <xdr:rowOff>66675</xdr:rowOff>
    </xdr:from>
    <xdr:ext cx="5743575" cy="88106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2488500" y="0"/>
          <a:ext cx="5715000" cy="7560000"/>
        </a:xfrm>
        <a:prstGeom prst="rect">
          <a:avLst/>
        </a:prstGeom>
        <a:noFill/>
        <a:ln w="34925" cap="flat" cmpd="sng">
          <a:solidFill>
            <a:srgbClr val="17365D"/>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00" b="1">
              <a:solidFill>
                <a:schemeClr val="dk1"/>
              </a:solidFill>
              <a:latin typeface="Calibri"/>
              <a:ea typeface="Calibri"/>
              <a:cs typeface="Calibri"/>
              <a:sym typeface="Calibri"/>
            </a:rPr>
            <a:t>Grundsätzliche Hinweise zum Erfassen der Kriterien und Ausfüllen der Tabellen</a:t>
          </a:r>
          <a:endParaRPr sz="1400"/>
        </a:p>
        <a:p>
          <a:pPr marL="0" lvl="0" indent="0" algn="l" rtl="0">
            <a:spcBef>
              <a:spcPts val="0"/>
            </a:spcBef>
            <a:spcAft>
              <a:spcPts val="0"/>
            </a:spcAft>
            <a:buNone/>
          </a:pPr>
          <a:endParaRPr sz="300"/>
        </a:p>
        <a:p>
          <a:pPr marL="0" lvl="0" indent="0" algn="l" rtl="0">
            <a:spcBef>
              <a:spcPts val="0"/>
            </a:spcBef>
            <a:spcAft>
              <a:spcPts val="0"/>
            </a:spcAft>
            <a:buNone/>
          </a:pPr>
          <a:r>
            <a:rPr lang="en-US" sz="1000" u="sng">
              <a:solidFill>
                <a:schemeClr val="dk1"/>
              </a:solidFill>
              <a:latin typeface="Calibri"/>
              <a:ea typeface="Calibri"/>
              <a:cs typeface="Calibri"/>
              <a:sym typeface="Calibri"/>
            </a:rPr>
            <a:t>1. Speichern Sie die Original-Datei</a:t>
          </a:r>
          <a:endParaRPr sz="1400"/>
        </a:p>
        <a:p>
          <a:pPr marL="0" marR="0" lvl="0" indent="0" algn="l" rtl="0">
            <a:lnSpc>
              <a:spcPct val="100000"/>
            </a:lnSpc>
            <a:spcBef>
              <a:spcPts val="0"/>
            </a:spcBef>
            <a:spcAft>
              <a:spcPts val="0"/>
            </a:spcAft>
            <a:buSzPts val="1000"/>
            <a:buFont typeface="Arial"/>
            <a:buNone/>
          </a:pPr>
          <a:r>
            <a:rPr lang="en-US" sz="1000">
              <a:solidFill>
                <a:schemeClr val="dk1"/>
              </a:solidFill>
              <a:latin typeface="Calibri"/>
              <a:ea typeface="Calibri"/>
              <a:cs typeface="Calibri"/>
              <a:sym typeface="Calibri"/>
            </a:rPr>
            <a:t>Ich empfehle Ihnen, das NBA-Tool in der Ihnen zugesandten Fassung zuerst zu speichern. Fallindividuell geänderte Fassungen speichern Sie danach jeweils unter einem eigenen Dateinamen,  z. B. unter Nachname, Vorname des Begutachteten und dem Erfassungsdatum. Der individuelle Dateiname erscheint automatisch in der Fußzeile der Blätter mit Einzelkriterien, des Ergebnisblattes sowie der Leistungsübersicht.</a:t>
          </a:r>
          <a:endParaRPr sz="1400"/>
        </a:p>
        <a:p>
          <a:pPr marL="0" marR="0" lvl="0" indent="0" algn="l" rtl="0">
            <a:lnSpc>
              <a:spcPct val="100000"/>
            </a:lnSpc>
            <a:spcBef>
              <a:spcPts val="0"/>
            </a:spcBef>
            <a:spcAft>
              <a:spcPts val="0"/>
            </a:spcAft>
            <a:buSzPts val="300"/>
            <a:buFont typeface="Arial"/>
            <a:buNone/>
          </a:pPr>
          <a:endParaRPr sz="300"/>
        </a:p>
        <a:p>
          <a:pPr marL="0" marR="0" lvl="0" indent="0" algn="l" rtl="0">
            <a:lnSpc>
              <a:spcPct val="100000"/>
            </a:lnSpc>
            <a:spcBef>
              <a:spcPts val="0"/>
            </a:spcBef>
            <a:spcAft>
              <a:spcPts val="0"/>
            </a:spcAft>
            <a:buSzPts val="1000"/>
            <a:buFont typeface="Arial"/>
            <a:buNone/>
          </a:pPr>
          <a:r>
            <a:rPr lang="en-US" sz="1000" u="sng">
              <a:solidFill>
                <a:schemeClr val="dk1"/>
              </a:solidFill>
              <a:latin typeface="Calibri"/>
              <a:ea typeface="Calibri"/>
              <a:cs typeface="Calibri"/>
              <a:sym typeface="Calibri"/>
            </a:rPr>
            <a:t>2. Lesen Sie Anleitungen und Kommentare gründlich</a:t>
          </a:r>
          <a:endParaRPr sz="1400"/>
        </a:p>
        <a:p>
          <a:pPr marL="0" marR="0" lvl="0" indent="0" algn="l" rtl="0">
            <a:lnSpc>
              <a:spcPct val="100000"/>
            </a:lnSpc>
            <a:spcBef>
              <a:spcPts val="0"/>
            </a:spcBef>
            <a:spcAft>
              <a:spcPts val="0"/>
            </a:spcAft>
            <a:buSzPts val="1000"/>
            <a:buFont typeface="Arial"/>
            <a:buNone/>
          </a:pPr>
          <a:r>
            <a:rPr lang="en-US" sz="1000">
              <a:solidFill>
                <a:schemeClr val="dk1"/>
              </a:solidFill>
              <a:latin typeface="Calibri"/>
              <a:ea typeface="Calibri"/>
              <a:cs typeface="Calibri"/>
              <a:sym typeface="Calibri"/>
            </a:rPr>
            <a:t>Jedem Modul vorangestellt ist ein extra Arbeitsblatt mit den Hinweisen, die Sie grundsätzlich beim Eintragen der Einzelkriterien und deren Bewertung beachten sollten. Die zu jedem Kriterium in der BRi vorgegebenen pflegefachlichen Konkretisierungen wurden in den Tabellen mit den Einzelkriterien als Kommentare eingearbeitet. Sie erkennen einen hinterlegten Kommentar daran, dass das betreffende Feld rechts oben eine rote Ecke hat. Um den Kommentar zu lesen, gehen Sie mit dem Mouse-Zeiger in das jeweilige Feld - ohne zu klicken. Der Kommentar erscheint automatisch.</a:t>
          </a:r>
          <a:endParaRPr sz="1400"/>
        </a:p>
        <a:p>
          <a:pPr marL="0" marR="0" lvl="0" indent="0" algn="l" rtl="0">
            <a:lnSpc>
              <a:spcPct val="100000"/>
            </a:lnSpc>
            <a:spcBef>
              <a:spcPts val="0"/>
            </a:spcBef>
            <a:spcAft>
              <a:spcPts val="0"/>
            </a:spcAft>
            <a:buSzPts val="300"/>
            <a:buFont typeface="Arial"/>
            <a:buNone/>
          </a:pPr>
          <a:endParaRPr sz="300"/>
        </a:p>
        <a:p>
          <a:pPr marL="0" marR="0" lvl="0" indent="0" algn="l" rtl="0">
            <a:lnSpc>
              <a:spcPct val="100000"/>
            </a:lnSpc>
            <a:spcBef>
              <a:spcPts val="0"/>
            </a:spcBef>
            <a:spcAft>
              <a:spcPts val="0"/>
            </a:spcAft>
            <a:buClr>
              <a:srgbClr val="000000"/>
            </a:buClr>
            <a:buSzPts val="1000"/>
            <a:buFont typeface="Calibri"/>
            <a:buNone/>
          </a:pPr>
          <a:r>
            <a:rPr lang="en-US" sz="1000" b="0" i="0" u="sng" strike="noStrike" cap="none">
              <a:solidFill>
                <a:srgbClr val="000000"/>
              </a:solidFill>
              <a:latin typeface="Calibri"/>
              <a:ea typeface="Calibri"/>
              <a:cs typeface="Calibri"/>
              <a:sym typeface="Calibri"/>
            </a:rPr>
            <a:t>3. Beachten Sie diese Hinweise bei "Meine Notizen"</a:t>
          </a:r>
          <a:endParaRPr sz="1400"/>
        </a:p>
        <a:p>
          <a:pPr marL="0" marR="0" lvl="0" indent="0" algn="l" rtl="0">
            <a:lnSpc>
              <a:spcPct val="100000"/>
            </a:lnSpc>
            <a:spcBef>
              <a:spcPts val="0"/>
            </a:spcBef>
            <a:spcAft>
              <a:spcPts val="0"/>
            </a:spcAft>
            <a:buClr>
              <a:srgbClr val="000000"/>
            </a:buClr>
            <a:buSzPts val="1000"/>
            <a:buFont typeface="Calibri"/>
            <a:buNone/>
          </a:pPr>
          <a:r>
            <a:rPr lang="en-US" sz="1000" b="0" i="0" u="none" strike="noStrike" cap="none">
              <a:solidFill>
                <a:srgbClr val="000000"/>
              </a:solidFill>
              <a:latin typeface="Calibri"/>
              <a:ea typeface="Calibri"/>
              <a:cs typeface="Calibri"/>
              <a:sym typeface="Calibri"/>
            </a:rPr>
            <a:t>Bei jedem Modul können Sie im Feld "Meine Notizen" Ihre eigenen Überlegungen und Hinweise zum Fall eintragen. Damit Ihnen das problemlos gelingt, achten Sie bitte auf Folgendes: Wollen Sie beim Schreiben die </a:t>
          </a:r>
          <a:r>
            <a:rPr lang="en-US" sz="1000" b="1" i="0" u="none" strike="noStrike" cap="none">
              <a:solidFill>
                <a:srgbClr val="000000"/>
              </a:solidFill>
              <a:latin typeface="Calibri"/>
              <a:ea typeface="Calibri"/>
              <a:cs typeface="Calibri"/>
              <a:sym typeface="Calibri"/>
            </a:rPr>
            <a:t>Zeile wechseln </a:t>
          </a:r>
          <a:r>
            <a:rPr lang="en-US" sz="1000" b="0" i="0" u="none" strike="noStrike" cap="none">
              <a:solidFill>
                <a:srgbClr val="000000"/>
              </a:solidFill>
              <a:latin typeface="Calibri"/>
              <a:ea typeface="Calibri"/>
              <a:cs typeface="Calibri"/>
              <a:sym typeface="Calibri"/>
            </a:rPr>
            <a:t>oder einen Absatz einfügen, drücken Sie dazu </a:t>
          </a:r>
          <a:r>
            <a:rPr lang="en-US" sz="1000" b="1" i="0" u="none" strike="noStrike" cap="none">
              <a:solidFill>
                <a:srgbClr val="000000"/>
              </a:solidFill>
              <a:latin typeface="Calibri"/>
              <a:ea typeface="Calibri"/>
              <a:cs typeface="Calibri"/>
              <a:sym typeface="Calibri"/>
            </a:rPr>
            <a:t>ALT+Enter</a:t>
          </a:r>
          <a:r>
            <a:rPr lang="en-US" sz="1000" b="0" i="0" u="none" strike="noStrike" cap="none">
              <a:solidFill>
                <a:srgbClr val="000000"/>
              </a:solidFill>
              <a:latin typeface="Calibri"/>
              <a:ea typeface="Calibri"/>
              <a:cs typeface="Calibri"/>
              <a:sym typeface="Calibri"/>
            </a:rPr>
            <a:t>. Wollen Sie bereits </a:t>
          </a:r>
          <a:r>
            <a:rPr lang="en-US" sz="1000" b="1" i="0" u="none" strike="noStrike" cap="none">
              <a:solidFill>
                <a:srgbClr val="000000"/>
              </a:solidFill>
              <a:latin typeface="Calibri"/>
              <a:ea typeface="Calibri"/>
              <a:cs typeface="Calibri"/>
              <a:sym typeface="Calibri"/>
            </a:rPr>
            <a:t>vorhandene Notizen ändern </a:t>
          </a:r>
          <a:r>
            <a:rPr lang="en-US" sz="1000" b="0" i="0" u="none" strike="noStrike" cap="none">
              <a:solidFill>
                <a:srgbClr val="000000"/>
              </a:solidFill>
              <a:latin typeface="Calibri"/>
              <a:ea typeface="Calibri"/>
              <a:cs typeface="Calibri"/>
              <a:sym typeface="Calibri"/>
            </a:rPr>
            <a:t>oder ergänzen, gehen Sie mit </a:t>
          </a:r>
          <a:r>
            <a:rPr lang="en-US" sz="1000" b="1" i="0" u="none" strike="noStrike" cap="none">
              <a:solidFill>
                <a:srgbClr val="000000"/>
              </a:solidFill>
              <a:latin typeface="Calibri"/>
              <a:ea typeface="Calibri"/>
              <a:cs typeface="Calibri"/>
              <a:sym typeface="Calibri"/>
            </a:rPr>
            <a:t>Doppelklick in das Feld </a:t>
          </a:r>
          <a:r>
            <a:rPr lang="en-US" sz="1000" b="0" i="0" u="none" strike="noStrike" cap="none">
              <a:solidFill>
                <a:srgbClr val="000000"/>
              </a:solidFill>
              <a:latin typeface="Calibri"/>
              <a:ea typeface="Calibri"/>
              <a:cs typeface="Calibri"/>
              <a:sym typeface="Calibri"/>
            </a:rPr>
            <a:t>hinein.  Ansonsten überschreiben Sie Ihre bisherigen Notizen! Ihre Notizen bleiben beim Ausdruck erhalten</a:t>
          </a:r>
          <a:endParaRPr sz="1000"/>
        </a:p>
        <a:p>
          <a:pPr marL="0" lvl="0" indent="0" algn="l" rtl="0">
            <a:spcBef>
              <a:spcPts val="0"/>
            </a:spcBef>
            <a:spcAft>
              <a:spcPts val="0"/>
            </a:spcAft>
            <a:buNone/>
          </a:pPr>
          <a:endParaRPr sz="300" u="sng">
            <a:solidFill>
              <a:schemeClr val="dk1"/>
            </a:solidFill>
            <a:latin typeface="Calibri"/>
            <a:ea typeface="Calibri"/>
            <a:cs typeface="Calibri"/>
            <a:sym typeface="Calibri"/>
          </a:endParaRPr>
        </a:p>
        <a:p>
          <a:pPr marL="0" lvl="0" indent="0" algn="l" rtl="0">
            <a:spcBef>
              <a:spcPts val="0"/>
            </a:spcBef>
            <a:spcAft>
              <a:spcPts val="0"/>
            </a:spcAft>
            <a:buNone/>
          </a:pPr>
          <a:r>
            <a:rPr lang="en-US" sz="1000" u="sng">
              <a:solidFill>
                <a:schemeClr val="dk1"/>
              </a:solidFill>
              <a:latin typeface="Calibri"/>
              <a:ea typeface="Calibri"/>
              <a:cs typeface="Calibri"/>
              <a:sym typeface="Calibri"/>
            </a:rPr>
            <a:t>4. Erfassen Sie nur, was regelmäßig und auf Dauer erforderlich ist</a:t>
          </a:r>
          <a:endParaRPr sz="1000"/>
        </a:p>
        <a:p>
          <a:pPr marL="0" lvl="0" indent="0" algn="l" rtl="0">
            <a:spcBef>
              <a:spcPts val="0"/>
            </a:spcBef>
            <a:spcAft>
              <a:spcPts val="0"/>
            </a:spcAft>
            <a:buNone/>
          </a:pPr>
          <a:r>
            <a:rPr lang="en-US" sz="1000">
              <a:solidFill>
                <a:schemeClr val="dk1"/>
              </a:solidFill>
              <a:latin typeface="Calibri"/>
              <a:ea typeface="Calibri"/>
              <a:cs typeface="Calibri"/>
              <a:sym typeface="Calibri"/>
            </a:rPr>
            <a:t>Wie bereits heute für die Pflegestufe sind auch für den Pflegegrad nur die Kriterien wichtig, die dauerhaft (voraussichtlich mindestens 6 Monate) und regelmäßig zutreffen.</a:t>
          </a:r>
          <a:endParaRPr sz="1000"/>
        </a:p>
        <a:p>
          <a:pPr marL="0" marR="0" lvl="0" indent="0" algn="l" rtl="0">
            <a:lnSpc>
              <a:spcPct val="100000"/>
            </a:lnSpc>
            <a:spcBef>
              <a:spcPts val="0"/>
            </a:spcBef>
            <a:spcAft>
              <a:spcPts val="0"/>
            </a:spcAft>
            <a:buSzPts val="300"/>
            <a:buFont typeface="Arial"/>
            <a:buNone/>
          </a:pPr>
          <a:endParaRPr sz="300"/>
        </a:p>
        <a:p>
          <a:pPr marL="0" lvl="0" indent="0" algn="l" rtl="0">
            <a:spcBef>
              <a:spcPts val="0"/>
            </a:spcBef>
            <a:spcAft>
              <a:spcPts val="0"/>
            </a:spcAft>
            <a:buNone/>
          </a:pPr>
          <a:r>
            <a:rPr lang="en-US" sz="1000" u="sng">
              <a:solidFill>
                <a:schemeClr val="dk1"/>
              </a:solidFill>
              <a:latin typeface="Calibri"/>
              <a:ea typeface="Calibri"/>
              <a:cs typeface="Calibri"/>
              <a:sym typeface="Calibri"/>
            </a:rPr>
            <a:t>5. Arbeiten Sie in den Modulen 1, 2, 3, 4 und 6 mit dem kleinen </a:t>
          </a:r>
          <a:r>
            <a:rPr lang="en-US" sz="1000" b="0" u="sng">
              <a:solidFill>
                <a:schemeClr val="dk1"/>
              </a:solidFill>
              <a:latin typeface="Calibri"/>
              <a:ea typeface="Calibri"/>
              <a:cs typeface="Calibri"/>
              <a:sym typeface="Calibri"/>
            </a:rPr>
            <a:t>x</a:t>
          </a:r>
          <a:endParaRPr sz="1000"/>
        </a:p>
        <a:p>
          <a:pPr marL="0" lvl="0" indent="0" algn="l" rtl="0">
            <a:spcBef>
              <a:spcPts val="0"/>
            </a:spcBef>
            <a:spcAft>
              <a:spcPts val="0"/>
            </a:spcAft>
            <a:buNone/>
          </a:pPr>
          <a:r>
            <a:rPr lang="en-US" sz="1000">
              <a:solidFill>
                <a:schemeClr val="dk1"/>
              </a:solidFill>
              <a:latin typeface="Calibri"/>
              <a:ea typeface="Calibri"/>
              <a:cs typeface="Calibri"/>
              <a:sym typeface="Calibri"/>
            </a:rPr>
            <a:t>Kennzeichnen Sie in den Modulen 1 bis 4 und 6 Zutreffendes einfach mit einem ein kleinem </a:t>
          </a:r>
          <a:r>
            <a:rPr lang="en-US" sz="1000" b="0">
              <a:solidFill>
                <a:schemeClr val="dk1"/>
              </a:solidFill>
              <a:latin typeface="Calibri"/>
              <a:ea typeface="Calibri"/>
              <a:cs typeface="Calibri"/>
              <a:sym typeface="Calibri"/>
            </a:rPr>
            <a:t>x</a:t>
          </a:r>
          <a:r>
            <a:rPr lang="en-US" sz="1000">
              <a:solidFill>
                <a:schemeClr val="dk1"/>
              </a:solidFill>
              <a:latin typeface="Calibri"/>
              <a:ea typeface="Calibri"/>
              <a:cs typeface="Calibri"/>
              <a:sym typeface="Calibri"/>
            </a:rPr>
            <a:t>.  </a:t>
          </a:r>
          <a:br>
            <a:rPr lang="en-US" sz="1000">
              <a:solidFill>
                <a:schemeClr val="dk1"/>
              </a:solidFill>
              <a:latin typeface="Calibri"/>
              <a:ea typeface="Calibri"/>
              <a:cs typeface="Calibri"/>
              <a:sym typeface="Calibri"/>
            </a:rPr>
          </a:br>
          <a:r>
            <a:rPr lang="en-US" sz="1000" b="1">
              <a:solidFill>
                <a:schemeClr val="dk1"/>
              </a:solidFill>
              <a:latin typeface="Calibri"/>
              <a:ea typeface="Calibri"/>
              <a:cs typeface="Calibri"/>
              <a:sym typeface="Calibri"/>
            </a:rPr>
            <a:t>Verwenden Sie bitte nur das kleine x.</a:t>
          </a:r>
          <a:r>
            <a:rPr lang="en-US" sz="1000">
              <a:solidFill>
                <a:schemeClr val="dk1"/>
              </a:solidFill>
              <a:latin typeface="Calibri"/>
              <a:ea typeface="Calibri"/>
              <a:cs typeface="Calibri"/>
              <a:sym typeface="Calibri"/>
            </a:rPr>
            <a:t> Die hinterlegten Formeln funktionieren sonst nicht.</a:t>
          </a:r>
          <a:endParaRPr sz="1000" u="sng"/>
        </a:p>
        <a:p>
          <a:pPr marL="0" marR="0" lvl="0" indent="0" algn="l" rtl="0">
            <a:lnSpc>
              <a:spcPct val="100000"/>
            </a:lnSpc>
            <a:spcBef>
              <a:spcPts val="0"/>
            </a:spcBef>
            <a:spcAft>
              <a:spcPts val="0"/>
            </a:spcAft>
            <a:buSzPts val="300"/>
            <a:buFont typeface="Arial"/>
            <a:buNone/>
          </a:pPr>
          <a:endParaRPr sz="300" u="sng"/>
        </a:p>
        <a:p>
          <a:pPr marL="0" marR="0" lvl="0" indent="0" algn="l" rtl="0">
            <a:lnSpc>
              <a:spcPct val="100000"/>
            </a:lnSpc>
            <a:spcBef>
              <a:spcPts val="0"/>
            </a:spcBef>
            <a:spcAft>
              <a:spcPts val="0"/>
            </a:spcAft>
            <a:buSzPts val="1000"/>
            <a:buFont typeface="Arial"/>
            <a:buNone/>
          </a:pPr>
          <a:r>
            <a:rPr lang="en-US" sz="1000" u="sng">
              <a:solidFill>
                <a:schemeClr val="dk1"/>
              </a:solidFill>
              <a:latin typeface="Calibri"/>
              <a:ea typeface="Calibri"/>
              <a:cs typeface="Calibri"/>
              <a:sym typeface="Calibri"/>
            </a:rPr>
            <a:t>6. Geben Sie eine eventuelle besondere Bedarfskonstellation im Modul 1 an</a:t>
          </a:r>
          <a:endParaRPr sz="1400"/>
        </a:p>
        <a:p>
          <a:pPr marL="0" marR="0" lvl="0" indent="0" algn="l" rtl="0">
            <a:lnSpc>
              <a:spcPct val="100000"/>
            </a:lnSpc>
            <a:spcBef>
              <a:spcPts val="0"/>
            </a:spcBef>
            <a:spcAft>
              <a:spcPts val="0"/>
            </a:spcAft>
            <a:buSzPts val="1000"/>
            <a:buFont typeface="Arial"/>
            <a:buNone/>
          </a:pPr>
          <a:r>
            <a:rPr lang="en-US" sz="1000">
              <a:solidFill>
                <a:schemeClr val="dk1"/>
              </a:solidFill>
              <a:latin typeface="Calibri"/>
              <a:ea typeface="Calibri"/>
              <a:cs typeface="Calibri"/>
              <a:sym typeface="Calibri"/>
            </a:rPr>
            <a:t>Liegt eine besondere Bedarfskonstellation vor, kann Ihr Kunde/Klient  aus pflegefachlichen Gründen in den Pflegegrad 5 eingestuft werden, obwohl er die dafür erforderliche Zahl von mindestens 90 gewichteten Punkten nicht erreicht. Die ggf. vorhandene besondere Bedarfslage geben Sie bitte im Modul 1 an. Tragen Sie dazu in dem dafür vorgesehenen Feld einfach ein kleines x ein.</a:t>
          </a:r>
          <a:endParaRPr sz="1400"/>
        </a:p>
        <a:p>
          <a:pPr marL="0" marR="0" lvl="0" indent="0" algn="l" rtl="0">
            <a:lnSpc>
              <a:spcPct val="100000"/>
            </a:lnSpc>
            <a:spcBef>
              <a:spcPts val="0"/>
            </a:spcBef>
            <a:spcAft>
              <a:spcPts val="0"/>
            </a:spcAft>
            <a:buSzPts val="300"/>
            <a:buFont typeface="Arial"/>
            <a:buNone/>
          </a:pPr>
          <a:endParaRPr sz="300"/>
        </a:p>
        <a:p>
          <a:pPr marL="0" marR="0" lvl="0" indent="0" algn="l" rtl="0">
            <a:lnSpc>
              <a:spcPct val="100000"/>
            </a:lnSpc>
            <a:spcBef>
              <a:spcPts val="0"/>
            </a:spcBef>
            <a:spcAft>
              <a:spcPts val="0"/>
            </a:spcAft>
            <a:buSzPts val="1000"/>
            <a:buFont typeface="Arial"/>
            <a:buNone/>
          </a:pPr>
          <a:r>
            <a:rPr lang="en-US" sz="1000" u="sng">
              <a:solidFill>
                <a:schemeClr val="dk1"/>
              </a:solidFill>
              <a:latin typeface="Calibri"/>
              <a:ea typeface="Calibri"/>
              <a:cs typeface="Calibri"/>
              <a:sym typeface="Calibri"/>
            </a:rPr>
            <a:t>7. Nehmen Sie in den Modulen 1 bis 4 und 6 pro Zeile nur einen Eintrag vor </a:t>
          </a:r>
          <a:endParaRPr sz="1400"/>
        </a:p>
        <a:p>
          <a:pPr marL="0" marR="0" lvl="0" indent="0" algn="l" rtl="0">
            <a:lnSpc>
              <a:spcPct val="100000"/>
            </a:lnSpc>
            <a:spcBef>
              <a:spcPts val="0"/>
            </a:spcBef>
            <a:spcAft>
              <a:spcPts val="0"/>
            </a:spcAft>
            <a:buSzPts val="1000"/>
            <a:buFont typeface="Arial"/>
            <a:buNone/>
          </a:pPr>
          <a:r>
            <a:rPr lang="en-US" sz="1000">
              <a:solidFill>
                <a:schemeClr val="dk1"/>
              </a:solidFill>
              <a:latin typeface="Calibri"/>
              <a:ea typeface="Calibri"/>
              <a:cs typeface="Calibri"/>
              <a:sym typeface="Calibri"/>
            </a:rPr>
            <a:t>Achten Sie beim Ausfüllen der Tabellen darauf, dass sich in den Zeilen, in denen Sie etwas eingetragen haben, jeweils nur </a:t>
          </a:r>
          <a:r>
            <a:rPr lang="en-US" sz="1000" b="1">
              <a:solidFill>
                <a:schemeClr val="dk1"/>
              </a:solidFill>
              <a:latin typeface="Calibri"/>
              <a:ea typeface="Calibri"/>
              <a:cs typeface="Calibri"/>
              <a:sym typeface="Calibri"/>
            </a:rPr>
            <a:t>ein Eintrag</a:t>
          </a:r>
          <a:r>
            <a:rPr lang="en-US" sz="1000">
              <a:solidFill>
                <a:schemeClr val="dk1"/>
              </a:solidFill>
              <a:latin typeface="Calibri"/>
              <a:ea typeface="Calibri"/>
              <a:cs typeface="Calibri"/>
              <a:sym typeface="Calibri"/>
            </a:rPr>
            <a:t> befindet. Haben Sie in den Modulen 1 bis 4 und im Modul 6 einen zweiten Eintrag in derselben Zeile vorgenommen,  erscheint ein Warnhinweis. Verfahren Sie dann so, wie darin beschrieben.</a:t>
          </a:r>
          <a:endParaRPr sz="1400"/>
        </a:p>
        <a:p>
          <a:pPr marL="0" marR="0" lvl="0" indent="0" algn="l" rtl="0">
            <a:lnSpc>
              <a:spcPct val="100000"/>
            </a:lnSpc>
            <a:spcBef>
              <a:spcPts val="0"/>
            </a:spcBef>
            <a:spcAft>
              <a:spcPts val="0"/>
            </a:spcAft>
            <a:buSzPts val="300"/>
            <a:buFont typeface="Arial"/>
            <a:buNone/>
          </a:pPr>
          <a:endParaRPr sz="300"/>
        </a:p>
        <a:p>
          <a:pPr marL="0" marR="0" lvl="0" indent="0" algn="l" rtl="0">
            <a:lnSpc>
              <a:spcPct val="100000"/>
            </a:lnSpc>
            <a:spcBef>
              <a:spcPts val="0"/>
            </a:spcBef>
            <a:spcAft>
              <a:spcPts val="0"/>
            </a:spcAft>
            <a:buSzPts val="1000"/>
            <a:buFont typeface="Arial"/>
            <a:buNone/>
          </a:pPr>
          <a:r>
            <a:rPr lang="en-US" sz="1000" u="sng">
              <a:solidFill>
                <a:schemeClr val="dk1"/>
              </a:solidFill>
              <a:latin typeface="Calibri"/>
              <a:ea typeface="Calibri"/>
              <a:cs typeface="Calibri"/>
              <a:sym typeface="Calibri"/>
            </a:rPr>
            <a:t>8. Beachten Sie die Besonderheiten im Modul 5</a:t>
          </a:r>
          <a:endParaRPr sz="1400"/>
        </a:p>
        <a:p>
          <a:pPr marL="0" lvl="0" indent="0" algn="l" rtl="0">
            <a:spcBef>
              <a:spcPts val="0"/>
            </a:spcBef>
            <a:spcAft>
              <a:spcPts val="0"/>
            </a:spcAft>
            <a:buNone/>
          </a:pPr>
          <a:r>
            <a:rPr lang="en-US" sz="1000">
              <a:solidFill>
                <a:schemeClr val="dk1"/>
              </a:solidFill>
              <a:latin typeface="Calibri"/>
              <a:ea typeface="Calibri"/>
              <a:cs typeface="Calibri"/>
              <a:sym typeface="Calibri"/>
            </a:rPr>
            <a:t>Im Modul 5 können Sie nur in den </a:t>
          </a:r>
          <a:r>
            <a:rPr lang="en-US" sz="1000" b="1">
              <a:solidFill>
                <a:schemeClr val="dk1"/>
              </a:solidFill>
              <a:latin typeface="Calibri"/>
              <a:ea typeface="Calibri"/>
              <a:cs typeface="Calibri"/>
              <a:sym typeface="Calibri"/>
            </a:rPr>
            <a:t>Spalten "entfällt"  und "selbständig" ein kleines x  </a:t>
          </a:r>
          <a:r>
            <a:rPr lang="en-US" sz="1000" b="0">
              <a:solidFill>
                <a:schemeClr val="dk1"/>
              </a:solidFill>
              <a:latin typeface="Calibri"/>
              <a:ea typeface="Calibri"/>
              <a:cs typeface="Calibri"/>
              <a:sym typeface="Calibri"/>
            </a:rPr>
            <a:t>eintragen</a:t>
          </a:r>
          <a:r>
            <a:rPr lang="en-US" sz="1000">
              <a:solidFill>
                <a:schemeClr val="dk1"/>
              </a:solidFill>
              <a:latin typeface="Calibri"/>
              <a:ea typeface="Calibri"/>
              <a:cs typeface="Calibri"/>
              <a:sym typeface="Calibri"/>
            </a:rPr>
            <a:t>. Ansonsten tragen Sie in die entsprechende Zeile </a:t>
          </a:r>
          <a:r>
            <a:rPr lang="en-US" sz="1000" b="1">
              <a:solidFill>
                <a:schemeClr val="dk1"/>
              </a:solidFill>
              <a:latin typeface="Calibri"/>
              <a:ea typeface="Calibri"/>
              <a:cs typeface="Calibri"/>
              <a:sym typeface="Calibri"/>
            </a:rPr>
            <a:t>Zahlen</a:t>
          </a:r>
          <a:r>
            <a:rPr lang="en-US" sz="1000">
              <a:solidFill>
                <a:schemeClr val="dk1"/>
              </a:solidFill>
              <a:latin typeface="Calibri"/>
              <a:ea typeface="Calibri"/>
              <a:cs typeface="Calibri"/>
              <a:sym typeface="Calibri"/>
            </a:rPr>
            <a:t> ein, z. B. beim Kriterium "Medikation" unter "pro Tag" die Zahl 3 für die Anzahl der täglich erforderlichen Medikamentengaben.  Weitere Hinweise entnehmen Sie bitte dem Arbeitsblatt mit allgemeinen Hinweisen, das diesem Modul vorangestellt ist.</a:t>
          </a:r>
          <a:endParaRPr sz="1400"/>
        </a:p>
        <a:p>
          <a:pPr marL="0" lvl="0" indent="0" algn="l" rtl="0">
            <a:spcBef>
              <a:spcPts val="0"/>
            </a:spcBef>
            <a:spcAft>
              <a:spcPts val="0"/>
            </a:spcAft>
            <a:buNone/>
          </a:pPr>
          <a:endParaRPr sz="300"/>
        </a:p>
        <a:p>
          <a:pPr marL="0" marR="0" lvl="0" indent="0" algn="l" rtl="0">
            <a:lnSpc>
              <a:spcPct val="100000"/>
            </a:lnSpc>
            <a:spcBef>
              <a:spcPts val="0"/>
            </a:spcBef>
            <a:spcAft>
              <a:spcPts val="0"/>
            </a:spcAft>
            <a:buSzPts val="1000"/>
            <a:buFont typeface="Arial"/>
            <a:buNone/>
          </a:pPr>
          <a:r>
            <a:rPr lang="en-US" sz="1000" u="sng">
              <a:solidFill>
                <a:schemeClr val="dk1"/>
              </a:solidFill>
              <a:latin typeface="Calibri"/>
              <a:ea typeface="Calibri"/>
              <a:cs typeface="Calibri"/>
              <a:sym typeface="Calibri"/>
            </a:rPr>
            <a:t>9. Behalten Sie den Schreibschutz bei</a:t>
          </a:r>
          <a:endParaRPr sz="1400"/>
        </a:p>
        <a:p>
          <a:pPr marL="0" marR="0" lvl="0" indent="0" algn="l" rtl="0">
            <a:lnSpc>
              <a:spcPct val="100000"/>
            </a:lnSpc>
            <a:spcBef>
              <a:spcPts val="0"/>
            </a:spcBef>
            <a:spcAft>
              <a:spcPts val="0"/>
            </a:spcAft>
            <a:buSzPts val="1000"/>
            <a:buFont typeface="Arial"/>
            <a:buNone/>
          </a:pPr>
          <a:r>
            <a:rPr lang="en-US" sz="1000" u="none">
              <a:solidFill>
                <a:schemeClr val="dk1"/>
              </a:solidFill>
              <a:latin typeface="Calibri"/>
              <a:ea typeface="Calibri"/>
              <a:cs typeface="Calibri"/>
              <a:sym typeface="Calibri"/>
            </a:rPr>
            <a:t>Beim Ausfüllen werden Sie merken, dass Sie nur in den weißen Feldern etwas eintragen können. Alle anderen Felder sind schreibgeschützt und zum Teil ausgeblendet.  Dadurch können Sie sich voll und ganz auf die pflegefachliche Bewertung der Selbstständigkeit und der Fähigkeiten konzentrieren. Zudem brauchen Sie nicht befürchten, dass Sie aus Versehen eine Formel überschreiben und so das NBA-Tool für Sie nutzlos wird. Der Schreibschutz dient natürlich auch zum Schutz meiner Urheberrechte. </a:t>
          </a:r>
          <a:endParaRPr sz="1400"/>
        </a:p>
        <a:p>
          <a:pPr marL="0" marR="0" lvl="0" indent="0" algn="l" rtl="0">
            <a:lnSpc>
              <a:spcPct val="100000"/>
            </a:lnSpc>
            <a:spcBef>
              <a:spcPts val="0"/>
            </a:spcBef>
            <a:spcAft>
              <a:spcPts val="0"/>
            </a:spcAft>
            <a:buSzPts val="300"/>
            <a:buFont typeface="Arial"/>
            <a:buNone/>
          </a:pPr>
          <a:endParaRPr sz="300" u="none"/>
        </a:p>
        <a:p>
          <a:pPr marL="0" lvl="0" indent="0" algn="l" rtl="0">
            <a:spcBef>
              <a:spcPts val="0"/>
            </a:spcBef>
            <a:spcAft>
              <a:spcPts val="0"/>
            </a:spcAft>
            <a:buNone/>
          </a:pPr>
          <a:r>
            <a:rPr lang="en-US" sz="1000" u="sng">
              <a:solidFill>
                <a:schemeClr val="dk1"/>
              </a:solidFill>
              <a:latin typeface="Calibri"/>
              <a:ea typeface="Calibri"/>
              <a:cs typeface="Calibri"/>
              <a:sym typeface="Calibri"/>
            </a:rPr>
            <a:t>10. Übernahme/Kopie nach Word</a:t>
          </a:r>
          <a:endParaRPr sz="1000"/>
        </a:p>
        <a:p>
          <a:pPr marL="0" lvl="0" indent="0" algn="l" rtl="0">
            <a:spcBef>
              <a:spcPts val="0"/>
            </a:spcBef>
            <a:spcAft>
              <a:spcPts val="0"/>
            </a:spcAft>
            <a:buNone/>
          </a:pPr>
          <a:r>
            <a:rPr lang="en-US" sz="1000">
              <a:solidFill>
                <a:schemeClr val="dk1"/>
              </a:solidFill>
              <a:latin typeface="Calibri"/>
              <a:ea typeface="Calibri"/>
              <a:cs typeface="Calibri"/>
              <a:sym typeface="Calibri"/>
            </a:rPr>
            <a:t>Die von Ihnen ausgefüllten Module können nach Word kopiert werden. Markieren Sie dazu den gewünschten Tabellenbereich, machen einen Rechtsklick mit der Maus und wählen im Menü "kopieren" und in der Word-Datei "einfügen". Noch schneller geht es mit den Tastenkombinationen Strg+A für Auswählen, Strg+C für Kopieren in der Excel-Datei und Strg+V für Einfügen in der Word-Datei.</a:t>
          </a:r>
          <a:endParaRPr sz="1000"/>
        </a:p>
        <a:p>
          <a:pPr marL="0" marR="0" lvl="0" indent="0" algn="l" rtl="0">
            <a:lnSpc>
              <a:spcPct val="100000"/>
            </a:lnSpc>
            <a:spcBef>
              <a:spcPts val="0"/>
            </a:spcBef>
            <a:spcAft>
              <a:spcPts val="0"/>
            </a:spcAft>
            <a:buSzPts val="1000"/>
            <a:buFont typeface="Arial"/>
            <a:buNone/>
          </a:pPr>
          <a:endParaRPr sz="1000" u="none"/>
        </a:p>
        <a:p>
          <a:pPr marL="0" marR="0" lvl="0" indent="0" algn="l" rtl="0">
            <a:lnSpc>
              <a:spcPct val="100000"/>
            </a:lnSpc>
            <a:spcBef>
              <a:spcPts val="0"/>
            </a:spcBef>
            <a:spcAft>
              <a:spcPts val="0"/>
            </a:spcAft>
            <a:buSzPts val="1100"/>
            <a:buFont typeface="Arial"/>
            <a:buNone/>
          </a:pPr>
          <a:endParaRPr sz="1100" u="none"/>
        </a:p>
        <a:p>
          <a:pPr marL="0" marR="0" lvl="0" indent="0" algn="l" rtl="0">
            <a:lnSpc>
              <a:spcPct val="100000"/>
            </a:lnSpc>
            <a:spcBef>
              <a:spcPts val="0"/>
            </a:spcBef>
            <a:spcAft>
              <a:spcPts val="0"/>
            </a:spcAft>
            <a:buSzPts val="1100"/>
            <a:buFont typeface="Arial"/>
            <a:buNone/>
          </a:pPr>
          <a:endParaRPr sz="1100" u="sng"/>
        </a:p>
        <a:p>
          <a:pPr marL="0" marR="0" lvl="0" indent="0" algn="l" rtl="0">
            <a:lnSpc>
              <a:spcPct val="100000"/>
            </a:lnSpc>
            <a:spcBef>
              <a:spcPts val="0"/>
            </a:spcBef>
            <a:spcAft>
              <a:spcPts val="0"/>
            </a:spcAft>
            <a:buSzPts val="1100"/>
            <a:buFont typeface="Arial"/>
            <a:buNone/>
          </a:pPr>
          <a:endParaRPr sz="1100" u="sng"/>
        </a:p>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endParaRPr sz="11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152400</xdr:colOff>
      <xdr:row>2</xdr:row>
      <xdr:rowOff>-171450</xdr:rowOff>
    </xdr:from>
    <xdr:ext cx="6457950" cy="7562850"/>
    <xdr:sp macro="" textlink="">
      <xdr:nvSpPr>
        <xdr:cNvPr id="5" name="Shape 5">
          <a:extLst>
            <a:ext uri="{FF2B5EF4-FFF2-40B4-BE49-F238E27FC236}">
              <a16:creationId xmlns:a16="http://schemas.microsoft.com/office/drawing/2014/main" id="{00000000-0008-0000-0200-000005000000}"/>
            </a:ext>
          </a:extLst>
        </xdr:cNvPr>
        <xdr:cNvSpPr txBox="1"/>
      </xdr:nvSpPr>
      <xdr:spPr>
        <a:xfrm>
          <a:off x="2474225" y="0"/>
          <a:ext cx="6441000" cy="7560000"/>
        </a:xfrm>
        <a:prstGeom prst="rect">
          <a:avLst/>
        </a:prstGeom>
        <a:solidFill>
          <a:srgbClr val="DAEEF3">
            <a:alpha val="60000"/>
          </a:srgbClr>
        </a:solidFill>
        <a:ln w="34925" cap="flat" cmpd="sng">
          <a:solidFill>
            <a:srgbClr val="92CCDC"/>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0" i="0" u="none" strike="noStrike">
              <a:solidFill>
                <a:srgbClr val="000000"/>
              </a:solidFill>
              <a:latin typeface="Calibri"/>
              <a:ea typeface="Calibri"/>
              <a:cs typeface="Calibri"/>
              <a:sym typeface="Calibri"/>
            </a:rPr>
            <a:t>Die Einschätzung richtet sich ausschließlich danach, ob die Person in der Lage ist, ohne personelle Unterstützung eine Körperhaltung einzunehmen/zu wechseln und sich fortzubewegen. </a:t>
          </a:r>
          <a:r>
            <a:rPr lang="en-US" sz="1100" b="1" i="0" u="none" strike="noStrike">
              <a:solidFill>
                <a:srgbClr val="000000"/>
              </a:solidFill>
              <a:latin typeface="Calibri"/>
              <a:ea typeface="Calibri"/>
              <a:cs typeface="Calibri"/>
              <a:sym typeface="Calibri"/>
            </a:rPr>
            <a:t>Zu beurteilen sind hier ausschließlich motorische Aspekte wie Körperkraft, Balance, Bewegungskoordination etc. </a:t>
          </a:r>
          <a:r>
            <a:rPr lang="en-US" sz="1100" b="0" i="0" u="none" strike="noStrike">
              <a:solidFill>
                <a:srgbClr val="000000"/>
              </a:solidFill>
              <a:latin typeface="Calibri"/>
              <a:ea typeface="Calibri"/>
              <a:cs typeface="Calibri"/>
              <a:sym typeface="Calibri"/>
            </a:rPr>
            <a:t>und nicht die zielgerichtete Fortbewegung. Hier werden nicht die Folgen kognitiver Beeinträchtigungen auf Planung, Steuerung und Durchführung motorischer Handlungen abgebildet.</a:t>
          </a:r>
          <a:endParaRPr sz="1400"/>
        </a:p>
        <a:p>
          <a:pPr marL="0" lvl="0" indent="0" algn="l" rtl="0">
            <a:spcBef>
              <a:spcPts val="0"/>
            </a:spcBef>
            <a:spcAft>
              <a:spcPts val="0"/>
            </a:spcAft>
            <a:buNone/>
          </a:pPr>
          <a:r>
            <a:rPr lang="en-US" sz="1100" b="0" i="0" u="none" strike="noStrike">
              <a:solidFill>
                <a:srgbClr val="000000"/>
              </a:solidFill>
              <a:latin typeface="Calibri"/>
              <a:ea typeface="Calibri"/>
              <a:cs typeface="Calibri"/>
              <a:sym typeface="Calibri"/>
            </a:rPr>
            <a:t> </a:t>
          </a:r>
          <a:endParaRPr sz="1400"/>
        </a:p>
        <a:p>
          <a:pPr marL="0" lvl="0" indent="0" algn="l" rtl="0">
            <a:spcBef>
              <a:spcPts val="0"/>
            </a:spcBef>
            <a:spcAft>
              <a:spcPts val="0"/>
            </a:spcAft>
            <a:buNone/>
          </a:pPr>
          <a:r>
            <a:rPr lang="en-US" sz="1100" b="0" i="0">
              <a:solidFill>
                <a:schemeClr val="dk1"/>
              </a:solidFill>
              <a:latin typeface="Calibri"/>
              <a:ea typeface="Calibri"/>
              <a:cs typeface="Calibri"/>
              <a:sym typeface="Calibri"/>
            </a:rPr>
            <a:t>Die Selbständigkeit wird grundsätzlich mittels einer vierstufigen Skala mit folgenden Ausprägungen bewertet; die als Kommentar den Kriterien hinterlegten pflegefachlichen Konkretisierungen sind für die Bewertung der Selbständigkeit maßgebend:</a:t>
          </a:r>
          <a:endParaRPr sz="1100"/>
        </a:p>
        <a:p>
          <a:pPr marL="0" lvl="0" indent="0" algn="l" rtl="0">
            <a:spcBef>
              <a:spcPts val="0"/>
            </a:spcBef>
            <a:spcAft>
              <a:spcPts val="0"/>
            </a:spcAft>
            <a:buNone/>
          </a:pPr>
          <a:endParaRPr sz="1100" b="1" i="0">
            <a:solidFill>
              <a:schemeClr val="dk1"/>
            </a:solidFill>
            <a:latin typeface="Calibri"/>
            <a:ea typeface="Calibri"/>
            <a:cs typeface="Calibri"/>
            <a:sym typeface="Calibri"/>
          </a:endParaRPr>
        </a:p>
        <a:p>
          <a:pPr marL="0" lvl="0" indent="0" algn="l" rtl="0">
            <a:spcBef>
              <a:spcPts val="0"/>
            </a:spcBef>
            <a:spcAft>
              <a:spcPts val="0"/>
            </a:spcAft>
            <a:buNone/>
          </a:pPr>
          <a:r>
            <a:rPr lang="en-US" sz="1100" b="1" i="0">
              <a:solidFill>
                <a:schemeClr val="dk1"/>
              </a:solidFill>
              <a:latin typeface="Calibri"/>
              <a:ea typeface="Calibri"/>
              <a:cs typeface="Calibri"/>
              <a:sym typeface="Calibri"/>
            </a:rPr>
            <a:t>0 = selbständig</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Die Person kann die Handlung bzw. Aktivität in der Regel selbständig durchführen. Möglicherweise ist die Durchführung erschwert oder verlangsamt oder nur unter Nutzung von Hilfs-/Pflegehilfsmitteln möglich. Entscheidend ist jedoch, dass die Person keine personelle Hilfe benötigt. Vorübergehende oder nur vereinzelt auftretende Beeinträchtigungen sind nicht zu berücksichtigen.</a:t>
          </a:r>
          <a:endParaRPr sz="1100"/>
        </a:p>
        <a:p>
          <a:pPr marL="0" lvl="0" indent="0" algn="l" rtl="0">
            <a:spcBef>
              <a:spcPts val="0"/>
            </a:spcBef>
            <a:spcAft>
              <a:spcPts val="0"/>
            </a:spcAft>
            <a:buNone/>
          </a:pPr>
          <a:endParaRPr sz="1100" b="1" i="0">
            <a:solidFill>
              <a:schemeClr val="dk1"/>
            </a:solidFill>
            <a:latin typeface="Calibri"/>
            <a:ea typeface="Calibri"/>
            <a:cs typeface="Calibri"/>
            <a:sym typeface="Calibri"/>
          </a:endParaRPr>
        </a:p>
        <a:p>
          <a:pPr marL="0" lvl="0" indent="0" algn="l" rtl="0">
            <a:spcBef>
              <a:spcPts val="0"/>
            </a:spcBef>
            <a:spcAft>
              <a:spcPts val="0"/>
            </a:spcAft>
            <a:buNone/>
          </a:pPr>
          <a:r>
            <a:rPr lang="en-US" sz="1100" b="1" i="0">
              <a:solidFill>
                <a:schemeClr val="dk1"/>
              </a:solidFill>
              <a:latin typeface="Calibri"/>
              <a:ea typeface="Calibri"/>
              <a:cs typeface="Calibri"/>
              <a:sym typeface="Calibri"/>
            </a:rPr>
            <a:t>1 = überwiegend selbständig</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Die Person kann den größten Teil der Aktivität selbständig durchführen. Dementsprechend entsteht nur ein geringer, mäßiger Aufwand für die Pflegeperson. Überwiegend selbständig ist eine Person also dann, wenn lediglich folgende Hilfestellungen erforderlich sind:</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Unmittelbares </a:t>
          </a:r>
          <a:r>
            <a:rPr lang="en-US" sz="1100" b="1" i="0">
              <a:solidFill>
                <a:schemeClr val="dk1"/>
              </a:solidFill>
              <a:latin typeface="Calibri"/>
              <a:ea typeface="Calibri"/>
              <a:cs typeface="Calibri"/>
              <a:sym typeface="Calibri"/>
            </a:rPr>
            <a:t>Zurechtlegen, Richten </a:t>
          </a:r>
          <a:r>
            <a:rPr lang="en-US" sz="1100" b="0" i="0">
              <a:solidFill>
                <a:schemeClr val="dk1"/>
              </a:solidFill>
              <a:latin typeface="Calibri"/>
              <a:ea typeface="Calibri"/>
              <a:cs typeface="Calibri"/>
              <a:sym typeface="Calibri"/>
            </a:rPr>
            <a:t>von Gegenständen meint die Vorbereitung einer Aktivität durch Bereitstellung sächlicher Hilfen, damit die Person die Aktivität dann selbständig  durchführen kann. </a:t>
          </a:r>
          <a:r>
            <a:rPr lang="en-US" sz="1100" b="0" i="0" u="sng">
              <a:solidFill>
                <a:schemeClr val="dk1"/>
              </a:solidFill>
              <a:latin typeface="Calibri"/>
              <a:ea typeface="Calibri"/>
              <a:cs typeface="Calibri"/>
              <a:sym typeface="Calibri"/>
            </a:rPr>
            <a:t>Dabei wird vorausgesetzt, dass die Umgebung der antragstellenden Person so eingerichtet wird, dass die Person so weit wie möglich selbständig an alle notwendigen Utensilien herankommt</a:t>
          </a:r>
          <a:r>
            <a:rPr lang="en-US" sz="1100" b="0" i="0">
              <a:solidFill>
                <a:schemeClr val="dk1"/>
              </a:solidFill>
              <a:latin typeface="Calibri"/>
              <a:ea typeface="Calibri"/>
              <a:cs typeface="Calibri"/>
              <a:sym typeface="Calibri"/>
            </a:rPr>
            <a:t> und diese nicht jedes Mal angereicht werden müssen. Wenn dies aber nicht ausreicht, führt diese Beeinträchtigung zur Bewertung überwiegend selbständig.</a:t>
          </a:r>
          <a:endParaRPr sz="1100"/>
        </a:p>
        <a:p>
          <a:pPr marL="0" lvl="0" indent="0" algn="l" rtl="0">
            <a:spcBef>
              <a:spcPts val="0"/>
            </a:spcBef>
            <a:spcAft>
              <a:spcPts val="0"/>
            </a:spcAft>
            <a:buNone/>
          </a:pPr>
          <a:r>
            <a:rPr lang="en-US" sz="1100" b="1" i="0">
              <a:solidFill>
                <a:schemeClr val="dk1"/>
              </a:solidFill>
              <a:latin typeface="Calibri"/>
              <a:ea typeface="Calibri"/>
              <a:cs typeface="Calibri"/>
              <a:sym typeface="Calibri"/>
            </a:rPr>
            <a:t>Aufforderung </a:t>
          </a:r>
          <a:r>
            <a:rPr lang="en-US" sz="1100" b="0" i="0">
              <a:solidFill>
                <a:schemeClr val="dk1"/>
              </a:solidFill>
              <a:latin typeface="Calibri"/>
              <a:ea typeface="Calibri"/>
              <a:cs typeface="Calibri"/>
              <a:sym typeface="Calibri"/>
            </a:rPr>
            <a:t>bedeutet, dass die Pflegeperson (ggf. auch mehrfach) einen Anstoß geben muss, damit die oder der Betroffene die jeweilige Tätigkeit allein durchführt. Auch wenn nur einzelne Handreichungen erforderlich sind, ist die Person als überwiegend selbständig zu beurteilen (punktueller Hilfebedarf, der lediglich an einzelnen Stellen des Handlungsablaufs auftritt). Einzelne Hinweise zur Abfolge der Einzelschritte meinen, dass zwischenzeitlich immer wieder ein Anstoß gegeben werden muss, dann aber Teilverrichtungen selbst ausgeführt werden können.</a:t>
          </a:r>
          <a:endParaRPr sz="1100"/>
        </a:p>
        <a:p>
          <a:pPr marL="0" lvl="0" indent="0" algn="l" rtl="0">
            <a:spcBef>
              <a:spcPts val="0"/>
            </a:spcBef>
            <a:spcAft>
              <a:spcPts val="0"/>
            </a:spcAft>
            <a:buNone/>
          </a:pPr>
          <a:r>
            <a:rPr lang="en-US" sz="1100" b="1" i="0">
              <a:solidFill>
                <a:schemeClr val="dk1"/>
              </a:solidFill>
              <a:latin typeface="Calibri"/>
              <a:ea typeface="Calibri"/>
              <a:cs typeface="Calibri"/>
              <a:sym typeface="Calibri"/>
            </a:rPr>
            <a:t>Unterstützung bei der Entscheidungsfindung </a:t>
          </a:r>
          <a:r>
            <a:rPr lang="en-US" sz="1100" b="0" i="0">
              <a:solidFill>
                <a:schemeClr val="dk1"/>
              </a:solidFill>
              <a:latin typeface="Calibri"/>
              <a:ea typeface="Calibri"/>
              <a:cs typeface="Calibri"/>
              <a:sym typeface="Calibri"/>
            </a:rPr>
            <a:t>bedeutet, dass z. B. verschiedene Optionen zur Auswahl angeboten werden, die Person danach aber selbständig handelt.</a:t>
          </a:r>
          <a:endParaRPr sz="1100"/>
        </a:p>
        <a:p>
          <a:pPr marL="0" lvl="0" indent="0" algn="l" rtl="0">
            <a:spcBef>
              <a:spcPts val="0"/>
            </a:spcBef>
            <a:spcAft>
              <a:spcPts val="0"/>
            </a:spcAft>
            <a:buNone/>
          </a:pPr>
          <a:r>
            <a:rPr lang="en-US" sz="1100" b="1" i="0">
              <a:solidFill>
                <a:schemeClr val="dk1"/>
              </a:solidFill>
              <a:latin typeface="Calibri"/>
              <a:ea typeface="Calibri"/>
              <a:cs typeface="Calibri"/>
              <a:sym typeface="Calibri"/>
            </a:rPr>
            <a:t>Partielle Beaufsichtigung und Kontrolle </a:t>
          </a:r>
          <a:r>
            <a:rPr lang="en-US" sz="1100" b="0" i="0">
              <a:solidFill>
                <a:schemeClr val="dk1"/>
              </a:solidFill>
              <a:latin typeface="Calibri"/>
              <a:ea typeface="Calibri"/>
              <a:cs typeface="Calibri"/>
              <a:sym typeface="Calibri"/>
            </a:rPr>
            <a:t>meint die Überprüfung, ob die Abfolge einer Handlung eingehalten wird (ggf. unter Hinführung zu weiteren Teilschritten oder zur Vervollständigung) sowie die Kontrolle der korrekten und sicheren Durchführung. Hierzu gehört auch die Überprüfung, ob Absprachen eingehalten werden.</a:t>
          </a:r>
          <a:endParaRPr sz="1100"/>
        </a:p>
        <a:p>
          <a:pPr marL="0" lvl="0" indent="0" algn="l" rtl="0">
            <a:spcBef>
              <a:spcPts val="0"/>
            </a:spcBef>
            <a:spcAft>
              <a:spcPts val="0"/>
            </a:spcAft>
            <a:buNone/>
          </a:pPr>
          <a:r>
            <a:rPr lang="en-US" sz="1100" b="1" i="0">
              <a:solidFill>
                <a:schemeClr val="dk1"/>
              </a:solidFill>
              <a:latin typeface="Calibri"/>
              <a:ea typeface="Calibri"/>
              <a:cs typeface="Calibri"/>
              <a:sym typeface="Calibri"/>
            </a:rPr>
            <a:t>Punktuelle Übernahme von Teilhandlungen </a:t>
          </a:r>
          <a:r>
            <a:rPr lang="en-US" sz="1100" b="0" i="0">
              <a:solidFill>
                <a:schemeClr val="dk1"/>
              </a:solidFill>
              <a:latin typeface="Calibri"/>
              <a:ea typeface="Calibri"/>
              <a:cs typeface="Calibri"/>
              <a:sym typeface="Calibri"/>
            </a:rPr>
            <a:t>der Aktivität bedeutet, dass nur einzelne Handreichungen erforderlich sind, die Person den überwiegenden Teil der Aktivität aber selbständig durchführt.</a:t>
          </a:r>
          <a:endParaRPr sz="1100"/>
        </a:p>
        <a:p>
          <a:pPr marL="0" lvl="0" indent="0" algn="l" rtl="0">
            <a:spcBef>
              <a:spcPts val="0"/>
            </a:spcBef>
            <a:spcAft>
              <a:spcPts val="0"/>
            </a:spcAft>
            <a:buNone/>
          </a:pPr>
          <a:r>
            <a:rPr lang="en-US" sz="1100" b="1" i="0">
              <a:solidFill>
                <a:schemeClr val="dk1"/>
              </a:solidFill>
              <a:latin typeface="Calibri"/>
              <a:ea typeface="Calibri"/>
              <a:cs typeface="Calibri"/>
              <a:sym typeface="Calibri"/>
            </a:rPr>
            <a:t>Anwesenheit aus Sicherheitsgründen: </a:t>
          </a:r>
          <a:r>
            <a:rPr lang="en-US" sz="1100" b="0" i="0">
              <a:solidFill>
                <a:schemeClr val="dk1"/>
              </a:solidFill>
              <a:latin typeface="Calibri"/>
              <a:ea typeface="Calibri"/>
              <a:cs typeface="Calibri"/>
              <a:sym typeface="Calibri"/>
            </a:rPr>
            <a:t>Wenn eine Person eine Aktivität selbständig ausführen kann, aber aus nachvollziehbaren Sicherheitsgründen (z. B. Sturzgefahr, Krampfanfälle) die Anwesenheit einer anderen Person benötigt, trifft die Bewertung „überwiegend selbständig“ zu.</a:t>
          </a:r>
          <a:endParaRPr sz="1100"/>
        </a:p>
        <a:p>
          <a:pPr marL="0" lvl="0" indent="0" algn="l" rtl="0">
            <a:spcBef>
              <a:spcPts val="0"/>
            </a:spcBef>
            <a:spcAft>
              <a:spcPts val="0"/>
            </a:spcAft>
            <a:buNone/>
          </a:pPr>
          <a:endParaRPr sz="1100" b="1" i="0">
            <a:solidFill>
              <a:schemeClr val="dk1"/>
            </a:solidFill>
            <a:latin typeface="Calibri"/>
            <a:ea typeface="Calibri"/>
            <a:cs typeface="Calibri"/>
            <a:sym typeface="Calibri"/>
          </a:endParaRPr>
        </a:p>
        <a:p>
          <a:pPr marL="0" lvl="0" indent="0" algn="l" rtl="0">
            <a:spcBef>
              <a:spcPts val="0"/>
            </a:spcBef>
            <a:spcAft>
              <a:spcPts val="0"/>
            </a:spcAft>
            <a:buNone/>
          </a:pPr>
          <a:endParaRPr sz="1100" b="0" i="0" u="none" strike="noStrike">
            <a:solidFill>
              <a:srgbClr val="000000"/>
            </a:solidFill>
            <a:latin typeface="Calibri"/>
            <a:ea typeface="Calibri"/>
            <a:cs typeface="Calibri"/>
            <a:sym typeface="Calibri"/>
          </a:endParaRPr>
        </a:p>
      </xdr:txBody>
    </xdr:sp>
    <xdr:clientData fLocksWithSheet="0"/>
  </xdr:oneCellAnchor>
  <xdr:oneCellAnchor>
    <xdr:from>
      <xdr:col>0</xdr:col>
      <xdr:colOff>219075</xdr:colOff>
      <xdr:row>43</xdr:row>
      <xdr:rowOff>28575</xdr:rowOff>
    </xdr:from>
    <xdr:ext cx="5505450" cy="5934075"/>
    <xdr:sp macro="" textlink="">
      <xdr:nvSpPr>
        <xdr:cNvPr id="6" name="Shape 6">
          <a:extLst>
            <a:ext uri="{FF2B5EF4-FFF2-40B4-BE49-F238E27FC236}">
              <a16:creationId xmlns:a16="http://schemas.microsoft.com/office/drawing/2014/main" id="{00000000-0008-0000-0200-000006000000}"/>
            </a:ext>
          </a:extLst>
        </xdr:cNvPr>
        <xdr:cNvSpPr txBox="1"/>
      </xdr:nvSpPr>
      <xdr:spPr>
        <a:xfrm>
          <a:off x="2607563" y="827250"/>
          <a:ext cx="5476875" cy="5905500"/>
        </a:xfrm>
        <a:prstGeom prst="rect">
          <a:avLst/>
        </a:prstGeom>
        <a:solidFill>
          <a:srgbClr val="B6DDE7">
            <a:alpha val="37647"/>
          </a:srgbClr>
        </a:solidFill>
        <a:ln w="34925" cap="flat" cmpd="sng">
          <a:solidFill>
            <a:schemeClr val="accent5">
              <a:alpha val="37647"/>
            </a:schemeClr>
          </a:solidFill>
          <a:prstDash val="solid"/>
          <a:round/>
          <a:headEnd type="none" w="sm" len="sm"/>
          <a:tailEnd type="none" w="sm" len="sm"/>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000000"/>
            </a:buClr>
            <a:buSzPts val="1100"/>
            <a:buFont typeface="Calibri"/>
            <a:buNone/>
          </a:pPr>
          <a:r>
            <a:rPr lang="en-US" sz="1100" b="1" i="0" u="none" strike="noStrike" cap="none">
              <a:solidFill>
                <a:srgbClr val="000000"/>
              </a:solidFill>
              <a:latin typeface="Calibri"/>
              <a:ea typeface="Calibri"/>
              <a:cs typeface="Calibri"/>
              <a:sym typeface="Calibri"/>
            </a:rPr>
            <a:t>2 = überwiegend unselbständig</a:t>
          </a:r>
          <a:endParaRPr sz="1100" b="0" i="0" u="none" strike="noStrike" cap="none">
            <a:solidFill>
              <a:srgbClr val="000000"/>
            </a:solidFill>
            <a:latin typeface="Calibri"/>
            <a:ea typeface="Calibri"/>
            <a:cs typeface="Calibri"/>
            <a:sym typeface="Calibri"/>
          </a:endParaRPr>
        </a:p>
        <a:p>
          <a:pPr marL="0" marR="0" lvl="0" indent="0" algn="l" rtl="0">
            <a:lnSpc>
              <a:spcPct val="100000"/>
            </a:lnSpc>
            <a:spcBef>
              <a:spcPts val="0"/>
            </a:spcBef>
            <a:spcAft>
              <a:spcPts val="0"/>
            </a:spcAft>
            <a:buClr>
              <a:srgbClr val="000000"/>
            </a:buClr>
            <a:buSzPts val="1100"/>
            <a:buFont typeface="Calibri"/>
            <a:buNone/>
          </a:pPr>
          <a:r>
            <a:rPr lang="en-US" sz="1100" b="0" i="0" u="none" strike="noStrike" cap="none">
              <a:solidFill>
                <a:srgbClr val="000000"/>
              </a:solidFill>
              <a:latin typeface="Calibri"/>
              <a:ea typeface="Calibri"/>
              <a:cs typeface="Calibri"/>
              <a:sym typeface="Calibri"/>
            </a:rPr>
            <a:t>Die Person kann die Aktivität nur zu einem geringen Anteil selbständig durchführen. Es sind aber Ressourcen vorhanden, so dass sie sich beteiligen kann. Dies setzt ggf. ständige Anleitung oder aufwändige Motivation auch während der Aktivität voraus oder Teilschritte der Handlung müssen übernommen werden. Zurechtlegen und Richten von Gegenständen, wiederholte Aufforderungen oder punktuelle Unterstützungen reichen nicht aus. </a:t>
          </a:r>
          <a:endParaRPr sz="1400"/>
        </a:p>
        <a:p>
          <a:pPr marL="0" marR="0" lvl="0" indent="0" algn="l" rtl="0">
            <a:lnSpc>
              <a:spcPct val="100000"/>
            </a:lnSpc>
            <a:spcBef>
              <a:spcPts val="0"/>
            </a:spcBef>
            <a:spcAft>
              <a:spcPts val="0"/>
            </a:spcAft>
            <a:buSzPts val="1100"/>
            <a:buFont typeface="Arial"/>
            <a:buNone/>
          </a:pPr>
          <a:endParaRPr sz="1100" b="0" i="0" u="none" strike="noStrike" cap="none">
            <a:solidFill>
              <a:srgbClr val="000000"/>
            </a:solidFill>
            <a:latin typeface="Calibri"/>
            <a:ea typeface="Calibri"/>
            <a:cs typeface="Calibri"/>
            <a:sym typeface="Calibri"/>
          </a:endParaRPr>
        </a:p>
        <a:p>
          <a:pPr marL="0" marR="0" lvl="0" indent="0" algn="l" rtl="0">
            <a:lnSpc>
              <a:spcPct val="100000"/>
            </a:lnSpc>
            <a:spcBef>
              <a:spcPts val="0"/>
            </a:spcBef>
            <a:spcAft>
              <a:spcPts val="0"/>
            </a:spcAft>
            <a:buClr>
              <a:srgbClr val="000000"/>
            </a:buClr>
            <a:buSzPts val="1100"/>
            <a:buFont typeface="Calibri"/>
            <a:buNone/>
          </a:pPr>
          <a:r>
            <a:rPr lang="en-US" sz="1100" b="0" i="0" u="none" strike="noStrike" cap="none">
              <a:solidFill>
                <a:srgbClr val="000000"/>
              </a:solidFill>
              <a:latin typeface="Calibri"/>
              <a:ea typeface="Calibri"/>
              <a:cs typeface="Calibri"/>
              <a:sym typeface="Calibri"/>
            </a:rPr>
            <a:t>Alle der oben genannten Hilfen können auch hier von Bedeutung sein, reichen allerdings alleine nicht aus. Weitergehende Unterstützung umfasst vor allem:</a:t>
          </a:r>
          <a:endParaRPr sz="1400"/>
        </a:p>
        <a:p>
          <a:pPr marL="0" marR="0" lvl="0" indent="0" algn="l" rtl="0">
            <a:lnSpc>
              <a:spcPct val="100000"/>
            </a:lnSpc>
            <a:spcBef>
              <a:spcPts val="0"/>
            </a:spcBef>
            <a:spcAft>
              <a:spcPts val="0"/>
            </a:spcAft>
            <a:buClr>
              <a:srgbClr val="000000"/>
            </a:buClr>
            <a:buSzPts val="1100"/>
            <a:buFont typeface="Calibri"/>
            <a:buNone/>
          </a:pPr>
          <a:r>
            <a:rPr lang="en-US" sz="1100" b="1" i="0" u="none" strike="noStrike" cap="none">
              <a:solidFill>
                <a:srgbClr val="000000"/>
              </a:solidFill>
              <a:latin typeface="Calibri"/>
              <a:ea typeface="Calibri"/>
              <a:cs typeface="Calibri"/>
              <a:sym typeface="Calibri"/>
            </a:rPr>
            <a:t>Ständige Motivation </a:t>
          </a:r>
          <a:r>
            <a:rPr lang="en-US" sz="1100" b="0" i="0" u="none" strike="noStrike" cap="none">
              <a:solidFill>
                <a:srgbClr val="000000"/>
              </a:solidFill>
              <a:latin typeface="Calibri"/>
              <a:ea typeface="Calibri"/>
              <a:cs typeface="Calibri"/>
              <a:sym typeface="Calibri"/>
            </a:rPr>
            <a:t>im Sinne der motivierenden Begleitung einer Aktivität (notwendig vor allem bei psychischen Erkrankungen mit Antriebsminderung).</a:t>
          </a:r>
          <a:endParaRPr sz="1400"/>
        </a:p>
        <a:p>
          <a:pPr marL="0" marR="0" lvl="0" indent="0" algn="l" rtl="0">
            <a:lnSpc>
              <a:spcPct val="100000"/>
            </a:lnSpc>
            <a:spcBef>
              <a:spcPts val="0"/>
            </a:spcBef>
            <a:spcAft>
              <a:spcPts val="0"/>
            </a:spcAft>
            <a:buClr>
              <a:srgbClr val="000000"/>
            </a:buClr>
            <a:buSzPts val="1100"/>
            <a:buFont typeface="Calibri"/>
            <a:buNone/>
          </a:pPr>
          <a:r>
            <a:rPr lang="en-US" sz="1100" b="1" i="0" u="none" strike="noStrike" cap="none">
              <a:solidFill>
                <a:srgbClr val="000000"/>
              </a:solidFill>
              <a:latin typeface="Calibri"/>
              <a:ea typeface="Calibri"/>
              <a:cs typeface="Calibri"/>
              <a:sym typeface="Calibri"/>
            </a:rPr>
            <a:t>Ständige Anleitung </a:t>
          </a:r>
          <a:r>
            <a:rPr lang="en-US" sz="1100" b="0" i="0" u="none" strike="noStrike" cap="none">
              <a:solidFill>
                <a:srgbClr val="000000"/>
              </a:solidFill>
              <a:latin typeface="Calibri"/>
              <a:ea typeface="Calibri"/>
              <a:cs typeface="Calibri"/>
              <a:sym typeface="Calibri"/>
            </a:rPr>
            <a:t>bedeutet, dass die Pflegeperson den Handlungsablauf nicht nur anstoßen, sondern die Handlung demonstrieren oder lenkend begleiten muss. Dies kann insbesondere dann erforderlich sein, wenn die oder der Betroffene trotz vorhandener motorischer Fähigkeiten eine konkrete Aktivität nicht in einem sinnvollen Ablauf durchführen kann.</a:t>
          </a:r>
          <a:endParaRPr sz="1400"/>
        </a:p>
        <a:p>
          <a:pPr marL="0" marR="0" lvl="0" indent="0" algn="l" rtl="0">
            <a:lnSpc>
              <a:spcPct val="100000"/>
            </a:lnSpc>
            <a:spcBef>
              <a:spcPts val="0"/>
            </a:spcBef>
            <a:spcAft>
              <a:spcPts val="0"/>
            </a:spcAft>
            <a:buClr>
              <a:srgbClr val="000000"/>
            </a:buClr>
            <a:buSzPts val="1100"/>
            <a:buFont typeface="Calibri"/>
            <a:buNone/>
          </a:pPr>
          <a:r>
            <a:rPr lang="en-US" sz="1100" b="1" i="0" u="none" strike="noStrike" cap="none">
              <a:solidFill>
                <a:srgbClr val="000000"/>
              </a:solidFill>
              <a:latin typeface="Calibri"/>
              <a:ea typeface="Calibri"/>
              <a:cs typeface="Calibri"/>
              <a:sym typeface="Calibri"/>
            </a:rPr>
            <a:t>Ständige Beaufsichtigung und Kontrolle </a:t>
          </a:r>
          <a:r>
            <a:rPr lang="en-US" sz="1100" b="0" i="0" u="none" strike="noStrike" cap="none">
              <a:solidFill>
                <a:srgbClr val="000000"/>
              </a:solidFill>
              <a:latin typeface="Calibri"/>
              <a:ea typeface="Calibri"/>
              <a:cs typeface="Calibri"/>
              <a:sym typeface="Calibri"/>
            </a:rPr>
            <a:t>unterscheidet sich von der oben genannten „partiellen Beaufsichtigung und Kontrolle“ nur durch das Ausmaß der erforderlichen Hilfe. Es ist ständige und unmittelbare Eingreifbereitschaft in die Handlung erforderlich.</a:t>
          </a:r>
          <a:endParaRPr sz="1400"/>
        </a:p>
        <a:p>
          <a:pPr marL="0" marR="0" lvl="0" indent="0" algn="l" rtl="0">
            <a:lnSpc>
              <a:spcPct val="100000"/>
            </a:lnSpc>
            <a:spcBef>
              <a:spcPts val="0"/>
            </a:spcBef>
            <a:spcAft>
              <a:spcPts val="0"/>
            </a:spcAft>
            <a:buClr>
              <a:srgbClr val="000000"/>
            </a:buClr>
            <a:buSzPts val="1100"/>
            <a:buFont typeface="Calibri"/>
            <a:buNone/>
          </a:pPr>
          <a:r>
            <a:rPr lang="en-US" sz="1100" b="1" i="0" u="none" strike="noStrike" cap="none">
              <a:solidFill>
                <a:srgbClr val="000000"/>
              </a:solidFill>
              <a:latin typeface="Calibri"/>
              <a:ea typeface="Calibri"/>
              <a:cs typeface="Calibri"/>
              <a:sym typeface="Calibri"/>
            </a:rPr>
            <a:t>Übernahme von Teilhandlungen </a:t>
          </a:r>
          <a:r>
            <a:rPr lang="en-US" sz="1100" b="0" i="0" u="none" strike="noStrike" cap="none">
              <a:solidFill>
                <a:srgbClr val="000000"/>
              </a:solidFill>
              <a:latin typeface="Calibri"/>
              <a:ea typeface="Calibri"/>
              <a:cs typeface="Calibri"/>
              <a:sym typeface="Calibri"/>
            </a:rPr>
            <a:t>der Aktivität bedeutet, dass ein erheblicher Teil der Handlungsschritte durch die Pflegeperson übernommen wird.</a:t>
          </a:r>
          <a:endParaRPr sz="1400"/>
        </a:p>
        <a:p>
          <a:pPr marL="0" marR="0" lvl="0" indent="0" algn="l" rtl="0">
            <a:lnSpc>
              <a:spcPct val="100000"/>
            </a:lnSpc>
            <a:spcBef>
              <a:spcPts val="0"/>
            </a:spcBef>
            <a:spcAft>
              <a:spcPts val="0"/>
            </a:spcAft>
            <a:buSzPts val="1100"/>
            <a:buFont typeface="Arial"/>
            <a:buNone/>
          </a:pPr>
          <a:endParaRPr sz="1100" b="1" i="0" u="none" strike="noStrike" cap="none">
            <a:solidFill>
              <a:srgbClr val="000000"/>
            </a:solidFill>
            <a:latin typeface="Calibri"/>
            <a:ea typeface="Calibri"/>
            <a:cs typeface="Calibri"/>
            <a:sym typeface="Calibri"/>
          </a:endParaRPr>
        </a:p>
        <a:p>
          <a:pPr marL="0" marR="0" lvl="0" indent="0" algn="l" rtl="0">
            <a:lnSpc>
              <a:spcPct val="100000"/>
            </a:lnSpc>
            <a:spcBef>
              <a:spcPts val="0"/>
            </a:spcBef>
            <a:spcAft>
              <a:spcPts val="0"/>
            </a:spcAft>
            <a:buClr>
              <a:srgbClr val="000000"/>
            </a:buClr>
            <a:buSzPts val="1100"/>
            <a:buFont typeface="Calibri"/>
            <a:buNone/>
          </a:pPr>
          <a:r>
            <a:rPr lang="en-US" sz="1100" b="1" i="0" u="none" strike="noStrike" cap="none">
              <a:solidFill>
                <a:srgbClr val="000000"/>
              </a:solidFill>
              <a:latin typeface="Calibri"/>
              <a:ea typeface="Calibri"/>
              <a:cs typeface="Calibri"/>
              <a:sym typeface="Calibri"/>
            </a:rPr>
            <a:t>3 = unselbständig</a:t>
          </a:r>
          <a:endParaRPr sz="1100" b="0" i="0" u="none" strike="noStrike" cap="none">
            <a:solidFill>
              <a:srgbClr val="000000"/>
            </a:solidFill>
            <a:latin typeface="Calibri"/>
            <a:ea typeface="Calibri"/>
            <a:cs typeface="Calibri"/>
            <a:sym typeface="Calibri"/>
          </a:endParaRPr>
        </a:p>
        <a:p>
          <a:pPr marL="0" marR="0" lvl="0" indent="0" algn="l" rtl="0">
            <a:lnSpc>
              <a:spcPct val="100000"/>
            </a:lnSpc>
            <a:spcBef>
              <a:spcPts val="0"/>
            </a:spcBef>
            <a:spcAft>
              <a:spcPts val="0"/>
            </a:spcAft>
            <a:buClr>
              <a:srgbClr val="000000"/>
            </a:buClr>
            <a:buSzPts val="1100"/>
            <a:buFont typeface="Calibri"/>
            <a:buNone/>
          </a:pPr>
          <a:r>
            <a:rPr lang="en-US" sz="1100" b="0" i="0" u="none" strike="noStrike" cap="none">
              <a:solidFill>
                <a:srgbClr val="000000"/>
              </a:solidFill>
              <a:latin typeface="Calibri"/>
              <a:ea typeface="Calibri"/>
              <a:cs typeface="Calibri"/>
              <a:sym typeface="Calibri"/>
            </a:rPr>
            <a:t>Die Person kann die Aktivität in der Regel nicht selbständig durchführen bzw. steuern, auch nicht in Teilen. Es sind kaum oder keine Ressourcen vorhanden. Ständige Motivation, Anleitung und Beaufsichtigung reichen auf keinen Fall aus. Die Pflegeperson muss alle oder nahezu alle Teilhandlungen anstelle der betroffenen Person durchführen. Eine minimale Beteiligung ist nicht zu berücksichtigen (z. B. wenn sich die antragstellende Person im sehr geringen Umfang mit Teilhandlungen beteiligt).</a:t>
          </a:r>
          <a:endParaRPr sz="1400"/>
        </a:p>
        <a:p>
          <a:pPr marL="0" lvl="0" indent="0" algn="l" rtl="0">
            <a:spcBef>
              <a:spcPts val="0"/>
            </a:spcBef>
            <a:spcAft>
              <a:spcPts val="0"/>
            </a:spcAft>
            <a:buNone/>
          </a:pP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-9525</xdr:colOff>
      <xdr:row>1</xdr:row>
      <xdr:rowOff>123825</xdr:rowOff>
    </xdr:from>
    <xdr:ext cx="5410200" cy="6496050"/>
    <xdr:sp macro="" textlink="">
      <xdr:nvSpPr>
        <xdr:cNvPr id="7" name="Shape 7">
          <a:extLst>
            <a:ext uri="{FF2B5EF4-FFF2-40B4-BE49-F238E27FC236}">
              <a16:creationId xmlns:a16="http://schemas.microsoft.com/office/drawing/2014/main" id="{00000000-0008-0000-0400-000007000000}"/>
            </a:ext>
          </a:extLst>
        </xdr:cNvPr>
        <xdr:cNvSpPr txBox="1"/>
      </xdr:nvSpPr>
      <xdr:spPr>
        <a:xfrm>
          <a:off x="2650425" y="541500"/>
          <a:ext cx="5391150" cy="6477001"/>
        </a:xfrm>
        <a:prstGeom prst="rect">
          <a:avLst/>
        </a:prstGeom>
        <a:solidFill>
          <a:srgbClr val="DDD9C3">
            <a:alpha val="24705"/>
          </a:srgbClr>
        </a:solidFill>
        <a:ln w="25400" cap="flat" cmpd="sng">
          <a:solidFill>
            <a:srgbClr val="938953"/>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Die Einschätzung bezieht sich bei den ersten 8 Kriterien ausschließlich auf die kognitiven Funktionen und Aktivitäten und </a:t>
          </a:r>
          <a:r>
            <a:rPr lang="en-US" sz="1100" b="1">
              <a:solidFill>
                <a:schemeClr val="dk1"/>
              </a:solidFill>
              <a:latin typeface="Calibri"/>
              <a:ea typeface="Calibri"/>
              <a:cs typeface="Calibri"/>
              <a:sym typeface="Calibri"/>
            </a:rPr>
            <a:t>nicht auf die motorische Umsetzung</a:t>
          </a:r>
          <a:r>
            <a:rPr lang="en-US" sz="1100">
              <a:solidFill>
                <a:schemeClr val="dk1"/>
              </a:solidFill>
              <a:latin typeface="Calibri"/>
              <a:ea typeface="Calibri"/>
              <a:cs typeface="Calibri"/>
              <a:sym typeface="Calibri"/>
            </a:rPr>
            <a:t>. Zu beurteilen sind hier lediglich Aspekte wie Erkennen, Entscheiden oder Steuern als Denkprozesse. Die kognitiven Funktionen beinhalten die Verarbeitung von äußeren Reizen. </a:t>
          </a:r>
          <a:r>
            <a:rPr lang="en-US" sz="1100" u="sng">
              <a:solidFill>
                <a:schemeClr val="dk1"/>
              </a:solidFill>
              <a:latin typeface="Calibri"/>
              <a:ea typeface="Calibri"/>
              <a:cs typeface="Calibri"/>
              <a:sym typeface="Calibri"/>
            </a:rPr>
            <a:t>Ausschließliche Beeinträchtigungen der Mobilität oder der Sinnesfunktionen zum Beispiel des Sehens sind hier somit nicht zu bewerten. </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Bei den letzten 3 Kriterien zur Kommunikation sind auch die Auswirkungen von Hör-, Sprech- oder Sprachstörungen zu berücksichtigen. </a:t>
          </a:r>
          <a:endParaRPr sz="1400"/>
        </a:p>
        <a:p>
          <a:pPr marL="0" lvl="0" indent="0" algn="l" rtl="0">
            <a:spcBef>
              <a:spcPts val="0"/>
            </a:spcBef>
            <a:spcAft>
              <a:spcPts val="0"/>
            </a:spcAft>
            <a:buNone/>
          </a:pPr>
          <a:endParaRPr sz="1100"/>
        </a:p>
        <a:p>
          <a:pPr marL="0" marR="0" lvl="0" indent="0" algn="l" rtl="0">
            <a:lnSpc>
              <a:spcPct val="100000"/>
            </a:lnSpc>
            <a:spcBef>
              <a:spcPts val="0"/>
            </a:spcBef>
            <a:spcAft>
              <a:spcPts val="0"/>
            </a:spcAft>
            <a:buClr>
              <a:srgbClr val="000000"/>
            </a:buClr>
            <a:buSzPts val="1100"/>
            <a:buFont typeface="Calibri"/>
            <a:buNone/>
          </a:pPr>
          <a:r>
            <a:rPr lang="en-US" sz="1100" b="0" i="0" u="none" strike="noStrike" cap="none">
              <a:solidFill>
                <a:srgbClr val="000000"/>
              </a:solidFill>
              <a:latin typeface="Calibri"/>
              <a:ea typeface="Calibri"/>
              <a:cs typeface="Calibri"/>
              <a:sym typeface="Calibri"/>
            </a:rPr>
            <a:t>Für die Bewertung ist unerheblich, ob ein zuvor selbständiger Erwachsener eine Fähigkeit verloren hat oder nie ausgebildet hat, z. B. aufgrund einer von Geburt an bestehenden Behinderung. </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Bei manchen Personen treten Beeinträchtigungen einer Fähigkeit zwar regelmäßig mindestens einmal wöchentlich aber nicht täglich auf oder sie kommen in wechselnd starker Ausprägung vor. In diesen Fällen ist bei der Entscheidung zwischen „Fähigkeit größtenteils vorhanden“ und „Fähigkeit in geringem Maße vorhanden“ auf die Gesamtheit im Wochenverlauf abzustellen.</a:t>
          </a:r>
          <a:endParaRPr sz="14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Für dieses Modul gilt folgende Graduierung :</a:t>
          </a:r>
          <a:endParaRPr sz="1400"/>
        </a:p>
        <a:p>
          <a:pPr marL="0" lvl="0" indent="0" algn="l" rtl="0">
            <a:spcBef>
              <a:spcPts val="0"/>
            </a:spcBef>
            <a:spcAft>
              <a:spcPts val="0"/>
            </a:spcAft>
            <a:buNone/>
          </a:pPr>
          <a:r>
            <a:rPr lang="en-US" sz="1100" b="1">
              <a:solidFill>
                <a:schemeClr val="dk1"/>
              </a:solidFill>
              <a:latin typeface="Calibri"/>
              <a:ea typeface="Calibri"/>
              <a:cs typeface="Calibri"/>
              <a:sym typeface="Calibri"/>
            </a:rPr>
            <a:t>0 = Fähigkeit vorhanden, unbeeinträchtigt</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Die Fähigkeit ist (nahezu) vollständig vorhanden</a:t>
          </a:r>
          <a:endParaRPr sz="1400"/>
        </a:p>
        <a:p>
          <a:pPr marL="0" lvl="0" indent="0" algn="l" rtl="0">
            <a:spcBef>
              <a:spcPts val="0"/>
            </a:spcBef>
            <a:spcAft>
              <a:spcPts val="0"/>
            </a:spcAft>
            <a:buNone/>
          </a:pPr>
          <a:endParaRPr sz="1100" b="1"/>
        </a:p>
        <a:p>
          <a:pPr marL="0" lvl="0" indent="0" algn="l" rtl="0">
            <a:spcBef>
              <a:spcPts val="0"/>
            </a:spcBef>
            <a:spcAft>
              <a:spcPts val="0"/>
            </a:spcAft>
            <a:buNone/>
          </a:pPr>
          <a:r>
            <a:rPr lang="en-US" sz="1100" b="1">
              <a:solidFill>
                <a:schemeClr val="dk1"/>
              </a:solidFill>
              <a:latin typeface="Calibri"/>
              <a:ea typeface="Calibri"/>
              <a:cs typeface="Calibri"/>
              <a:sym typeface="Calibri"/>
            </a:rPr>
            <a:t>1 = Fähigkeit größtenteils vorhanden</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Die Fähigkeit ist überwiegend (die meiste Zeit über, in den meisten Situationen),</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aber nicht durchgängig vorhanden. Die Person hat Schwierigkeiten, höhere oder</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komplexere Anforderungen zu bewältigen.</a:t>
          </a:r>
          <a:endParaRPr sz="1400"/>
        </a:p>
        <a:p>
          <a:pPr marL="0" lvl="0" indent="0" algn="l" rtl="0">
            <a:spcBef>
              <a:spcPts val="0"/>
            </a:spcBef>
            <a:spcAft>
              <a:spcPts val="0"/>
            </a:spcAft>
            <a:buNone/>
          </a:pPr>
          <a:endParaRPr sz="1100" b="1"/>
        </a:p>
        <a:p>
          <a:pPr marL="0" lvl="0" indent="0" algn="l" rtl="0">
            <a:spcBef>
              <a:spcPts val="0"/>
            </a:spcBef>
            <a:spcAft>
              <a:spcPts val="0"/>
            </a:spcAft>
            <a:buNone/>
          </a:pPr>
          <a:r>
            <a:rPr lang="en-US" sz="1100" b="1">
              <a:solidFill>
                <a:schemeClr val="dk1"/>
              </a:solidFill>
              <a:latin typeface="Calibri"/>
              <a:ea typeface="Calibri"/>
              <a:cs typeface="Calibri"/>
              <a:sym typeface="Calibri"/>
            </a:rPr>
            <a:t>2 = Fähigkeit in geringem Maße vorhanden</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Die Fähigkeit ist stark beeinträchtigt, aber erkennbar vorhanden. Die Person hat</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häufig oder in vielen Situationen Schwierigkeiten. Sie kann nur geringe Anforderungen</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bewältigen. Es sind Ressourcen vorhanden.</a:t>
          </a:r>
          <a:endParaRPr sz="1400"/>
        </a:p>
        <a:p>
          <a:pPr marL="0" lvl="0" indent="0" algn="l" rtl="0">
            <a:spcBef>
              <a:spcPts val="0"/>
            </a:spcBef>
            <a:spcAft>
              <a:spcPts val="0"/>
            </a:spcAft>
            <a:buNone/>
          </a:pPr>
          <a:endParaRPr sz="1100" b="1"/>
        </a:p>
        <a:p>
          <a:pPr marL="0" lvl="0" indent="0" algn="l" rtl="0">
            <a:spcBef>
              <a:spcPts val="0"/>
            </a:spcBef>
            <a:spcAft>
              <a:spcPts val="0"/>
            </a:spcAft>
            <a:buNone/>
          </a:pPr>
          <a:r>
            <a:rPr lang="en-US" sz="1100" b="1">
              <a:solidFill>
                <a:schemeClr val="dk1"/>
              </a:solidFill>
              <a:latin typeface="Calibri"/>
              <a:ea typeface="Calibri"/>
              <a:cs typeface="Calibri"/>
              <a:sym typeface="Calibri"/>
            </a:rPr>
            <a:t>3 = Fähigkeit nicht vorhanden</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Die Fähigkeit ist nicht oder nur in sehr geringem Maße (sehr selten) vorhanden.</a:t>
          </a:r>
          <a:endParaRPr sz="1400"/>
        </a:p>
        <a:p>
          <a:pPr marL="0" lvl="0" indent="0" algn="l" rtl="0">
            <a:spcBef>
              <a:spcPts val="0"/>
            </a:spcBef>
            <a:spcAft>
              <a:spcPts val="0"/>
            </a:spcAft>
            <a:buNone/>
          </a:pPr>
          <a:endParaRPr sz="11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28575</xdr:colOff>
      <xdr:row>0</xdr:row>
      <xdr:rowOff>104775</xdr:rowOff>
    </xdr:from>
    <xdr:ext cx="5876925" cy="6677025"/>
    <xdr:sp macro="" textlink="">
      <xdr:nvSpPr>
        <xdr:cNvPr id="8" name="Shape 8">
          <a:extLst>
            <a:ext uri="{FF2B5EF4-FFF2-40B4-BE49-F238E27FC236}">
              <a16:creationId xmlns:a16="http://schemas.microsoft.com/office/drawing/2014/main" id="{00000000-0008-0000-0600-000008000000}"/>
            </a:ext>
          </a:extLst>
        </xdr:cNvPr>
        <xdr:cNvSpPr txBox="1"/>
      </xdr:nvSpPr>
      <xdr:spPr>
        <a:xfrm>
          <a:off x="2421825" y="455775"/>
          <a:ext cx="5848350" cy="6648450"/>
        </a:xfrm>
        <a:prstGeom prst="rect">
          <a:avLst/>
        </a:prstGeom>
        <a:solidFill>
          <a:srgbClr val="E5DFEC"/>
        </a:solidFill>
        <a:ln w="34925" cap="flat" cmpd="sng">
          <a:solidFill>
            <a:srgbClr val="5F497A"/>
          </a:solidFill>
          <a:prstDash val="solid"/>
          <a:round/>
          <a:headEnd type="none" w="sm" len="sm"/>
          <a:tailEnd type="none" w="sm" len="sm"/>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000000"/>
            </a:buClr>
            <a:buSzPts val="1100"/>
            <a:buFont typeface="Calibri"/>
            <a:buNone/>
          </a:pPr>
          <a:r>
            <a:rPr lang="en-US" sz="1100" b="0" i="0" u="none" strike="noStrike" cap="none">
              <a:solidFill>
                <a:srgbClr val="000000"/>
              </a:solidFill>
              <a:latin typeface="Calibri"/>
              <a:ea typeface="Calibri"/>
              <a:cs typeface="Calibri"/>
              <a:sym typeface="Calibri"/>
            </a:rPr>
            <a:t>In diesem Modul geht es um Verhaltensweisen und psychische Problemlagen als Folge von Gesundheitsproblemen, häufig psychische Erkrankungen, die </a:t>
          </a:r>
          <a:endParaRPr sz="1400"/>
        </a:p>
        <a:p>
          <a:pPr marL="0" marR="0" lvl="0" indent="0" algn="l" rtl="0">
            <a:lnSpc>
              <a:spcPct val="100000"/>
            </a:lnSpc>
            <a:spcBef>
              <a:spcPts val="0"/>
            </a:spcBef>
            <a:spcAft>
              <a:spcPts val="0"/>
            </a:spcAft>
            <a:buClr>
              <a:srgbClr val="000000"/>
            </a:buClr>
            <a:buSzPts val="1100"/>
            <a:buFont typeface="Calibri"/>
            <a:buNone/>
          </a:pPr>
          <a:r>
            <a:rPr lang="en-US" sz="1100" b="0" i="0" u="none" strike="noStrike" cap="none">
              <a:solidFill>
                <a:srgbClr val="000000"/>
              </a:solidFill>
              <a:latin typeface="Calibri"/>
              <a:ea typeface="Calibri"/>
              <a:cs typeface="Calibri"/>
              <a:sym typeface="Calibri"/>
            </a:rPr>
            <a:t>- immer wieder auftreten </a:t>
          </a:r>
          <a:r>
            <a:rPr lang="en-US" sz="1100" b="0" i="0" u="sng" strike="noStrike" cap="none">
              <a:solidFill>
                <a:srgbClr val="000000"/>
              </a:solidFill>
              <a:latin typeface="Calibri"/>
              <a:ea typeface="Calibri"/>
              <a:cs typeface="Calibri"/>
              <a:sym typeface="Calibri"/>
            </a:rPr>
            <a:t>und </a:t>
          </a:r>
          <a:endParaRPr sz="1400"/>
        </a:p>
        <a:p>
          <a:pPr marL="0" marR="0" lvl="0" indent="0" algn="l" rtl="0">
            <a:lnSpc>
              <a:spcPct val="100000"/>
            </a:lnSpc>
            <a:spcBef>
              <a:spcPts val="0"/>
            </a:spcBef>
            <a:spcAft>
              <a:spcPts val="0"/>
            </a:spcAft>
            <a:buClr>
              <a:srgbClr val="000000"/>
            </a:buClr>
            <a:buSzPts val="1100"/>
            <a:buFont typeface="Calibri"/>
            <a:buNone/>
          </a:pPr>
          <a:r>
            <a:rPr lang="en-US" sz="1100" b="0" i="0" u="none" strike="noStrike" cap="none">
              <a:solidFill>
                <a:srgbClr val="000000"/>
              </a:solidFill>
              <a:latin typeface="Calibri"/>
              <a:ea typeface="Calibri"/>
              <a:cs typeface="Calibri"/>
              <a:sym typeface="Calibri"/>
            </a:rPr>
            <a:t>- </a:t>
          </a:r>
          <a:r>
            <a:rPr lang="en-US" sz="1100" b="0" i="0" u="sng" strike="noStrike" cap="none">
              <a:solidFill>
                <a:srgbClr val="000000"/>
              </a:solidFill>
              <a:latin typeface="Calibri"/>
              <a:ea typeface="Calibri"/>
              <a:cs typeface="Calibri"/>
              <a:sym typeface="Calibri"/>
            </a:rPr>
            <a:t>auf Dauer personelle Unterstützung erforderlich machen</a:t>
          </a:r>
          <a:r>
            <a:rPr lang="en-US" sz="1100" b="0" i="0" u="none" strike="noStrike" cap="none">
              <a:solidFill>
                <a:srgbClr val="000000"/>
              </a:solidFill>
              <a:latin typeface="Calibri"/>
              <a:ea typeface="Calibri"/>
              <a:cs typeface="Calibri"/>
              <a:sym typeface="Calibri"/>
            </a:rPr>
            <a:t>.</a:t>
          </a:r>
          <a:endParaRPr sz="1400"/>
        </a:p>
        <a:p>
          <a:pPr marL="0" marR="0" lvl="0" indent="0" algn="l" rtl="0">
            <a:lnSpc>
              <a:spcPct val="100000"/>
            </a:lnSpc>
            <a:spcBef>
              <a:spcPts val="0"/>
            </a:spcBef>
            <a:spcAft>
              <a:spcPts val="0"/>
            </a:spcAft>
            <a:buClr>
              <a:srgbClr val="000000"/>
            </a:buClr>
            <a:buSzPts val="1100"/>
            <a:buFont typeface="Calibri"/>
            <a:buNone/>
          </a:pPr>
          <a:r>
            <a:rPr lang="en-US" sz="1100" b="0" i="0" u="none" strike="noStrike" cap="none">
              <a:solidFill>
                <a:srgbClr val="000000"/>
              </a:solidFill>
              <a:latin typeface="Calibri"/>
              <a:ea typeface="Calibri"/>
              <a:cs typeface="Calibri"/>
              <a:sym typeface="Calibri"/>
            </a:rPr>
            <a:t> </a:t>
          </a:r>
          <a:endParaRPr sz="1400"/>
        </a:p>
        <a:p>
          <a:pPr marL="0" marR="0" lvl="0" indent="0" algn="l" rtl="0">
            <a:lnSpc>
              <a:spcPct val="100000"/>
            </a:lnSpc>
            <a:spcBef>
              <a:spcPts val="0"/>
            </a:spcBef>
            <a:spcAft>
              <a:spcPts val="0"/>
            </a:spcAft>
            <a:buClr>
              <a:srgbClr val="000000"/>
            </a:buClr>
            <a:buSzPts val="1100"/>
            <a:buFont typeface="Calibri"/>
            <a:buNone/>
          </a:pPr>
          <a:r>
            <a:rPr lang="en-US" sz="1100" b="0" i="0" u="none" strike="noStrike" cap="none">
              <a:solidFill>
                <a:srgbClr val="000000"/>
              </a:solidFill>
              <a:latin typeface="Calibri"/>
              <a:ea typeface="Calibri"/>
              <a:cs typeface="Calibri"/>
              <a:sym typeface="Calibri"/>
            </a:rPr>
            <a:t>Es geht hier um Unterstützung des pflegebedürftigen Menschen</a:t>
          </a:r>
          <a:endParaRPr sz="1400"/>
        </a:p>
        <a:p>
          <a:pPr marL="0" marR="0" lvl="0" indent="0" algn="l" rtl="0">
            <a:lnSpc>
              <a:spcPct val="100000"/>
            </a:lnSpc>
            <a:spcBef>
              <a:spcPts val="0"/>
            </a:spcBef>
            <a:spcAft>
              <a:spcPts val="0"/>
            </a:spcAft>
            <a:buClr>
              <a:srgbClr val="000000"/>
            </a:buClr>
            <a:buSzPts val="1100"/>
            <a:buFont typeface="Calibri"/>
            <a:buNone/>
          </a:pPr>
          <a:r>
            <a:rPr lang="en-US" sz="1100" b="0" i="0" u="none" strike="noStrike" cap="none">
              <a:solidFill>
                <a:srgbClr val="000000"/>
              </a:solidFill>
              <a:latin typeface="Calibri"/>
              <a:ea typeface="Calibri"/>
              <a:cs typeface="Calibri"/>
              <a:sym typeface="Calibri"/>
            </a:rPr>
            <a:t>– bei der Bewältigung von belastenden Emotionen (wie zum Beispiel Panikattacken), </a:t>
          </a:r>
          <a:endParaRPr sz="1400"/>
        </a:p>
        <a:p>
          <a:pPr marL="0" marR="0" lvl="0" indent="0" algn="l" rtl="0">
            <a:lnSpc>
              <a:spcPct val="100000"/>
            </a:lnSpc>
            <a:spcBef>
              <a:spcPts val="0"/>
            </a:spcBef>
            <a:spcAft>
              <a:spcPts val="0"/>
            </a:spcAft>
            <a:buClr>
              <a:srgbClr val="000000"/>
            </a:buClr>
            <a:buSzPts val="1100"/>
            <a:buFont typeface="Calibri"/>
            <a:buNone/>
          </a:pPr>
          <a:r>
            <a:rPr lang="en-US" sz="1100" b="0" i="0" u="none" strike="noStrike" cap="none">
              <a:solidFill>
                <a:srgbClr val="000000"/>
              </a:solidFill>
              <a:latin typeface="Calibri"/>
              <a:ea typeface="Calibri"/>
              <a:cs typeface="Calibri"/>
              <a:sym typeface="Calibri"/>
            </a:rPr>
            <a:t>– beim Abbau psychischer Spannungen, </a:t>
          </a:r>
          <a:endParaRPr sz="1400"/>
        </a:p>
        <a:p>
          <a:pPr marL="0" marR="0" lvl="0" indent="0" algn="l" rtl="0">
            <a:lnSpc>
              <a:spcPct val="100000"/>
            </a:lnSpc>
            <a:spcBef>
              <a:spcPts val="0"/>
            </a:spcBef>
            <a:spcAft>
              <a:spcPts val="0"/>
            </a:spcAft>
            <a:buClr>
              <a:srgbClr val="000000"/>
            </a:buClr>
            <a:buSzPts val="1100"/>
            <a:buFont typeface="Calibri"/>
            <a:buNone/>
          </a:pPr>
          <a:r>
            <a:rPr lang="en-US" sz="1100" b="0" i="0" u="none" strike="noStrike" cap="none">
              <a:solidFill>
                <a:srgbClr val="000000"/>
              </a:solidFill>
              <a:latin typeface="Calibri"/>
              <a:ea typeface="Calibri"/>
              <a:cs typeface="Calibri"/>
              <a:sym typeface="Calibri"/>
            </a:rPr>
            <a:t>– bei der Impulssteuerung, </a:t>
          </a:r>
          <a:endParaRPr sz="1400"/>
        </a:p>
        <a:p>
          <a:pPr marL="0" marR="0" lvl="0" indent="0" algn="l" rtl="0">
            <a:lnSpc>
              <a:spcPct val="100000"/>
            </a:lnSpc>
            <a:spcBef>
              <a:spcPts val="0"/>
            </a:spcBef>
            <a:spcAft>
              <a:spcPts val="0"/>
            </a:spcAft>
            <a:buClr>
              <a:srgbClr val="000000"/>
            </a:buClr>
            <a:buSzPts val="1100"/>
            <a:buFont typeface="Calibri"/>
            <a:buNone/>
          </a:pPr>
          <a:r>
            <a:rPr lang="en-US" sz="1100" b="0" i="0" u="none" strike="noStrike" cap="none">
              <a:solidFill>
                <a:srgbClr val="000000"/>
              </a:solidFill>
              <a:latin typeface="Calibri"/>
              <a:ea typeface="Calibri"/>
              <a:cs typeface="Calibri"/>
              <a:sym typeface="Calibri"/>
            </a:rPr>
            <a:t>– bei der Förderung positiver Emotionen durch Ansprache oder körperliche Berührung, </a:t>
          </a:r>
          <a:endParaRPr sz="1400"/>
        </a:p>
        <a:p>
          <a:pPr marL="0" marR="0" lvl="0" indent="0" algn="l" rtl="0">
            <a:lnSpc>
              <a:spcPct val="100000"/>
            </a:lnSpc>
            <a:spcBef>
              <a:spcPts val="0"/>
            </a:spcBef>
            <a:spcAft>
              <a:spcPts val="0"/>
            </a:spcAft>
            <a:buClr>
              <a:srgbClr val="000000"/>
            </a:buClr>
            <a:buSzPts val="1100"/>
            <a:buFont typeface="Calibri"/>
            <a:buNone/>
          </a:pPr>
          <a:r>
            <a:rPr lang="en-US" sz="1100" b="0" i="0" u="none" strike="noStrike" cap="none">
              <a:solidFill>
                <a:srgbClr val="000000"/>
              </a:solidFill>
              <a:latin typeface="Calibri"/>
              <a:ea typeface="Calibri"/>
              <a:cs typeface="Calibri"/>
              <a:sym typeface="Calibri"/>
            </a:rPr>
            <a:t>– bei der Vermeidung von Gefährdungen im Lebensalltag, </a:t>
          </a:r>
          <a:endParaRPr sz="1400"/>
        </a:p>
        <a:p>
          <a:pPr marL="0" marR="0" lvl="0" indent="0" algn="l" rtl="0">
            <a:lnSpc>
              <a:spcPct val="100000"/>
            </a:lnSpc>
            <a:spcBef>
              <a:spcPts val="0"/>
            </a:spcBef>
            <a:spcAft>
              <a:spcPts val="0"/>
            </a:spcAft>
            <a:buClr>
              <a:srgbClr val="000000"/>
            </a:buClr>
            <a:buSzPts val="1100"/>
            <a:buFont typeface="Calibri"/>
            <a:buNone/>
          </a:pPr>
          <a:r>
            <a:rPr lang="en-US" sz="1100" b="0" i="0" u="none" strike="noStrike" cap="none">
              <a:solidFill>
                <a:srgbClr val="000000"/>
              </a:solidFill>
              <a:latin typeface="Calibri"/>
              <a:ea typeface="Calibri"/>
              <a:cs typeface="Calibri"/>
              <a:sym typeface="Calibri"/>
            </a:rPr>
            <a:t>– bei Tendenz zu selbstschädigendem Verhalten. </a:t>
          </a:r>
          <a:endParaRPr sz="1400"/>
        </a:p>
        <a:p>
          <a:pPr marL="0" marR="0" lvl="0" indent="0" algn="l" rtl="0">
            <a:lnSpc>
              <a:spcPct val="100000"/>
            </a:lnSpc>
            <a:spcBef>
              <a:spcPts val="0"/>
            </a:spcBef>
            <a:spcAft>
              <a:spcPts val="0"/>
            </a:spcAft>
            <a:buSzPts val="1100"/>
            <a:buFont typeface="Arial"/>
            <a:buNone/>
          </a:pPr>
          <a:endParaRPr sz="1100" b="0" i="0" u="none" strike="noStrike" cap="none">
            <a:solidFill>
              <a:srgbClr val="000000"/>
            </a:solidFill>
            <a:latin typeface="Calibri"/>
            <a:ea typeface="Calibri"/>
            <a:cs typeface="Calibri"/>
            <a:sym typeface="Calibri"/>
          </a:endParaRPr>
        </a:p>
        <a:p>
          <a:pPr marL="0" marR="0" lvl="0" indent="0" algn="l" rtl="0">
            <a:lnSpc>
              <a:spcPct val="100000"/>
            </a:lnSpc>
            <a:spcBef>
              <a:spcPts val="0"/>
            </a:spcBef>
            <a:spcAft>
              <a:spcPts val="0"/>
            </a:spcAft>
            <a:buClr>
              <a:srgbClr val="000000"/>
            </a:buClr>
            <a:buSzPts val="1100"/>
            <a:buFont typeface="Calibri"/>
            <a:buNone/>
          </a:pPr>
          <a:r>
            <a:rPr lang="en-US" sz="1100" b="0" i="0" u="none" strike="noStrike" cap="none">
              <a:solidFill>
                <a:srgbClr val="000000"/>
              </a:solidFill>
              <a:latin typeface="Calibri"/>
              <a:ea typeface="Calibri"/>
              <a:cs typeface="Calibri"/>
              <a:sym typeface="Calibri"/>
            </a:rPr>
            <a:t>Im Mittelpunkt dieses Moduls steht die Frage, inwieweit die Person ihr Verhalten ohne personelle Unterstützung steuern kann. Von fehlender Selbststeuerung ist auch dann auszugehen, wenn ein Verhalten zwar nach Aufforderung abgestellt wird, aber danach immer wieder aufs Neue auftritt, weil das Verbot nicht verstanden wird oder die Person sich nicht erinnern kann. </a:t>
          </a:r>
          <a:endParaRPr sz="1400"/>
        </a:p>
        <a:p>
          <a:pPr marL="0" marR="0" lvl="0" indent="0" algn="l" rtl="0">
            <a:lnSpc>
              <a:spcPct val="100000"/>
            </a:lnSpc>
            <a:spcBef>
              <a:spcPts val="0"/>
            </a:spcBef>
            <a:spcAft>
              <a:spcPts val="0"/>
            </a:spcAft>
            <a:buSzPts val="1100"/>
            <a:buFont typeface="Arial"/>
            <a:buNone/>
          </a:pPr>
          <a:endParaRPr sz="1100" b="0" i="0" u="none" strike="noStrike" cap="none">
            <a:solidFill>
              <a:srgbClr val="000000"/>
            </a:solidFill>
            <a:latin typeface="Calibri"/>
            <a:ea typeface="Calibri"/>
            <a:cs typeface="Calibri"/>
            <a:sym typeface="Calibri"/>
          </a:endParaRPr>
        </a:p>
        <a:p>
          <a:pPr marL="0" marR="0" lvl="0" indent="0" algn="l" rtl="0">
            <a:lnSpc>
              <a:spcPct val="100000"/>
            </a:lnSpc>
            <a:spcBef>
              <a:spcPts val="0"/>
            </a:spcBef>
            <a:spcAft>
              <a:spcPts val="0"/>
            </a:spcAft>
            <a:buClr>
              <a:srgbClr val="000000"/>
            </a:buClr>
            <a:buSzPts val="1100"/>
            <a:buFont typeface="Calibri"/>
            <a:buNone/>
          </a:pPr>
          <a:r>
            <a:rPr lang="en-US" sz="1100" b="0" i="0" u="none" strike="noStrike" cap="none">
              <a:solidFill>
                <a:srgbClr val="000000"/>
              </a:solidFill>
              <a:latin typeface="Calibri"/>
              <a:ea typeface="Calibri"/>
              <a:cs typeface="Calibri"/>
              <a:sym typeface="Calibri"/>
            </a:rPr>
            <a:t>Abzugrenzen sind vorübergehende psychische Problemlagen oder gezielte herausfordernde Verhaltensweisen, zum Beispiel im Rahmen von Beziehungsproblemen, die nicht zu berücksichtigen sind. Hinweise auf relevante psychische Problemlagen können eine psychiatrische oder neurologische Behandlung, Psychotherapie, vorangegangene (fachpsychiatrische) Krankenhausbehandlungen und eine entsprechende (Bedarfs-) Medikation sein. </a:t>
          </a:r>
          <a:endParaRPr sz="1400"/>
        </a:p>
        <a:p>
          <a:pPr marL="0" marR="0" lvl="0" indent="0" algn="l" rtl="0">
            <a:lnSpc>
              <a:spcPct val="100000"/>
            </a:lnSpc>
            <a:spcBef>
              <a:spcPts val="0"/>
            </a:spcBef>
            <a:spcAft>
              <a:spcPts val="0"/>
            </a:spcAft>
            <a:buSzPts val="1100"/>
            <a:buFont typeface="Arial"/>
            <a:buNone/>
          </a:pPr>
          <a:endParaRPr sz="1100" b="0" i="0" u="none" strike="noStrike" cap="none">
            <a:solidFill>
              <a:srgbClr val="000000"/>
            </a:solidFill>
            <a:latin typeface="Calibri"/>
            <a:ea typeface="Calibri"/>
            <a:cs typeface="Calibri"/>
            <a:sym typeface="Calibri"/>
          </a:endParaRPr>
        </a:p>
        <a:p>
          <a:pPr marL="0" marR="0" lvl="0" indent="0" algn="l" rtl="0">
            <a:lnSpc>
              <a:spcPct val="100000"/>
            </a:lnSpc>
            <a:spcBef>
              <a:spcPts val="0"/>
            </a:spcBef>
            <a:spcAft>
              <a:spcPts val="0"/>
            </a:spcAft>
            <a:buClr>
              <a:srgbClr val="000000"/>
            </a:buClr>
            <a:buSzPts val="1100"/>
            <a:buFont typeface="Calibri"/>
            <a:buNone/>
          </a:pPr>
          <a:r>
            <a:rPr lang="en-US" sz="1100" b="0" i="0" u="none" strike="noStrike" cap="none">
              <a:solidFill>
                <a:srgbClr val="000000"/>
              </a:solidFill>
              <a:latin typeface="Calibri"/>
              <a:ea typeface="Calibri"/>
              <a:cs typeface="Calibri"/>
              <a:sym typeface="Calibri"/>
            </a:rPr>
            <a:t>Anders als in den übrigen Modulen sind die Kriterien nicht abschließend definiert, sondern beispielhaft erläutert. Manche Verhaltensweisen lassen sich nicht eindeutig nur einem Kriterium zuordnen, zum Beispiel Beschimpfungen zu "verbaler Aggression" oder zu "anderen pflegerelevanten vokalen Auffälligkeiten" , oder treten in Kombination auf. </a:t>
          </a:r>
          <a:r>
            <a:rPr lang="en-US" sz="1100" b="0" i="0" u="sng" strike="noStrike" cap="none">
              <a:solidFill>
                <a:srgbClr val="000000"/>
              </a:solidFill>
              <a:latin typeface="Calibri"/>
              <a:ea typeface="Calibri"/>
              <a:cs typeface="Calibri"/>
              <a:sym typeface="Calibri"/>
            </a:rPr>
            <a:t>Ausschlaggebend ist, ob und wie oft die Verhaltensweisen eine personelle Unterstützung notwendig machen. </a:t>
          </a:r>
          <a:r>
            <a:rPr lang="en-US" sz="1100" b="0" i="0" u="none" strike="noStrike" cap="none">
              <a:solidFill>
                <a:srgbClr val="000000"/>
              </a:solidFill>
              <a:latin typeface="Calibri"/>
              <a:ea typeface="Calibri"/>
              <a:cs typeface="Calibri"/>
              <a:sym typeface="Calibri"/>
            </a:rPr>
            <a:t>Bei Kombination verschiedener Verhaltensweisen wird die Häufigkeit von Ereignissen mit personellem Unterstützungsbedarf nur einmal erfasst, zum Beispiel wird nächtliche Unruhe bei Angstzuständen entweder bei "nächtliche Unruhe" oder bei "Ängste" gewertet</a:t>
          </a:r>
          <a:endParaRPr sz="1100" b="1"/>
        </a:p>
        <a:p>
          <a:pPr marL="0" lvl="0" indent="0" algn="l" rtl="0">
            <a:spcBef>
              <a:spcPts val="0"/>
            </a:spcBef>
            <a:spcAft>
              <a:spcPts val="0"/>
            </a:spcAft>
            <a:buNone/>
          </a:pPr>
          <a:endParaRPr sz="1100" b="1"/>
        </a:p>
        <a:p>
          <a:pPr marL="0" lvl="0" indent="0" algn="l" rtl="0">
            <a:spcBef>
              <a:spcPts val="0"/>
            </a:spcBef>
            <a:spcAft>
              <a:spcPts val="0"/>
            </a:spcAft>
            <a:buNone/>
          </a:pPr>
          <a:r>
            <a:rPr lang="en-US" sz="1100" b="1">
              <a:solidFill>
                <a:schemeClr val="dk1"/>
              </a:solidFill>
              <a:latin typeface="Calibri"/>
              <a:ea typeface="Calibri"/>
              <a:cs typeface="Calibri"/>
              <a:sym typeface="Calibri"/>
            </a:rPr>
            <a:t>Bitte beachten Sie bei der Erfassung die konkreten Vorgaben in der Kopfzeile der Tabelle mit den Einzelkriterien!</a:t>
          </a:r>
          <a:endParaRPr sz="1400"/>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76200</xdr:colOff>
      <xdr:row>1</xdr:row>
      <xdr:rowOff>57150</xdr:rowOff>
    </xdr:from>
    <xdr:ext cx="5705475" cy="8848725"/>
    <xdr:sp macro="" textlink="">
      <xdr:nvSpPr>
        <xdr:cNvPr id="9" name="Shape 9">
          <a:extLst>
            <a:ext uri="{FF2B5EF4-FFF2-40B4-BE49-F238E27FC236}">
              <a16:creationId xmlns:a16="http://schemas.microsoft.com/office/drawing/2014/main" id="{00000000-0008-0000-0800-000009000000}"/>
            </a:ext>
          </a:extLst>
        </xdr:cNvPr>
        <xdr:cNvSpPr txBox="1"/>
      </xdr:nvSpPr>
      <xdr:spPr>
        <a:xfrm>
          <a:off x="2507550" y="0"/>
          <a:ext cx="5676900" cy="7560000"/>
        </a:xfrm>
        <a:prstGeom prst="rect">
          <a:avLst/>
        </a:prstGeom>
        <a:solidFill>
          <a:srgbClr val="E5B8B7">
            <a:alpha val="11764"/>
          </a:srgbClr>
        </a:solidFill>
        <a:ln w="34925" cap="flat" cmpd="sng">
          <a:solidFill>
            <a:srgbClr val="953734"/>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050" b="0" i="0" u="none" strike="noStrike" cap="none">
              <a:solidFill>
                <a:srgbClr val="000000"/>
              </a:solidFill>
              <a:latin typeface="Calibri"/>
              <a:ea typeface="Calibri"/>
              <a:cs typeface="Calibri"/>
              <a:sym typeface="Calibri"/>
            </a:rPr>
            <a:t>In diesem Modul ist zu bewerten</a:t>
          </a:r>
          <a:r>
            <a:rPr lang="en-US" sz="1050" b="1" i="0" u="none" strike="noStrike" cap="none">
              <a:solidFill>
                <a:srgbClr val="000000"/>
              </a:solidFill>
              <a:latin typeface="Calibri"/>
              <a:ea typeface="Calibri"/>
              <a:cs typeface="Calibri"/>
              <a:sym typeface="Calibri"/>
            </a:rPr>
            <a:t>, </a:t>
          </a:r>
          <a:r>
            <a:rPr lang="en-US" sz="1050" b="0" i="0">
              <a:latin typeface="Calibri"/>
              <a:ea typeface="Calibri"/>
              <a:cs typeface="Calibri"/>
              <a:sym typeface="Calibri"/>
            </a:rPr>
            <a:t>ob die Person die jeweilige Handlung bzw. Aktivität </a:t>
          </a:r>
          <a:r>
            <a:rPr lang="en-US" sz="1050" b="0" i="0" u="sng">
              <a:latin typeface="Calibri"/>
              <a:ea typeface="Calibri"/>
              <a:cs typeface="Calibri"/>
              <a:sym typeface="Calibri"/>
            </a:rPr>
            <a:t>praktisch durchführen kann</a:t>
          </a:r>
          <a:r>
            <a:rPr lang="en-US" sz="1050" b="0" i="0">
              <a:latin typeface="Calibri"/>
              <a:ea typeface="Calibri"/>
              <a:cs typeface="Calibri"/>
              <a:sym typeface="Calibri"/>
            </a:rPr>
            <a:t>.</a:t>
          </a:r>
          <a:r>
            <a:rPr lang="en-US" sz="1050" b="1" i="0" u="none" strike="noStrike" cap="none">
              <a:solidFill>
                <a:srgbClr val="000000"/>
              </a:solidFill>
              <a:latin typeface="Calibri"/>
              <a:ea typeface="Calibri"/>
              <a:cs typeface="Calibri"/>
              <a:sym typeface="Calibri"/>
            </a:rPr>
            <a:t> </a:t>
          </a:r>
          <a:r>
            <a:rPr lang="en-US" sz="1050" b="0" i="0" u="none" strike="noStrike" cap="none">
              <a:solidFill>
                <a:srgbClr val="000000"/>
              </a:solidFill>
              <a:latin typeface="Calibri"/>
              <a:ea typeface="Calibri"/>
              <a:cs typeface="Calibri"/>
              <a:sym typeface="Calibri"/>
            </a:rPr>
            <a:t>Es ist unerheblich, ob die Beeinträchtigungen der Selbständigkeit aufgrund von Schädigungen somatischer oder mentaler Funktionen bestehen oder ob Teilaspekte bereits in anderen Modulen berücksichtigt worden sind.</a:t>
          </a:r>
          <a:endParaRPr sz="1400"/>
        </a:p>
        <a:p>
          <a:pPr marL="0" lvl="0" indent="0" algn="l" rtl="0">
            <a:spcBef>
              <a:spcPts val="0"/>
            </a:spcBef>
            <a:spcAft>
              <a:spcPts val="0"/>
            </a:spcAft>
            <a:buNone/>
          </a:pPr>
          <a:endParaRPr sz="1050" b="0" i="0" u="none" strike="noStrike" cap="none">
            <a:solidFill>
              <a:srgbClr val="000000"/>
            </a:solidFill>
            <a:latin typeface="Calibri"/>
            <a:ea typeface="Calibri"/>
            <a:cs typeface="Calibri"/>
            <a:sym typeface="Calibri"/>
          </a:endParaRPr>
        </a:p>
        <a:p>
          <a:pPr marL="0" lvl="0" indent="0" algn="l" rtl="0">
            <a:spcBef>
              <a:spcPts val="0"/>
            </a:spcBef>
            <a:spcAft>
              <a:spcPts val="0"/>
            </a:spcAft>
            <a:buNone/>
          </a:pPr>
          <a:r>
            <a:rPr lang="en-US" sz="1050" b="0" i="0" u="none" strike="noStrike">
              <a:latin typeface="Calibri"/>
              <a:ea typeface="Calibri"/>
              <a:cs typeface="Calibri"/>
              <a:sym typeface="Calibri"/>
            </a:rPr>
            <a:t>Die Selbständigkeit wird mittels einer vierstufigen Skala mit folgenden Ausprägungen bewertet; </a:t>
          </a:r>
          <a:r>
            <a:rPr lang="en-US" sz="1100" b="0" i="0">
              <a:latin typeface="Calibri"/>
              <a:ea typeface="Calibri"/>
              <a:cs typeface="Calibri"/>
              <a:sym typeface="Calibri"/>
            </a:rPr>
            <a:t>die als Kommentar den Kriterien hinterlegten pflegefachlichen Konkretisierungen sind für die Bewertung der Selbständigkeit maßgebend</a:t>
          </a:r>
          <a:r>
            <a:rPr lang="en-US" sz="1050" b="0" i="0" u="none" strike="noStrike">
              <a:latin typeface="Calibri"/>
              <a:ea typeface="Calibri"/>
              <a:cs typeface="Calibri"/>
              <a:sym typeface="Calibri"/>
            </a:rPr>
            <a:t> :</a:t>
          </a:r>
          <a:endParaRPr sz="1400"/>
        </a:p>
        <a:p>
          <a:pPr marL="0" lvl="0" indent="0" algn="l" rtl="0">
            <a:spcBef>
              <a:spcPts val="0"/>
            </a:spcBef>
            <a:spcAft>
              <a:spcPts val="0"/>
            </a:spcAft>
            <a:buNone/>
          </a:pPr>
          <a:r>
            <a:rPr lang="en-US" sz="1050" b="1" i="0" u="none" strike="noStrike">
              <a:latin typeface="Calibri"/>
              <a:ea typeface="Calibri"/>
              <a:cs typeface="Calibri"/>
              <a:sym typeface="Calibri"/>
            </a:rPr>
            <a:t>0 = selbständig</a:t>
          </a:r>
          <a:endParaRPr sz="1400"/>
        </a:p>
        <a:p>
          <a:pPr marL="0" lvl="0" indent="0" algn="l" rtl="0">
            <a:spcBef>
              <a:spcPts val="0"/>
            </a:spcBef>
            <a:spcAft>
              <a:spcPts val="0"/>
            </a:spcAft>
            <a:buNone/>
          </a:pPr>
          <a:r>
            <a:rPr lang="en-US" sz="1050" b="0" i="0" u="none" strike="noStrike">
              <a:latin typeface="Calibri"/>
              <a:ea typeface="Calibri"/>
              <a:cs typeface="Calibri"/>
              <a:sym typeface="Calibri"/>
            </a:rPr>
            <a:t>Die Person kann die Handlung bzw. Aktivität in der Regel selbständig durchführen. Möglicherweise ist die Durchführung erschwert oder verlangsamt oder nur unter Nutzung von Hilfs-/Pflegehilfsmitteln möglich. Entscheidend ist jedoch, dass die Person keine personelle Hilfe benötigt. Vorübergehende oder nur vereinzelt auftretende Beeinträchtigungen sind nicht zu berücksichtigen.</a:t>
          </a:r>
          <a:endParaRPr sz="1400"/>
        </a:p>
        <a:p>
          <a:pPr marL="0" lvl="0" indent="0" algn="l" rtl="0">
            <a:spcBef>
              <a:spcPts val="0"/>
            </a:spcBef>
            <a:spcAft>
              <a:spcPts val="0"/>
            </a:spcAft>
            <a:buNone/>
          </a:pPr>
          <a:endParaRPr sz="1050" b="1" i="0" u="none" strike="noStrike">
            <a:latin typeface="Calibri"/>
            <a:ea typeface="Calibri"/>
            <a:cs typeface="Calibri"/>
            <a:sym typeface="Calibri"/>
          </a:endParaRPr>
        </a:p>
        <a:p>
          <a:pPr marL="0" lvl="0" indent="0" algn="l" rtl="0">
            <a:spcBef>
              <a:spcPts val="0"/>
            </a:spcBef>
            <a:spcAft>
              <a:spcPts val="0"/>
            </a:spcAft>
            <a:buNone/>
          </a:pPr>
          <a:r>
            <a:rPr lang="en-US" sz="1050" b="1" i="0" u="none" strike="noStrike">
              <a:latin typeface="Calibri"/>
              <a:ea typeface="Calibri"/>
              <a:cs typeface="Calibri"/>
              <a:sym typeface="Calibri"/>
            </a:rPr>
            <a:t>1 = überwiegend selbständig</a:t>
          </a:r>
          <a:endParaRPr sz="1400"/>
        </a:p>
        <a:p>
          <a:pPr marL="0" lvl="0" indent="0" algn="l" rtl="0">
            <a:spcBef>
              <a:spcPts val="0"/>
            </a:spcBef>
            <a:spcAft>
              <a:spcPts val="0"/>
            </a:spcAft>
            <a:buNone/>
          </a:pPr>
          <a:r>
            <a:rPr lang="en-US" sz="1050" b="0" i="0" u="none" strike="noStrike">
              <a:latin typeface="Calibri"/>
              <a:ea typeface="Calibri"/>
              <a:cs typeface="Calibri"/>
              <a:sym typeface="Calibri"/>
            </a:rPr>
            <a:t>Die Person kann den größten Teil der Aktivität selbständig durchführen. Dementsprechend entsteht nur ein geringer, mäßiger Aufwand für die Pflegeperson. Überwiegend selbständig ist eine Person also dann, wenn lediglich folgende Hilfestellungen erforderlich sind:</a:t>
          </a:r>
          <a:endParaRPr sz="1400"/>
        </a:p>
        <a:p>
          <a:pPr marL="171450" lvl="0" indent="-171450" algn="l" rtl="0">
            <a:spcBef>
              <a:spcPts val="0"/>
            </a:spcBef>
            <a:spcAft>
              <a:spcPts val="0"/>
            </a:spcAft>
            <a:buSzPts val="1050"/>
            <a:buFont typeface="Arial"/>
            <a:buChar char="•"/>
          </a:pPr>
          <a:r>
            <a:rPr lang="en-US" sz="1050" b="0" i="0" u="none" strike="noStrike">
              <a:latin typeface="Calibri"/>
              <a:ea typeface="Calibri"/>
              <a:cs typeface="Calibri"/>
              <a:sym typeface="Calibri"/>
            </a:rPr>
            <a:t>Unmittelbares </a:t>
          </a:r>
          <a:r>
            <a:rPr lang="en-US" sz="1050" b="1" i="0" u="none" strike="noStrike">
              <a:latin typeface="Calibri"/>
              <a:ea typeface="Calibri"/>
              <a:cs typeface="Calibri"/>
              <a:sym typeface="Calibri"/>
            </a:rPr>
            <a:t>Zurechtlegen, Richten </a:t>
          </a:r>
          <a:r>
            <a:rPr lang="en-US" sz="1050" b="0" i="0" u="none" strike="noStrike">
              <a:latin typeface="Calibri"/>
              <a:ea typeface="Calibri"/>
              <a:cs typeface="Calibri"/>
              <a:sym typeface="Calibri"/>
            </a:rPr>
            <a:t>von Gegenständen meint die Vorbereitung einer Aktivität durch Bereitstellung sächlicher Hilfen, damit die Person die Aktivität dann selbständig  durchführen kann. </a:t>
          </a:r>
          <a:r>
            <a:rPr lang="en-US" sz="1050" b="0" i="0" u="sng" strike="noStrike">
              <a:latin typeface="Calibri"/>
              <a:ea typeface="Calibri"/>
              <a:cs typeface="Calibri"/>
              <a:sym typeface="Calibri"/>
            </a:rPr>
            <a:t>Dabei wird vorausgesetzt, dass die Umgebung der antragstellenden Person so eingerichtet wird, dass die Person so weit wie möglich selbständig an alle notwendigen Utensilien herankommt</a:t>
          </a:r>
          <a:r>
            <a:rPr lang="en-US" sz="1050" b="0" i="0" u="none" strike="noStrike">
              <a:latin typeface="Calibri"/>
              <a:ea typeface="Calibri"/>
              <a:cs typeface="Calibri"/>
              <a:sym typeface="Calibri"/>
            </a:rPr>
            <a:t> und diese nicht jedes Mal angereicht werden müssen. Wenn dies aber nicht ausreicht (z. B. die Seife nicht von der Ablage am Waschbecken genommen werden kann, sondern direkt in die Hand gegeben werden muss), führt diese Beeinträchtigung zur Bewertung überwiegend selbständig.</a:t>
          </a:r>
          <a:endParaRPr sz="1400"/>
        </a:p>
        <a:p>
          <a:pPr marL="171450" lvl="0" indent="-171450" algn="l" rtl="0">
            <a:spcBef>
              <a:spcPts val="0"/>
            </a:spcBef>
            <a:spcAft>
              <a:spcPts val="0"/>
            </a:spcAft>
            <a:buSzPts val="1050"/>
            <a:buFont typeface="Arial"/>
            <a:buChar char="•"/>
          </a:pPr>
          <a:r>
            <a:rPr lang="en-US" sz="1050" b="1" i="0" u="none" strike="noStrike">
              <a:latin typeface="Calibri"/>
              <a:ea typeface="Calibri"/>
              <a:cs typeface="Calibri"/>
              <a:sym typeface="Calibri"/>
            </a:rPr>
            <a:t>Aufforderung </a:t>
          </a:r>
          <a:r>
            <a:rPr lang="en-US" sz="1050" b="0" i="0" u="none" strike="noStrike">
              <a:latin typeface="Calibri"/>
              <a:ea typeface="Calibri"/>
              <a:cs typeface="Calibri"/>
              <a:sym typeface="Calibri"/>
            </a:rPr>
            <a:t>bedeutet, dass die Pflegeperson (ggf. auch mehrfach) einen Anstoß geben muss, damit die oder der Betroffene die jeweilige Tätigkeit allein durchführt. Auch wenn nur einzelne Handreichungen erforderlich sind, ist die Person als überwiegend selbständig zu beurteilen (punktueller Hilfebedarf, der lediglich an einzelnen Stellen des Handlungsablaufs auftritt). Einzelne Hinweise zur Abfolge der Einzelschritte meinen, dass zwischenzeitlich immer wieder ein Anstoß gegeben werden muss, dann aber Teilverrichtungen selbst ausgeführt werden können.</a:t>
          </a:r>
          <a:endParaRPr sz="1400"/>
        </a:p>
        <a:p>
          <a:pPr marL="171450" lvl="0" indent="-171450" algn="l" rtl="0">
            <a:spcBef>
              <a:spcPts val="0"/>
            </a:spcBef>
            <a:spcAft>
              <a:spcPts val="0"/>
            </a:spcAft>
            <a:buSzPts val="1050"/>
            <a:buFont typeface="Arial"/>
            <a:buChar char="•"/>
          </a:pPr>
          <a:r>
            <a:rPr lang="en-US" sz="1050" b="1" i="0" u="none" strike="noStrike">
              <a:latin typeface="Calibri"/>
              <a:ea typeface="Calibri"/>
              <a:cs typeface="Calibri"/>
              <a:sym typeface="Calibri"/>
            </a:rPr>
            <a:t>Unterstützung bei der Entscheidungsfindung </a:t>
          </a:r>
          <a:r>
            <a:rPr lang="en-US" sz="1050" b="0" i="0" u="none" strike="noStrike">
              <a:latin typeface="Calibri"/>
              <a:ea typeface="Calibri"/>
              <a:cs typeface="Calibri"/>
              <a:sym typeface="Calibri"/>
            </a:rPr>
            <a:t>bedeutet, dass z. B. verschiedene Optionen zur Auswahl angeboten werden, die Person danach aber selbständig handelt.</a:t>
          </a:r>
          <a:endParaRPr sz="1400"/>
        </a:p>
        <a:p>
          <a:pPr marL="171450" lvl="0" indent="-171450" algn="l" rtl="0">
            <a:spcBef>
              <a:spcPts val="0"/>
            </a:spcBef>
            <a:spcAft>
              <a:spcPts val="0"/>
            </a:spcAft>
            <a:buSzPts val="1050"/>
            <a:buFont typeface="Arial"/>
            <a:buChar char="•"/>
          </a:pPr>
          <a:r>
            <a:rPr lang="en-US" sz="1050" b="1" i="0" u="none" strike="noStrike">
              <a:latin typeface="Calibri"/>
              <a:ea typeface="Calibri"/>
              <a:cs typeface="Calibri"/>
              <a:sym typeface="Calibri"/>
            </a:rPr>
            <a:t>Partielle Beaufsichtigung und Kontrolle </a:t>
          </a:r>
          <a:r>
            <a:rPr lang="en-US" sz="1050" b="0" i="0" u="none" strike="noStrike">
              <a:latin typeface="Calibri"/>
              <a:ea typeface="Calibri"/>
              <a:cs typeface="Calibri"/>
              <a:sym typeface="Calibri"/>
            </a:rPr>
            <a:t>meint die Überprüfung, ob die Abfolge einer Handlung eingehalten wird (ggf. unter Hinführung zu weiteren Teilschritten oder zur Vervollständigung) sowie die Kontrolle der korrekten und sicheren Durchführung. Hierzu gehört auch die Überprüfung, ob Absprachen eingehalten werden.</a:t>
          </a:r>
          <a:endParaRPr sz="1400"/>
        </a:p>
        <a:p>
          <a:pPr marL="171450" lvl="0" indent="-171450" algn="l" rtl="0">
            <a:spcBef>
              <a:spcPts val="0"/>
            </a:spcBef>
            <a:spcAft>
              <a:spcPts val="0"/>
            </a:spcAft>
            <a:buSzPts val="1050"/>
            <a:buFont typeface="Arial"/>
            <a:buChar char="•"/>
          </a:pPr>
          <a:r>
            <a:rPr lang="en-US" sz="1050" b="1" i="0" u="none" strike="noStrike">
              <a:latin typeface="Calibri"/>
              <a:ea typeface="Calibri"/>
              <a:cs typeface="Calibri"/>
              <a:sym typeface="Calibri"/>
            </a:rPr>
            <a:t>Punktuelle Übernahme von Teilhandlungen </a:t>
          </a:r>
          <a:r>
            <a:rPr lang="en-US" sz="1050" b="0" i="0" u="none" strike="noStrike">
              <a:latin typeface="Calibri"/>
              <a:ea typeface="Calibri"/>
              <a:cs typeface="Calibri"/>
              <a:sym typeface="Calibri"/>
            </a:rPr>
            <a:t>der Aktivität bedeutet, dass nur einzelne Handreichungen erforderlich sind, die Person den überwiegenden Teil der Aktivität aber selbständig durchführt.</a:t>
          </a:r>
          <a:endParaRPr sz="1400"/>
        </a:p>
        <a:p>
          <a:pPr marL="171450" lvl="0" indent="-171450" algn="l" rtl="0">
            <a:spcBef>
              <a:spcPts val="0"/>
            </a:spcBef>
            <a:spcAft>
              <a:spcPts val="0"/>
            </a:spcAft>
            <a:buSzPts val="1050"/>
            <a:buFont typeface="Arial"/>
            <a:buChar char="•"/>
          </a:pPr>
          <a:r>
            <a:rPr lang="en-US" sz="1050" b="1" i="0" u="none" strike="noStrike">
              <a:latin typeface="Calibri"/>
              <a:ea typeface="Calibri"/>
              <a:cs typeface="Calibri"/>
              <a:sym typeface="Calibri"/>
            </a:rPr>
            <a:t>Anwesenheit aus Sicherheitsgründen: </a:t>
          </a:r>
          <a:r>
            <a:rPr lang="en-US" sz="1050" b="0" i="0" u="none" strike="noStrike">
              <a:latin typeface="Calibri"/>
              <a:ea typeface="Calibri"/>
              <a:cs typeface="Calibri"/>
              <a:sym typeface="Calibri"/>
            </a:rPr>
            <a:t>Wenn eine Person eine Aktivität selbständig ausführen kann, aber aus nachvollziehbaren Sicherheitsgründen (z. B. Sturzgefahr, Krampfanfälle) die Anwesenheit einer anderen Person benötigt, trifft die Bewertung „überwiegend selbständig“ zu.</a:t>
          </a:r>
          <a:endParaRPr sz="1400"/>
        </a:p>
        <a:p>
          <a:pPr marL="0" lvl="0" indent="0" algn="l" rtl="0">
            <a:spcBef>
              <a:spcPts val="0"/>
            </a:spcBef>
            <a:spcAft>
              <a:spcPts val="0"/>
            </a:spcAft>
            <a:buNone/>
          </a:pPr>
          <a:endParaRPr sz="1050" b="1" i="0" u="none" strike="noStrike">
            <a:latin typeface="Calibri"/>
            <a:ea typeface="Calibri"/>
            <a:cs typeface="Calibri"/>
            <a:sym typeface="Calibri"/>
          </a:endParaRPr>
        </a:p>
        <a:p>
          <a:pPr marL="0" lvl="0" indent="0" algn="l" rtl="0">
            <a:spcBef>
              <a:spcPts val="0"/>
            </a:spcBef>
            <a:spcAft>
              <a:spcPts val="0"/>
            </a:spcAft>
            <a:buNone/>
          </a:pPr>
          <a:r>
            <a:rPr lang="en-US" sz="1050" b="1" i="0" u="none" strike="noStrike">
              <a:latin typeface="Calibri"/>
              <a:ea typeface="Calibri"/>
              <a:cs typeface="Calibri"/>
              <a:sym typeface="Calibri"/>
            </a:rPr>
            <a:t>2 = überwiegend unselbständig</a:t>
          </a:r>
          <a:endParaRPr sz="1400"/>
        </a:p>
        <a:p>
          <a:pPr marL="0" lvl="0" indent="0" algn="l" rtl="0">
            <a:spcBef>
              <a:spcPts val="0"/>
            </a:spcBef>
            <a:spcAft>
              <a:spcPts val="0"/>
            </a:spcAft>
            <a:buNone/>
          </a:pPr>
          <a:r>
            <a:rPr lang="en-US" sz="1050" b="0" i="0" u="none" strike="noStrike">
              <a:latin typeface="Calibri"/>
              <a:ea typeface="Calibri"/>
              <a:cs typeface="Calibri"/>
              <a:sym typeface="Calibri"/>
            </a:rPr>
            <a:t>Die Person kann die Aktivität nur zu einem geringen Anteil selbständig durchführen. Es sind aber Ressourcen vorhanden, so dass sie sich beteiligen kann. Dies setzt ggf. ständige Anleitung oder aufwändige Motivation auch während der Aktivität voraus oder Teilschritte der Handlung müssen übernommen werden. Zurechtlegen und Richten von Gegenständen, wiederholte Aufforderungen oder punktuelle Unterstützungen reichen nicht aus. Alle der oben genannten Hilfen können auch hier von Bedeutung sein, reichen allerdings alleine nicht aus. Weitergehende Unterstützung umfasst vor allem:</a:t>
          </a:r>
          <a:endParaRPr sz="1400"/>
        </a:p>
      </xdr:txBody>
    </xdr:sp>
    <xdr:clientData fLocksWithSheet="0"/>
  </xdr:oneCellAnchor>
  <xdr:oneCellAnchor>
    <xdr:from>
      <xdr:col>0</xdr:col>
      <xdr:colOff>76200</xdr:colOff>
      <xdr:row>56</xdr:row>
      <xdr:rowOff>0</xdr:rowOff>
    </xdr:from>
    <xdr:ext cx="5753100" cy="3467100"/>
    <xdr:sp macro="" textlink="">
      <xdr:nvSpPr>
        <xdr:cNvPr id="10" name="Shape 10">
          <a:extLst>
            <a:ext uri="{FF2B5EF4-FFF2-40B4-BE49-F238E27FC236}">
              <a16:creationId xmlns:a16="http://schemas.microsoft.com/office/drawing/2014/main" id="{00000000-0008-0000-0800-00000A000000}"/>
            </a:ext>
          </a:extLst>
        </xdr:cNvPr>
        <xdr:cNvSpPr txBox="1"/>
      </xdr:nvSpPr>
      <xdr:spPr>
        <a:xfrm>
          <a:off x="2483738" y="2060737"/>
          <a:ext cx="5724525" cy="3438526"/>
        </a:xfrm>
        <a:prstGeom prst="rect">
          <a:avLst/>
        </a:prstGeom>
        <a:noFill/>
        <a:ln w="34925" cap="flat" cmpd="sng">
          <a:solidFill>
            <a:srgbClr val="953734"/>
          </a:solidFill>
          <a:prstDash val="solid"/>
          <a:round/>
          <a:headEnd type="none" w="sm" len="sm"/>
          <a:tailEnd type="none" w="sm" len="sm"/>
        </a:ln>
      </xdr:spPr>
      <xdr:txBody>
        <a:bodyPr spcFirstLastPara="1" wrap="square" lIns="91425" tIns="45700" rIns="91425" bIns="45700" anchor="t" anchorCtr="0">
          <a:noAutofit/>
        </a:bodyPr>
        <a:lstStyle/>
        <a:p>
          <a:pPr marL="171450" marR="0" lvl="0" indent="-171450" algn="l" rtl="0">
            <a:lnSpc>
              <a:spcPct val="100000"/>
            </a:lnSpc>
            <a:spcBef>
              <a:spcPts val="0"/>
            </a:spcBef>
            <a:spcAft>
              <a:spcPts val="0"/>
            </a:spcAft>
            <a:buClr>
              <a:srgbClr val="000000"/>
            </a:buClr>
            <a:buSzPts val="1050"/>
            <a:buFont typeface="Arial"/>
            <a:buChar char="•"/>
          </a:pPr>
          <a:r>
            <a:rPr lang="en-US" sz="1050" b="1" i="0" u="none" strike="noStrike" cap="none">
              <a:solidFill>
                <a:srgbClr val="000000"/>
              </a:solidFill>
              <a:latin typeface="Calibri"/>
              <a:ea typeface="Calibri"/>
              <a:cs typeface="Calibri"/>
              <a:sym typeface="Calibri"/>
            </a:rPr>
            <a:t>Ständige Motivation </a:t>
          </a:r>
          <a:r>
            <a:rPr lang="en-US" sz="1050" b="0" i="0" u="none" strike="noStrike" cap="none">
              <a:solidFill>
                <a:srgbClr val="000000"/>
              </a:solidFill>
              <a:latin typeface="Calibri"/>
              <a:ea typeface="Calibri"/>
              <a:cs typeface="Calibri"/>
              <a:sym typeface="Calibri"/>
            </a:rPr>
            <a:t>im Sinne der motivierenden Begleitung einer Aktivität (notwendig vor allem bei psychischen Erkrankungen mit Antriebsminderung).</a:t>
          </a:r>
          <a:endParaRPr sz="1400"/>
        </a:p>
        <a:p>
          <a:pPr marL="171450" marR="0" lvl="0" indent="-171450" algn="l" rtl="0">
            <a:lnSpc>
              <a:spcPct val="100000"/>
            </a:lnSpc>
            <a:spcBef>
              <a:spcPts val="0"/>
            </a:spcBef>
            <a:spcAft>
              <a:spcPts val="0"/>
            </a:spcAft>
            <a:buClr>
              <a:srgbClr val="000000"/>
            </a:buClr>
            <a:buSzPts val="1050"/>
            <a:buFont typeface="Arial"/>
            <a:buChar char="•"/>
          </a:pPr>
          <a:r>
            <a:rPr lang="en-US" sz="1050" b="1" i="0" u="none" strike="noStrike" cap="none">
              <a:solidFill>
                <a:srgbClr val="000000"/>
              </a:solidFill>
              <a:latin typeface="Calibri"/>
              <a:ea typeface="Calibri"/>
              <a:cs typeface="Calibri"/>
              <a:sym typeface="Calibri"/>
            </a:rPr>
            <a:t>Ständige Anleitung </a:t>
          </a:r>
          <a:r>
            <a:rPr lang="en-US" sz="1050" b="0" i="0" u="none" strike="noStrike" cap="none">
              <a:solidFill>
                <a:srgbClr val="000000"/>
              </a:solidFill>
              <a:latin typeface="Calibri"/>
              <a:ea typeface="Calibri"/>
              <a:cs typeface="Calibri"/>
              <a:sym typeface="Calibri"/>
            </a:rPr>
            <a:t>bedeutet, dass die Pflegeperson den Handlungsablauf nicht nur anstoßen, sondern die Handlung demonstrieren oder lenkend begleiten muss. Dies kann insbesondere dann erforderlich sein, wenn die oder der Betroffene trotz vorhandener motorischer Fähigkeiten eine konkrete Aktivität nicht in einem sinnvollen Ablauf durchführen kann.</a:t>
          </a:r>
          <a:endParaRPr sz="1400"/>
        </a:p>
        <a:p>
          <a:pPr marL="171450" marR="0" lvl="0" indent="-171450" algn="l" rtl="0">
            <a:lnSpc>
              <a:spcPct val="100000"/>
            </a:lnSpc>
            <a:spcBef>
              <a:spcPts val="0"/>
            </a:spcBef>
            <a:spcAft>
              <a:spcPts val="0"/>
            </a:spcAft>
            <a:buClr>
              <a:srgbClr val="000000"/>
            </a:buClr>
            <a:buSzPts val="1050"/>
            <a:buFont typeface="Arial"/>
            <a:buChar char="•"/>
          </a:pPr>
          <a:r>
            <a:rPr lang="en-US" sz="1050" b="1" i="0" u="none" strike="noStrike" cap="none">
              <a:solidFill>
                <a:srgbClr val="000000"/>
              </a:solidFill>
              <a:latin typeface="Calibri"/>
              <a:ea typeface="Calibri"/>
              <a:cs typeface="Calibri"/>
              <a:sym typeface="Calibri"/>
            </a:rPr>
            <a:t>Ständige Beaufsichtigung und Kontrolle </a:t>
          </a:r>
          <a:r>
            <a:rPr lang="en-US" sz="1050" b="0" i="0" u="none" strike="noStrike" cap="none">
              <a:solidFill>
                <a:srgbClr val="000000"/>
              </a:solidFill>
              <a:latin typeface="Calibri"/>
              <a:ea typeface="Calibri"/>
              <a:cs typeface="Calibri"/>
              <a:sym typeface="Calibri"/>
            </a:rPr>
            <a:t>unterscheidet sich von der oben genannten „partiellen Beaufsichtigung und Kontrolle“ nur durch das Ausmaß der erforderlichen Hilfe. Es ist ständige und unmittelbare Eingreifbereitschaft in die Handlung erforderlich.</a:t>
          </a:r>
          <a:endParaRPr sz="1400"/>
        </a:p>
        <a:p>
          <a:pPr marL="171450" marR="0" lvl="0" indent="-171450" algn="l" rtl="0">
            <a:lnSpc>
              <a:spcPct val="100000"/>
            </a:lnSpc>
            <a:spcBef>
              <a:spcPts val="0"/>
            </a:spcBef>
            <a:spcAft>
              <a:spcPts val="0"/>
            </a:spcAft>
            <a:buClr>
              <a:srgbClr val="000000"/>
            </a:buClr>
            <a:buSzPts val="1050"/>
            <a:buFont typeface="Arial"/>
            <a:buChar char="•"/>
          </a:pPr>
          <a:r>
            <a:rPr lang="en-US" sz="1050" b="1" i="0" u="none" strike="noStrike" cap="none">
              <a:solidFill>
                <a:srgbClr val="000000"/>
              </a:solidFill>
              <a:latin typeface="Calibri"/>
              <a:ea typeface="Calibri"/>
              <a:cs typeface="Calibri"/>
              <a:sym typeface="Calibri"/>
            </a:rPr>
            <a:t>Übernahme von Teilhandlungen </a:t>
          </a:r>
          <a:r>
            <a:rPr lang="en-US" sz="1050" b="0" i="0" u="none" strike="noStrike" cap="none">
              <a:solidFill>
                <a:srgbClr val="000000"/>
              </a:solidFill>
              <a:latin typeface="Calibri"/>
              <a:ea typeface="Calibri"/>
              <a:cs typeface="Calibri"/>
              <a:sym typeface="Calibri"/>
            </a:rPr>
            <a:t>der Aktivität bedeutet, dass ein erheblicher Teil der Handlungsschritte durch die Pflegeperson übernommen wird.</a:t>
          </a:r>
          <a:endParaRPr sz="1400"/>
        </a:p>
        <a:p>
          <a:pPr marL="0" marR="0" lvl="0" indent="0" algn="l" rtl="0">
            <a:lnSpc>
              <a:spcPct val="100000"/>
            </a:lnSpc>
            <a:spcBef>
              <a:spcPts val="0"/>
            </a:spcBef>
            <a:spcAft>
              <a:spcPts val="0"/>
            </a:spcAft>
            <a:buSzPts val="1050"/>
            <a:buFont typeface="Arial"/>
            <a:buNone/>
          </a:pPr>
          <a:endParaRPr sz="1050" b="1" i="0" u="none" strike="noStrike" cap="none">
            <a:solidFill>
              <a:srgbClr val="000000"/>
            </a:solidFill>
            <a:latin typeface="Calibri"/>
            <a:ea typeface="Calibri"/>
            <a:cs typeface="Calibri"/>
            <a:sym typeface="Calibri"/>
          </a:endParaRPr>
        </a:p>
        <a:p>
          <a:pPr marL="0" marR="0" lvl="0" indent="0" algn="l" rtl="0">
            <a:lnSpc>
              <a:spcPct val="100000"/>
            </a:lnSpc>
            <a:spcBef>
              <a:spcPts val="0"/>
            </a:spcBef>
            <a:spcAft>
              <a:spcPts val="0"/>
            </a:spcAft>
            <a:buClr>
              <a:srgbClr val="000000"/>
            </a:buClr>
            <a:buSzPts val="1050"/>
            <a:buFont typeface="Calibri"/>
            <a:buNone/>
          </a:pPr>
          <a:r>
            <a:rPr lang="en-US" sz="1050" b="1" i="0" u="none" strike="noStrike" cap="none">
              <a:solidFill>
                <a:srgbClr val="000000"/>
              </a:solidFill>
              <a:latin typeface="Calibri"/>
              <a:ea typeface="Calibri"/>
              <a:cs typeface="Calibri"/>
              <a:sym typeface="Calibri"/>
            </a:rPr>
            <a:t>3 = unselbständig</a:t>
          </a:r>
          <a:endParaRPr sz="1400"/>
        </a:p>
        <a:p>
          <a:pPr marL="0" marR="0" lvl="0" indent="0" algn="l" rtl="0">
            <a:lnSpc>
              <a:spcPct val="100000"/>
            </a:lnSpc>
            <a:spcBef>
              <a:spcPts val="0"/>
            </a:spcBef>
            <a:spcAft>
              <a:spcPts val="0"/>
            </a:spcAft>
            <a:buClr>
              <a:srgbClr val="000000"/>
            </a:buClr>
            <a:buSzPts val="1050"/>
            <a:buFont typeface="Calibri"/>
            <a:buNone/>
          </a:pPr>
          <a:r>
            <a:rPr lang="en-US" sz="1050" b="0" i="0" u="none" strike="noStrike" cap="none">
              <a:solidFill>
                <a:srgbClr val="000000"/>
              </a:solidFill>
              <a:latin typeface="Calibri"/>
              <a:ea typeface="Calibri"/>
              <a:cs typeface="Calibri"/>
              <a:sym typeface="Calibri"/>
            </a:rPr>
            <a:t>Die Person kann die Aktivität in der Regel nicht selbständig durchführen bzw. steuern, auch nicht in Teilen. Es sind kaum oder keine Ressourcen vorhanden. Ständige Motivation, Anleitung und Beaufsichtigung reichen auf keinen Fall aus. Die Pflegeperson muss alle oder nahezu alle Teilhandlungen anstelle der betroffenen Person durchführen. Eine minimale Beteiligung ist nicht zu berücksichtigen (z. B. wenn sich die antragstellende Person im sehr geringen Umfang mit Teilhandlungen beteiligt).</a:t>
          </a:r>
          <a:endParaRPr sz="1400"/>
        </a:p>
        <a:p>
          <a:pPr marL="0" marR="0" lvl="0" indent="0" algn="l" rtl="0">
            <a:lnSpc>
              <a:spcPct val="100000"/>
            </a:lnSpc>
            <a:spcBef>
              <a:spcPts val="0"/>
            </a:spcBef>
            <a:spcAft>
              <a:spcPts val="0"/>
            </a:spcAft>
            <a:buSzPts val="1050"/>
            <a:buFont typeface="Arial"/>
            <a:buNone/>
          </a:pPr>
          <a:endParaRPr sz="1050" b="0" i="0" u="none" strike="noStrike" cap="none">
            <a:solidFill>
              <a:srgbClr val="000000"/>
            </a:solidFill>
            <a:latin typeface="Calibri"/>
            <a:ea typeface="Calibri"/>
            <a:cs typeface="Calibri"/>
            <a:sym typeface="Calibri"/>
          </a:endParaRPr>
        </a:p>
        <a:p>
          <a:pPr marL="0" marR="0" lvl="0" indent="0" algn="l" rtl="0">
            <a:lnSpc>
              <a:spcPct val="100000"/>
            </a:lnSpc>
            <a:spcBef>
              <a:spcPts val="0"/>
            </a:spcBef>
            <a:spcAft>
              <a:spcPts val="0"/>
            </a:spcAft>
            <a:buSzPts val="1050"/>
            <a:buFont typeface="Arial"/>
            <a:buNone/>
          </a:pPr>
          <a:endParaRPr sz="1050" b="0" i="0" u="none" strike="noStrike" cap="none">
            <a:solidFill>
              <a:srgbClr val="000000"/>
            </a:solidFill>
            <a:latin typeface="Calibri"/>
            <a:ea typeface="Calibri"/>
            <a:cs typeface="Calibri"/>
            <a:sym typeface="Calibri"/>
          </a:endParaRPr>
        </a:p>
        <a:p>
          <a:pPr marL="0" lvl="0" indent="0" algn="l" rtl="0">
            <a:spcBef>
              <a:spcPts val="0"/>
            </a:spcBef>
            <a:spcAft>
              <a:spcPts val="0"/>
            </a:spcAft>
            <a:buNone/>
          </a:pPr>
          <a:endParaRPr sz="1100"/>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142875</xdr:colOff>
      <xdr:row>1</xdr:row>
      <xdr:rowOff>0</xdr:rowOff>
    </xdr:from>
    <xdr:ext cx="5667375" cy="7791450"/>
    <xdr:sp macro="" textlink="">
      <xdr:nvSpPr>
        <xdr:cNvPr id="11" name="Shape 11">
          <a:extLst>
            <a:ext uri="{FF2B5EF4-FFF2-40B4-BE49-F238E27FC236}">
              <a16:creationId xmlns:a16="http://schemas.microsoft.com/office/drawing/2014/main" id="{00000000-0008-0000-0A00-00000B000000}"/>
            </a:ext>
          </a:extLst>
        </xdr:cNvPr>
        <xdr:cNvSpPr txBox="1"/>
      </xdr:nvSpPr>
      <xdr:spPr>
        <a:xfrm>
          <a:off x="2526600" y="0"/>
          <a:ext cx="5638800" cy="7560000"/>
        </a:xfrm>
        <a:prstGeom prst="rect">
          <a:avLst/>
        </a:prstGeom>
        <a:solidFill>
          <a:srgbClr val="D8D8D8">
            <a:alpha val="66666"/>
          </a:srgbClr>
        </a:solidFill>
        <a:ln w="34925" cap="flat" cmpd="sng">
          <a:solidFill>
            <a:srgbClr val="7F7F7F"/>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0" i="0" u="none" strike="noStrike">
              <a:solidFill>
                <a:schemeClr val="dk1"/>
              </a:solidFill>
              <a:latin typeface="Calibri"/>
              <a:ea typeface="Calibri"/>
              <a:cs typeface="Calibri"/>
              <a:sym typeface="Calibri"/>
            </a:rPr>
            <a:t>In diesem Modul werden Maßnahmen erfasst, die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Calibri"/>
              <a:ea typeface="Calibri"/>
              <a:cs typeface="Calibri"/>
              <a:sym typeface="Calibri"/>
            </a:rPr>
            <a:t>ärztlich angeordnet,</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Calibri"/>
              <a:ea typeface="Calibri"/>
              <a:cs typeface="Calibri"/>
              <a:sym typeface="Calibri"/>
            </a:rPr>
            <a:t>gezielt auf eine bestimmte Erkrankung ausgerichtet und</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Calibri"/>
              <a:ea typeface="Calibri"/>
              <a:cs typeface="Calibri"/>
              <a:sym typeface="Calibri"/>
            </a:rPr>
            <a:t>voraussichtlich mindestens für 6 Monate erforderlich </a:t>
          </a:r>
          <a:endParaRPr sz="1400"/>
        </a:p>
        <a:p>
          <a:pPr marL="0" lvl="0" indent="0" algn="l" rtl="0">
            <a:spcBef>
              <a:spcPts val="0"/>
            </a:spcBef>
            <a:spcAft>
              <a:spcPts val="0"/>
            </a:spcAft>
            <a:buNone/>
          </a:pPr>
          <a:r>
            <a:rPr lang="en-US" sz="1100" b="0" i="0" u="none" strike="noStrike">
              <a:solidFill>
                <a:schemeClr val="dk1"/>
              </a:solidFill>
              <a:latin typeface="Calibri"/>
              <a:ea typeface="Calibri"/>
              <a:cs typeface="Calibri"/>
              <a:sym typeface="Calibri"/>
            </a:rPr>
            <a:t>sind und nicht selbständig bewältigt werden können.</a:t>
          </a:r>
          <a:endParaRPr sz="1400"/>
        </a:p>
        <a:p>
          <a:pPr marL="0" lvl="0" indent="0" algn="l" rtl="0">
            <a:spcBef>
              <a:spcPts val="0"/>
            </a:spcBef>
            <a:spcAft>
              <a:spcPts val="0"/>
            </a:spcAft>
            <a:buNone/>
          </a:pPr>
          <a:endParaRPr sz="1100" b="0" i="0" u="none" strike="noStrike">
            <a:solidFill>
              <a:schemeClr val="dk1"/>
            </a:solidFill>
            <a:latin typeface="Calibri"/>
            <a:ea typeface="Calibri"/>
            <a:cs typeface="Calibri"/>
            <a:sym typeface="Calibri"/>
          </a:endParaRPr>
        </a:p>
        <a:p>
          <a:pPr marL="0" lvl="0" indent="0" algn="l" rtl="0">
            <a:spcBef>
              <a:spcPts val="0"/>
            </a:spcBef>
            <a:spcAft>
              <a:spcPts val="0"/>
            </a:spcAft>
            <a:buNone/>
          </a:pPr>
          <a:r>
            <a:rPr lang="en-US" sz="1100" b="0" i="0" u="sng" strike="noStrike">
              <a:solidFill>
                <a:schemeClr val="dk1"/>
              </a:solidFill>
              <a:latin typeface="Calibri"/>
              <a:ea typeface="Calibri"/>
              <a:cs typeface="Calibri"/>
              <a:sym typeface="Calibri"/>
            </a:rPr>
            <a:t>Die ärztliche Anordnung kann sich auch auf nicht verschreibungspflichtige Medikamente oder äußerliche Anwendungen oder Übungsbehandlungen beziehen.</a:t>
          </a:r>
          <a:endParaRPr sz="1400"/>
        </a:p>
        <a:p>
          <a:pPr marL="0" lvl="0" indent="0" algn="l" rtl="0">
            <a:spcBef>
              <a:spcPts val="0"/>
            </a:spcBef>
            <a:spcAft>
              <a:spcPts val="0"/>
            </a:spcAft>
            <a:buNone/>
          </a:pPr>
          <a:endParaRPr sz="1100" b="0" i="0" u="none" strike="noStrike">
            <a:solidFill>
              <a:schemeClr val="dk1"/>
            </a:solidFill>
            <a:latin typeface="Calibri"/>
            <a:ea typeface="Calibri"/>
            <a:cs typeface="Calibri"/>
            <a:sym typeface="Calibri"/>
          </a:endParaRPr>
        </a:p>
        <a:p>
          <a:pPr marL="0" lvl="0" indent="0" algn="l" rtl="0">
            <a:spcBef>
              <a:spcPts val="0"/>
            </a:spcBef>
            <a:spcAft>
              <a:spcPts val="0"/>
            </a:spcAft>
            <a:buNone/>
          </a:pPr>
          <a:r>
            <a:rPr lang="en-US" sz="1100" b="0" i="0" u="none" strike="noStrike">
              <a:solidFill>
                <a:schemeClr val="dk1"/>
              </a:solidFill>
              <a:latin typeface="Calibri"/>
              <a:ea typeface="Calibri"/>
              <a:cs typeface="Calibri"/>
              <a:sym typeface="Calibri"/>
            </a:rPr>
            <a:t>Zu bewerten ist, ob die Person die jeweilige Aktivität praktisch durchführen kann.</a:t>
          </a:r>
          <a:endParaRPr sz="1400"/>
        </a:p>
        <a:p>
          <a:pPr marL="0" lvl="0" indent="0" algn="l" rtl="0">
            <a:spcBef>
              <a:spcPts val="0"/>
            </a:spcBef>
            <a:spcAft>
              <a:spcPts val="0"/>
            </a:spcAft>
            <a:buNone/>
          </a:pPr>
          <a:r>
            <a:rPr lang="en-US" sz="1100" b="0" i="0" u="none" strike="noStrike">
              <a:solidFill>
                <a:schemeClr val="dk1"/>
              </a:solidFill>
              <a:latin typeface="Calibri"/>
              <a:ea typeface="Calibri"/>
              <a:cs typeface="Calibri"/>
              <a:sym typeface="Calibri"/>
            </a:rPr>
            <a:t>Ist dies nicht der Fall, wird die Häufigkeit der erforderlichen Hilfe durch andere Personen</a:t>
          </a:r>
          <a:endParaRPr sz="1400"/>
        </a:p>
        <a:p>
          <a:pPr marL="0" lvl="0" indent="0" algn="l" rtl="0">
            <a:spcBef>
              <a:spcPts val="0"/>
            </a:spcBef>
            <a:spcAft>
              <a:spcPts val="0"/>
            </a:spcAft>
            <a:buNone/>
          </a:pPr>
          <a:r>
            <a:rPr lang="en-US" sz="1100" b="0" i="0" u="none" strike="noStrike">
              <a:solidFill>
                <a:schemeClr val="dk1"/>
              </a:solidFill>
              <a:latin typeface="Calibri"/>
              <a:ea typeface="Calibri"/>
              <a:cs typeface="Calibri"/>
              <a:sym typeface="Calibri"/>
            </a:rPr>
            <a:t>dokumentiert (Anzahl pro Tag/pro Woche/pro Monat). </a:t>
          </a:r>
          <a:r>
            <a:rPr lang="en-US" sz="1100" b="0" i="0" u="sng" strike="noStrike">
              <a:solidFill>
                <a:schemeClr val="dk1"/>
              </a:solidFill>
              <a:latin typeface="Calibri"/>
              <a:ea typeface="Calibri"/>
              <a:cs typeface="Calibri"/>
              <a:sym typeface="Calibri"/>
            </a:rPr>
            <a:t>Es ist unerheblich, ob</a:t>
          </a:r>
          <a:endParaRPr sz="1400"/>
        </a:p>
        <a:p>
          <a:pPr marL="0" lvl="0" indent="0" algn="l" rtl="0">
            <a:spcBef>
              <a:spcPts val="0"/>
            </a:spcBef>
            <a:spcAft>
              <a:spcPts val="0"/>
            </a:spcAft>
            <a:buNone/>
          </a:pPr>
          <a:r>
            <a:rPr lang="en-US" sz="1100" b="0" i="0" u="sng" strike="noStrike">
              <a:solidFill>
                <a:schemeClr val="dk1"/>
              </a:solidFill>
              <a:latin typeface="Calibri"/>
              <a:ea typeface="Calibri"/>
              <a:cs typeface="Calibri"/>
              <a:sym typeface="Calibri"/>
            </a:rPr>
            <a:t>die personelle Unterstützung durch Pflegepersonen oder Pflege(fach-)kräfte erfolgt</a:t>
          </a:r>
          <a:endParaRPr sz="1400"/>
        </a:p>
        <a:p>
          <a:pPr marL="0" lvl="0" indent="0" algn="l" rtl="0">
            <a:spcBef>
              <a:spcPts val="0"/>
            </a:spcBef>
            <a:spcAft>
              <a:spcPts val="0"/>
            </a:spcAft>
            <a:buNone/>
          </a:pPr>
          <a:r>
            <a:rPr lang="en-US" sz="1100" b="0" i="0" u="sng" strike="noStrike">
              <a:solidFill>
                <a:schemeClr val="dk1"/>
              </a:solidFill>
              <a:latin typeface="Calibri"/>
              <a:ea typeface="Calibri"/>
              <a:cs typeface="Calibri"/>
              <a:sym typeface="Calibri"/>
            </a:rPr>
            <a:t>und auch ob sie gemäß § 37 SGB V Absatz 2 verordnet und abgerechnet wird. </a:t>
          </a:r>
          <a:endParaRPr sz="1400"/>
        </a:p>
        <a:p>
          <a:pPr marL="0" lvl="0" indent="0" algn="l" rtl="0">
            <a:spcBef>
              <a:spcPts val="0"/>
            </a:spcBef>
            <a:spcAft>
              <a:spcPts val="0"/>
            </a:spcAft>
            <a:buNone/>
          </a:pPr>
          <a:endParaRPr sz="1100" b="0" i="0" u="sng" strike="noStrike">
            <a:solidFill>
              <a:schemeClr val="dk1"/>
            </a:solidFill>
            <a:latin typeface="Calibri"/>
            <a:ea typeface="Calibri"/>
            <a:cs typeface="Calibri"/>
            <a:sym typeface="Calibri"/>
          </a:endParaRPr>
        </a:p>
        <a:p>
          <a:pPr marL="0" lvl="0" indent="0" algn="l" rtl="0">
            <a:spcBef>
              <a:spcPts val="0"/>
            </a:spcBef>
            <a:spcAft>
              <a:spcPts val="0"/>
            </a:spcAft>
            <a:buNone/>
          </a:pPr>
          <a:r>
            <a:rPr lang="en-US" sz="1100" b="0" i="0" u="sng" strike="noStrike">
              <a:solidFill>
                <a:schemeClr val="dk1"/>
              </a:solidFill>
              <a:latin typeface="Calibri"/>
              <a:ea typeface="Calibri"/>
              <a:cs typeface="Calibri"/>
              <a:sym typeface="Calibri"/>
            </a:rPr>
            <a:t>Ausgenommen sind Leistungen, die durch Ärztinnen und Ärzte und Praxispersonal oder andere Therapeuten erbracht werden.</a:t>
          </a:r>
          <a:endParaRPr sz="1400"/>
        </a:p>
        <a:p>
          <a:pPr marL="0" lvl="0" indent="0" algn="l" rtl="0">
            <a:spcBef>
              <a:spcPts val="0"/>
            </a:spcBef>
            <a:spcAft>
              <a:spcPts val="0"/>
            </a:spcAft>
            <a:buNone/>
          </a:pPr>
          <a:endParaRPr sz="1100" b="0" i="0" u="sng" strike="noStrike">
            <a:solidFill>
              <a:schemeClr val="dk1"/>
            </a:solidFill>
            <a:latin typeface="Calibri"/>
            <a:ea typeface="Calibri"/>
            <a:cs typeface="Calibri"/>
            <a:sym typeface="Calibri"/>
          </a:endParaRPr>
        </a:p>
        <a:p>
          <a:pPr marL="0" lvl="0" indent="0" algn="l" rtl="0">
            <a:spcBef>
              <a:spcPts val="0"/>
            </a:spcBef>
            <a:spcAft>
              <a:spcPts val="0"/>
            </a:spcAft>
            <a:buNone/>
          </a:pPr>
          <a:r>
            <a:rPr lang="en-US" sz="1100" b="0" i="1" u="none" strike="noStrike">
              <a:solidFill>
                <a:schemeClr val="dk1"/>
              </a:solidFill>
              <a:latin typeface="Calibri"/>
              <a:ea typeface="Calibri"/>
              <a:cs typeface="Calibri"/>
              <a:sym typeface="Calibri"/>
            </a:rPr>
            <a:t>Beispiel: 3 x pro Tag müssen Medikamente eingenommen werden. Die personelle Unterstützung ist jedoch darauf beschränkt, dass eine andere Person 1 x pro Woche die Medikamente in der Wochendosette  richtet.</a:t>
          </a:r>
          <a:endParaRPr sz="1400"/>
        </a:p>
        <a:p>
          <a:pPr marL="0" lvl="0" indent="0" algn="l" rtl="0">
            <a:spcBef>
              <a:spcPts val="0"/>
            </a:spcBef>
            <a:spcAft>
              <a:spcPts val="0"/>
            </a:spcAft>
            <a:buNone/>
          </a:pPr>
          <a:r>
            <a:rPr lang="en-US" sz="1100" b="0" i="1" u="none" strike="noStrike">
              <a:solidFill>
                <a:schemeClr val="dk1"/>
              </a:solidFill>
              <a:latin typeface="Calibri"/>
              <a:ea typeface="Calibri"/>
              <a:cs typeface="Calibri"/>
              <a:sym typeface="Calibri"/>
            </a:rPr>
            <a:t>Sie tragen bei dem Kriterium "Medikation"  eine 1 bei "pro Woche" ein.</a:t>
          </a:r>
          <a:endParaRPr sz="1400"/>
        </a:p>
        <a:p>
          <a:pPr marL="0" lvl="0" indent="0" algn="l" rtl="0">
            <a:spcBef>
              <a:spcPts val="0"/>
            </a:spcBef>
            <a:spcAft>
              <a:spcPts val="0"/>
            </a:spcAft>
            <a:buNone/>
          </a:pPr>
          <a:endParaRPr sz="1100" b="0" i="0" u="none" strike="noStrike">
            <a:solidFill>
              <a:schemeClr val="dk1"/>
            </a:solidFill>
            <a:latin typeface="Calibri"/>
            <a:ea typeface="Calibri"/>
            <a:cs typeface="Calibri"/>
            <a:sym typeface="Calibri"/>
          </a:endParaRPr>
        </a:p>
        <a:p>
          <a:pPr marL="0" lvl="0" indent="0" algn="l" rtl="0">
            <a:spcBef>
              <a:spcPts val="0"/>
            </a:spcBef>
            <a:spcAft>
              <a:spcPts val="0"/>
            </a:spcAft>
            <a:buNone/>
          </a:pPr>
          <a:r>
            <a:rPr lang="en-US" sz="1100" b="0" i="0" u="none" strike="noStrike">
              <a:solidFill>
                <a:schemeClr val="dk1"/>
              </a:solidFill>
              <a:latin typeface="Calibri"/>
              <a:ea typeface="Calibri"/>
              <a:cs typeface="Calibri"/>
              <a:sym typeface="Calibri"/>
            </a:rPr>
            <a:t>Abweichend von der BRi können Sie in diesem NBA-Tool bei den Kriterien zur häuslichen Krankenpflege (Erfassung Teil 1 und Teil 2) mehrere Einträge pro Zeile vornehmen:. </a:t>
          </a:r>
          <a:endParaRPr sz="1400"/>
        </a:p>
        <a:p>
          <a:pPr marL="0" lvl="0" indent="0" algn="l" rtl="0">
            <a:spcBef>
              <a:spcPts val="0"/>
            </a:spcBef>
            <a:spcAft>
              <a:spcPts val="0"/>
            </a:spcAft>
            <a:buNone/>
          </a:pPr>
          <a:endParaRPr sz="1100" b="0" i="0" u="none" strike="noStrike">
            <a:solidFill>
              <a:schemeClr val="dk1"/>
            </a:solidFill>
            <a:latin typeface="Calibri"/>
            <a:ea typeface="Calibri"/>
            <a:cs typeface="Calibri"/>
            <a:sym typeface="Calibri"/>
          </a:endParaRPr>
        </a:p>
        <a:p>
          <a:pPr marL="0" lvl="0" indent="0" algn="l" rtl="0">
            <a:spcBef>
              <a:spcPts val="0"/>
            </a:spcBef>
            <a:spcAft>
              <a:spcPts val="0"/>
            </a:spcAft>
            <a:buNone/>
          </a:pPr>
          <a:r>
            <a:rPr lang="en-US" sz="1100" b="0" i="1" u="none" strike="noStrike">
              <a:solidFill>
                <a:schemeClr val="dk1"/>
              </a:solidFill>
              <a:latin typeface="Calibri"/>
              <a:ea typeface="Calibri"/>
              <a:cs typeface="Calibri"/>
              <a:sym typeface="Calibri"/>
            </a:rPr>
            <a:t>Beispiel: </a:t>
          </a:r>
          <a:endParaRPr sz="1400"/>
        </a:p>
        <a:p>
          <a:pPr marL="0" lvl="0" indent="0" algn="l" rtl="0">
            <a:spcBef>
              <a:spcPts val="0"/>
            </a:spcBef>
            <a:spcAft>
              <a:spcPts val="0"/>
            </a:spcAft>
            <a:buNone/>
          </a:pPr>
          <a:r>
            <a:rPr lang="en-US" sz="1100" b="0" i="1" u="none" strike="noStrike">
              <a:solidFill>
                <a:schemeClr val="dk1"/>
              </a:solidFill>
              <a:latin typeface="Calibri"/>
              <a:ea typeface="Calibri"/>
              <a:cs typeface="Calibri"/>
              <a:sym typeface="Calibri"/>
            </a:rPr>
            <a:t>Es werden 2 x pro Tag Insulininjektionen gegeben und 1 x  pro Woche andere Injektionen .</a:t>
          </a:r>
          <a:endParaRPr sz="1400"/>
        </a:p>
        <a:p>
          <a:pPr marL="0" lvl="0" indent="0" algn="l" rtl="0">
            <a:spcBef>
              <a:spcPts val="0"/>
            </a:spcBef>
            <a:spcAft>
              <a:spcPts val="0"/>
            </a:spcAft>
            <a:buNone/>
          </a:pPr>
          <a:r>
            <a:rPr lang="en-US" sz="1100" b="0" i="1" u="none" strike="noStrike">
              <a:solidFill>
                <a:schemeClr val="dk1"/>
              </a:solidFill>
              <a:latin typeface="Calibri"/>
              <a:ea typeface="Calibri"/>
              <a:cs typeface="Calibri"/>
              <a:sym typeface="Calibri"/>
            </a:rPr>
            <a:t>Sie tragen bei dem Kriterium "Injektionen (subcutan und intramuskulär)" unter "pro Tag"  eine 2 ein </a:t>
          </a:r>
          <a:r>
            <a:rPr lang="en-US" sz="1100" b="0" i="1" u="sng" strike="noStrike">
              <a:solidFill>
                <a:schemeClr val="dk1"/>
              </a:solidFill>
              <a:latin typeface="Calibri"/>
              <a:ea typeface="Calibri"/>
              <a:cs typeface="Calibri"/>
              <a:sym typeface="Calibri"/>
            </a:rPr>
            <a:t>und</a:t>
          </a:r>
          <a:r>
            <a:rPr lang="en-US" sz="1100" b="0" i="1" u="none" strike="noStrike">
              <a:solidFill>
                <a:schemeClr val="dk1"/>
              </a:solidFill>
              <a:latin typeface="Calibri"/>
              <a:ea typeface="Calibri"/>
              <a:cs typeface="Calibri"/>
              <a:sym typeface="Calibri"/>
            </a:rPr>
            <a:t> zusätzlich unter  "pro Woche" eine 1 ein.  Den Rest berechnet das NBA-Tool für Sie.</a:t>
          </a:r>
          <a:endParaRPr sz="1400"/>
        </a:p>
        <a:p>
          <a:pPr marL="0" lvl="0" indent="0" algn="l" rtl="0">
            <a:spcBef>
              <a:spcPts val="0"/>
            </a:spcBef>
            <a:spcAft>
              <a:spcPts val="0"/>
            </a:spcAft>
            <a:buNone/>
          </a:pPr>
          <a:endParaRPr sz="1100" b="0" i="0" u="none" strike="noStrike">
            <a:solidFill>
              <a:schemeClr val="dk1"/>
            </a:solidFill>
            <a:latin typeface="Calibri"/>
            <a:ea typeface="Calibri"/>
            <a:cs typeface="Calibri"/>
            <a:sym typeface="Calibri"/>
          </a:endParaRPr>
        </a:p>
        <a:p>
          <a:pPr marL="0" lvl="0" indent="0" algn="l" rtl="0">
            <a:spcBef>
              <a:spcPts val="0"/>
            </a:spcBef>
            <a:spcAft>
              <a:spcPts val="0"/>
            </a:spcAft>
            <a:buNone/>
          </a:pPr>
          <a:r>
            <a:rPr lang="en-US" sz="1100" b="0" i="0" u="sng" strike="noStrike">
              <a:solidFill>
                <a:schemeClr val="dk1"/>
              </a:solidFill>
              <a:latin typeface="Calibri"/>
              <a:ea typeface="Calibri"/>
              <a:cs typeface="Calibri"/>
              <a:sym typeface="Calibri"/>
            </a:rPr>
            <a:t>Verzichten Sie</a:t>
          </a:r>
          <a:r>
            <a:rPr lang="en-US" sz="1100" b="0" i="0" u="none" strike="noStrike">
              <a:solidFill>
                <a:schemeClr val="dk1"/>
              </a:solidFill>
              <a:latin typeface="Calibri"/>
              <a:ea typeface="Calibri"/>
              <a:cs typeface="Calibri"/>
              <a:sym typeface="Calibri"/>
            </a:rPr>
            <a:t> hingegen  </a:t>
          </a:r>
          <a:r>
            <a:rPr lang="en-US" sz="1100" b="0" i="0" u="sng" strike="noStrike">
              <a:solidFill>
                <a:schemeClr val="dk1"/>
              </a:solidFill>
              <a:latin typeface="Calibri"/>
              <a:ea typeface="Calibri"/>
              <a:cs typeface="Calibri"/>
              <a:sym typeface="Calibri"/>
            </a:rPr>
            <a:t>unbedingt darauf</a:t>
          </a:r>
          <a:r>
            <a:rPr lang="en-US" sz="1100" b="0" i="0" u="none" strike="noStrike">
              <a:solidFill>
                <a:schemeClr val="dk1"/>
              </a:solidFill>
              <a:latin typeface="Calibri"/>
              <a:ea typeface="Calibri"/>
              <a:cs typeface="Calibri"/>
              <a:sym typeface="Calibri"/>
            </a:rPr>
            <a:t>, die Anzahl der pro Tag erforderlichen Maßnahmen </a:t>
          </a:r>
          <a:r>
            <a:rPr lang="en-US" sz="1100" b="0" i="0" u="sng" strike="noStrike">
              <a:solidFill>
                <a:schemeClr val="dk1"/>
              </a:solidFill>
              <a:latin typeface="Calibri"/>
              <a:ea typeface="Calibri"/>
              <a:cs typeface="Calibri"/>
              <a:sym typeface="Calibri"/>
            </a:rPr>
            <a:t>zusätzlich</a:t>
          </a:r>
          <a:r>
            <a:rPr lang="en-US" sz="1100" b="0" i="0" u="none" strike="noStrike">
              <a:solidFill>
                <a:schemeClr val="dk1"/>
              </a:solidFill>
              <a:latin typeface="Calibri"/>
              <a:ea typeface="Calibri"/>
              <a:cs typeface="Calibri"/>
              <a:sym typeface="Calibri"/>
            </a:rPr>
            <a:t> auf die Woche </a:t>
          </a:r>
          <a:r>
            <a:rPr lang="en-US" sz="1100" b="0" i="0" u="sng" strike="noStrike">
              <a:solidFill>
                <a:schemeClr val="dk1"/>
              </a:solidFill>
              <a:latin typeface="Calibri"/>
              <a:ea typeface="Calibri"/>
              <a:cs typeface="Calibri"/>
              <a:sym typeface="Calibri"/>
            </a:rPr>
            <a:t>hochzurechnen </a:t>
          </a:r>
          <a:r>
            <a:rPr lang="en-US" sz="1100" b="0" i="0" u="none" strike="noStrike">
              <a:solidFill>
                <a:schemeClr val="dk1"/>
              </a:solidFill>
              <a:latin typeface="Calibri"/>
              <a:ea typeface="Calibri"/>
              <a:cs typeface="Calibri"/>
              <a:sym typeface="Calibri"/>
            </a:rPr>
            <a:t>und einzutragen sowie darauf, die pro Woche erforderlichen Maßnahmen  auf den Monat hochzurechnen.  </a:t>
          </a:r>
          <a:endParaRPr sz="1400"/>
        </a:p>
        <a:p>
          <a:pPr marL="0" lvl="0" indent="0" algn="l" rtl="0">
            <a:spcBef>
              <a:spcPts val="0"/>
            </a:spcBef>
            <a:spcAft>
              <a:spcPts val="0"/>
            </a:spcAft>
            <a:buNone/>
          </a:pPr>
          <a:endParaRPr sz="1100" b="0" i="0" u="none" strike="noStrike">
            <a:solidFill>
              <a:schemeClr val="dk1"/>
            </a:solidFill>
            <a:latin typeface="Calibri"/>
            <a:ea typeface="Calibri"/>
            <a:cs typeface="Calibri"/>
            <a:sym typeface="Calibri"/>
          </a:endParaRPr>
        </a:p>
        <a:p>
          <a:pPr marL="0" lvl="0" indent="0" algn="l" rtl="0">
            <a:spcBef>
              <a:spcPts val="0"/>
            </a:spcBef>
            <a:spcAft>
              <a:spcPts val="0"/>
            </a:spcAft>
            <a:buNone/>
          </a:pPr>
          <a:r>
            <a:rPr lang="en-US" sz="1100" b="0" i="0" u="none" strike="noStrike">
              <a:solidFill>
                <a:schemeClr val="dk1"/>
              </a:solidFill>
              <a:latin typeface="Calibri"/>
              <a:ea typeface="Calibri"/>
              <a:cs typeface="Calibri"/>
              <a:sym typeface="Calibri"/>
            </a:rPr>
            <a:t>Sollte eine Hochrechnung/Umrechnung sich nicht vermeiden lassen, weil z. B. eine Maßnahme nur jeden 2. Tag erforderlich ist, rechnen Sie wie folgt:</a:t>
          </a:r>
          <a:endParaRPr sz="1400"/>
        </a:p>
        <a:p>
          <a:pPr marL="0" lvl="0" indent="0" algn="l" rtl="0">
            <a:spcBef>
              <a:spcPts val="0"/>
            </a:spcBef>
            <a:spcAft>
              <a:spcPts val="0"/>
            </a:spcAft>
            <a:buNone/>
          </a:pPr>
          <a:endParaRPr sz="1100" b="0" i="0" u="none" strike="noStrike">
            <a:solidFill>
              <a:schemeClr val="dk1"/>
            </a:solidFill>
            <a:latin typeface="Calibri"/>
            <a:ea typeface="Calibri"/>
            <a:cs typeface="Calibri"/>
            <a:sym typeface="Calibri"/>
          </a:endParaRPr>
        </a:p>
        <a:p>
          <a:pPr marL="0" lvl="0" indent="0" algn="l" rtl="0">
            <a:spcBef>
              <a:spcPts val="0"/>
            </a:spcBef>
            <a:spcAft>
              <a:spcPts val="0"/>
            </a:spcAft>
            <a:buNone/>
          </a:pPr>
          <a:r>
            <a:rPr lang="en-US" sz="1100" b="0" i="0" u="none" strike="noStrike">
              <a:solidFill>
                <a:schemeClr val="dk1"/>
              </a:solidFill>
              <a:latin typeface="Calibri"/>
              <a:ea typeface="Calibri"/>
              <a:cs typeface="Calibri"/>
              <a:sym typeface="Calibri"/>
            </a:rPr>
            <a:t>30 Tage / 2 = 15 und tragen die 15 bei "pro" Monat ein.</a:t>
          </a:r>
          <a:endParaRPr sz="1400"/>
        </a:p>
        <a:p>
          <a:pPr marL="0" lvl="0" indent="0" algn="l" rtl="0">
            <a:spcBef>
              <a:spcPts val="0"/>
            </a:spcBef>
            <a:spcAft>
              <a:spcPts val="0"/>
            </a:spcAft>
            <a:buNone/>
          </a:pPr>
          <a:endParaRPr sz="1100" b="0" i="0" u="none" strike="noStrike">
            <a:solidFill>
              <a:schemeClr val="dk1"/>
            </a:solidFill>
            <a:latin typeface="Calibri"/>
            <a:ea typeface="Calibri"/>
            <a:cs typeface="Calibri"/>
            <a:sym typeface="Calibri"/>
          </a:endParaRPr>
        </a:p>
        <a:p>
          <a:pPr marL="0" lvl="0" indent="0" algn="l" rtl="0">
            <a:spcBef>
              <a:spcPts val="0"/>
            </a:spcBef>
            <a:spcAft>
              <a:spcPts val="0"/>
            </a:spcAft>
            <a:buNone/>
          </a:pPr>
          <a:r>
            <a:rPr lang="en-US" sz="1100" b="0" i="0" u="none" strike="noStrike">
              <a:solidFill>
                <a:schemeClr val="dk1"/>
              </a:solidFill>
              <a:latin typeface="Calibri"/>
              <a:ea typeface="Calibri"/>
              <a:cs typeface="Calibri"/>
              <a:sym typeface="Calibri"/>
            </a:rPr>
            <a:t>Ist die Maßnahme nur jeden 3. Tag notwendig, lautet die Rechnung 30 Tage/3 = 10. In diesem NBA-Tool können Sie auch mit Kommastellen arbeiten. Ist die Maßnahme nur jeden 4. Tag erforderlich, käme als Ergebnis der vorgenannten Rechnung 7,5 heraus. Tragen Sie diese 7,5 einfach unter "pro Monat" ein.</a:t>
          </a:r>
          <a:endParaRPr sz="1400"/>
        </a:p>
      </xdr:txBody>
    </xdr: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266700</xdr:colOff>
      <xdr:row>1</xdr:row>
      <xdr:rowOff>57150</xdr:rowOff>
    </xdr:from>
    <xdr:ext cx="5381625" cy="9296400"/>
    <xdr:sp macro="" textlink="">
      <xdr:nvSpPr>
        <xdr:cNvPr id="12" name="Shape 12">
          <a:extLst>
            <a:ext uri="{FF2B5EF4-FFF2-40B4-BE49-F238E27FC236}">
              <a16:creationId xmlns:a16="http://schemas.microsoft.com/office/drawing/2014/main" id="{00000000-0008-0000-0C00-00000C000000}"/>
            </a:ext>
          </a:extLst>
        </xdr:cNvPr>
        <xdr:cNvSpPr txBox="1"/>
      </xdr:nvSpPr>
      <xdr:spPr>
        <a:xfrm>
          <a:off x="2669475" y="0"/>
          <a:ext cx="5353050" cy="7560000"/>
        </a:xfrm>
        <a:prstGeom prst="rect">
          <a:avLst/>
        </a:prstGeom>
        <a:solidFill>
          <a:srgbClr val="FABF8E">
            <a:alpha val="36862"/>
          </a:srgbClr>
        </a:solidFill>
        <a:ln w="34925" cap="flat" cmpd="sng">
          <a:solidFill>
            <a:srgbClr val="E36C09"/>
          </a:solidFill>
          <a:prstDash val="solid"/>
          <a:round/>
          <a:headEnd type="none" w="sm" len="sm"/>
          <a:tailEnd type="none" w="sm" len="sm"/>
        </a:ln>
      </xdr:spPr>
      <xdr:txBody>
        <a:bodyPr spcFirstLastPara="1" wrap="square" lIns="91425" tIns="45700" rIns="91425" bIns="45700" anchor="t" anchorCtr="0">
          <a:noAutofit/>
        </a:bodyPr>
        <a:lstStyle/>
        <a:p>
          <a:pPr marL="0" marR="0" lvl="0" indent="0" algn="l" rtl="0">
            <a:lnSpc>
              <a:spcPct val="100000"/>
            </a:lnSpc>
            <a:spcBef>
              <a:spcPts val="0"/>
            </a:spcBef>
            <a:spcAft>
              <a:spcPts val="0"/>
            </a:spcAft>
            <a:buClr>
              <a:srgbClr val="000000"/>
            </a:buClr>
            <a:buSzPts val="1050"/>
            <a:buFont typeface="Calibri"/>
            <a:buNone/>
          </a:pPr>
          <a:r>
            <a:rPr lang="en-US" sz="1050" b="0" i="0" u="none" strike="noStrike" cap="none">
              <a:solidFill>
                <a:srgbClr val="000000"/>
              </a:solidFill>
              <a:latin typeface="Calibri"/>
              <a:ea typeface="Calibri"/>
              <a:cs typeface="Calibri"/>
              <a:sym typeface="Calibri"/>
            </a:rPr>
            <a:t>In diesem Modul ist zu bewerten</a:t>
          </a:r>
          <a:r>
            <a:rPr lang="en-US" sz="1050" b="1" i="0" u="none" strike="noStrike" cap="none">
              <a:solidFill>
                <a:srgbClr val="000000"/>
              </a:solidFill>
              <a:latin typeface="Calibri"/>
              <a:ea typeface="Calibri"/>
              <a:cs typeface="Calibri"/>
              <a:sym typeface="Calibri"/>
            </a:rPr>
            <a:t>, </a:t>
          </a:r>
          <a:r>
            <a:rPr lang="en-US" sz="1050" b="0" i="0" u="none" strike="noStrike" cap="none">
              <a:solidFill>
                <a:srgbClr val="000000"/>
              </a:solidFill>
              <a:latin typeface="Calibri"/>
              <a:ea typeface="Calibri"/>
              <a:cs typeface="Calibri"/>
              <a:sym typeface="Calibri"/>
            </a:rPr>
            <a:t>ob die Person die jeweilige Handlung bzw. Aktivität </a:t>
          </a:r>
          <a:r>
            <a:rPr lang="en-US" sz="1050" b="0" i="0" u="sng" strike="noStrike" cap="none">
              <a:solidFill>
                <a:srgbClr val="000000"/>
              </a:solidFill>
              <a:latin typeface="Calibri"/>
              <a:ea typeface="Calibri"/>
              <a:cs typeface="Calibri"/>
              <a:sym typeface="Calibri"/>
            </a:rPr>
            <a:t>praktisch durchführen kann</a:t>
          </a:r>
          <a:r>
            <a:rPr lang="en-US" sz="1050" b="0" i="0" u="none" strike="noStrike" cap="none">
              <a:solidFill>
                <a:srgbClr val="000000"/>
              </a:solidFill>
              <a:latin typeface="Calibri"/>
              <a:ea typeface="Calibri"/>
              <a:cs typeface="Calibri"/>
              <a:sym typeface="Calibri"/>
            </a:rPr>
            <a:t>.</a:t>
          </a:r>
          <a:r>
            <a:rPr lang="en-US" sz="1050" b="1" i="0" u="none" strike="noStrike" cap="none">
              <a:solidFill>
                <a:srgbClr val="000000"/>
              </a:solidFill>
              <a:latin typeface="Calibri"/>
              <a:ea typeface="Calibri"/>
              <a:cs typeface="Calibri"/>
              <a:sym typeface="Calibri"/>
            </a:rPr>
            <a:t> </a:t>
          </a:r>
          <a:r>
            <a:rPr lang="en-US" sz="1050" b="0" i="0" u="none" strike="noStrike" cap="none">
              <a:solidFill>
                <a:srgbClr val="000000"/>
              </a:solidFill>
              <a:latin typeface="Calibri"/>
              <a:ea typeface="Calibri"/>
              <a:cs typeface="Calibri"/>
              <a:sym typeface="Calibri"/>
            </a:rPr>
            <a:t>Es ist unerheblich, ob die Beeinträchtigungen der Selbständigkeit aufgrund von Schädigungen somatischer oder mentaler Funktionen bestehen oder ob Teilaspekte bereits in anderen Modulen berücksichtigt worden sind.</a:t>
          </a:r>
          <a:endParaRPr sz="1400"/>
        </a:p>
        <a:p>
          <a:pPr marL="0" marR="0" lvl="0" indent="0" algn="l" rtl="0">
            <a:lnSpc>
              <a:spcPct val="100000"/>
            </a:lnSpc>
            <a:spcBef>
              <a:spcPts val="0"/>
            </a:spcBef>
            <a:spcAft>
              <a:spcPts val="0"/>
            </a:spcAft>
            <a:buSzPts val="1050"/>
            <a:buFont typeface="Arial"/>
            <a:buNone/>
          </a:pPr>
          <a:endParaRPr sz="1050" b="0" i="0" u="none" strike="noStrike" cap="none">
            <a:solidFill>
              <a:srgbClr val="000000"/>
            </a:solidFill>
            <a:latin typeface="Calibri"/>
            <a:ea typeface="Calibri"/>
            <a:cs typeface="Calibri"/>
            <a:sym typeface="Calibri"/>
          </a:endParaRPr>
        </a:p>
        <a:p>
          <a:pPr marL="0" marR="0" lvl="0" indent="0" algn="l" rtl="0">
            <a:lnSpc>
              <a:spcPct val="100000"/>
            </a:lnSpc>
            <a:spcBef>
              <a:spcPts val="0"/>
            </a:spcBef>
            <a:spcAft>
              <a:spcPts val="0"/>
            </a:spcAft>
            <a:buClr>
              <a:srgbClr val="000000"/>
            </a:buClr>
            <a:buSzPts val="1050"/>
            <a:buFont typeface="Calibri"/>
            <a:buNone/>
          </a:pPr>
          <a:r>
            <a:rPr lang="en-US" sz="1050" b="0" i="0" u="none" strike="noStrike" cap="none">
              <a:solidFill>
                <a:srgbClr val="000000"/>
              </a:solidFill>
              <a:latin typeface="Calibri"/>
              <a:ea typeface="Calibri"/>
              <a:cs typeface="Calibri"/>
              <a:sym typeface="Calibri"/>
            </a:rPr>
            <a:t>Die Selbständigkeit wird mittels einer vierstufigen Skala mit folgenden Ausprägungen bewertet; </a:t>
          </a:r>
          <a:r>
            <a:rPr lang="en-US" sz="1100" b="0" i="0" u="none" strike="noStrike" cap="none">
              <a:solidFill>
                <a:srgbClr val="000000"/>
              </a:solidFill>
              <a:latin typeface="Calibri"/>
              <a:ea typeface="Calibri"/>
              <a:cs typeface="Calibri"/>
              <a:sym typeface="Calibri"/>
            </a:rPr>
            <a:t>die als Kommentar den Kriterien hinterlegten pflegefachlichen Konkretisierungen sind für die Bewertung der Selbständigkeit maßgebend</a:t>
          </a:r>
          <a:r>
            <a:rPr lang="en-US" sz="1050" b="0" i="0" u="none" strike="noStrike" cap="none">
              <a:solidFill>
                <a:srgbClr val="000000"/>
              </a:solidFill>
              <a:latin typeface="Calibri"/>
              <a:ea typeface="Calibri"/>
              <a:cs typeface="Calibri"/>
              <a:sym typeface="Calibri"/>
            </a:rPr>
            <a:t> :</a:t>
          </a:r>
          <a:endParaRPr sz="1400"/>
        </a:p>
        <a:p>
          <a:pPr marL="0" marR="0" lvl="0" indent="0" algn="l" rtl="0">
            <a:lnSpc>
              <a:spcPct val="100000"/>
            </a:lnSpc>
            <a:spcBef>
              <a:spcPts val="0"/>
            </a:spcBef>
            <a:spcAft>
              <a:spcPts val="0"/>
            </a:spcAft>
            <a:buClr>
              <a:srgbClr val="000000"/>
            </a:buClr>
            <a:buSzPts val="1050"/>
            <a:buFont typeface="Calibri"/>
            <a:buNone/>
          </a:pPr>
          <a:r>
            <a:rPr lang="en-US" sz="1050" b="1" i="0" u="none" strike="noStrike" cap="none">
              <a:solidFill>
                <a:srgbClr val="000000"/>
              </a:solidFill>
              <a:latin typeface="Calibri"/>
              <a:ea typeface="Calibri"/>
              <a:cs typeface="Calibri"/>
              <a:sym typeface="Calibri"/>
            </a:rPr>
            <a:t>0 = selbständig</a:t>
          </a:r>
          <a:endParaRPr sz="1400"/>
        </a:p>
        <a:p>
          <a:pPr marL="0" marR="0" lvl="0" indent="0" algn="l" rtl="0">
            <a:lnSpc>
              <a:spcPct val="100000"/>
            </a:lnSpc>
            <a:spcBef>
              <a:spcPts val="0"/>
            </a:spcBef>
            <a:spcAft>
              <a:spcPts val="0"/>
            </a:spcAft>
            <a:buClr>
              <a:srgbClr val="000000"/>
            </a:buClr>
            <a:buSzPts val="1050"/>
            <a:buFont typeface="Calibri"/>
            <a:buNone/>
          </a:pPr>
          <a:r>
            <a:rPr lang="en-US" sz="1050" b="0" i="0" u="none" strike="noStrike" cap="none">
              <a:solidFill>
                <a:srgbClr val="000000"/>
              </a:solidFill>
              <a:latin typeface="Calibri"/>
              <a:ea typeface="Calibri"/>
              <a:cs typeface="Calibri"/>
              <a:sym typeface="Calibri"/>
            </a:rPr>
            <a:t>Die Person kann die Handlung bzw. Aktivität in der Regel selbständig durchführen. Möglicherweise ist die Durchführung erschwert oder verlangsamt oder nur unter Nutzung von Hilfs-/Pflegehilfsmitteln möglich. Entscheidend ist jedoch, dass die Person keine personelle Hilfe benötigt. Vorübergehende oder nur vereinzelt auftretende Beeinträchtigungen sind nicht zu berücksichtigen.</a:t>
          </a:r>
          <a:endParaRPr sz="1400"/>
        </a:p>
        <a:p>
          <a:pPr marL="0" marR="0" lvl="0" indent="0" algn="l" rtl="0">
            <a:lnSpc>
              <a:spcPct val="100000"/>
            </a:lnSpc>
            <a:spcBef>
              <a:spcPts val="0"/>
            </a:spcBef>
            <a:spcAft>
              <a:spcPts val="0"/>
            </a:spcAft>
            <a:buSzPts val="1050"/>
            <a:buFont typeface="Arial"/>
            <a:buNone/>
          </a:pPr>
          <a:endParaRPr sz="1050" b="1" i="0" u="none" strike="noStrike" cap="none">
            <a:solidFill>
              <a:srgbClr val="000000"/>
            </a:solidFill>
            <a:latin typeface="Calibri"/>
            <a:ea typeface="Calibri"/>
            <a:cs typeface="Calibri"/>
            <a:sym typeface="Calibri"/>
          </a:endParaRPr>
        </a:p>
        <a:p>
          <a:pPr marL="0" marR="0" lvl="0" indent="0" algn="l" rtl="0">
            <a:lnSpc>
              <a:spcPct val="100000"/>
            </a:lnSpc>
            <a:spcBef>
              <a:spcPts val="0"/>
            </a:spcBef>
            <a:spcAft>
              <a:spcPts val="0"/>
            </a:spcAft>
            <a:buClr>
              <a:srgbClr val="000000"/>
            </a:buClr>
            <a:buSzPts val="1050"/>
            <a:buFont typeface="Calibri"/>
            <a:buNone/>
          </a:pPr>
          <a:r>
            <a:rPr lang="en-US" sz="1050" b="1" i="0" u="none" strike="noStrike" cap="none">
              <a:solidFill>
                <a:srgbClr val="000000"/>
              </a:solidFill>
              <a:latin typeface="Calibri"/>
              <a:ea typeface="Calibri"/>
              <a:cs typeface="Calibri"/>
              <a:sym typeface="Calibri"/>
            </a:rPr>
            <a:t>1 = überwiegend selbständig</a:t>
          </a:r>
          <a:endParaRPr sz="1400"/>
        </a:p>
        <a:p>
          <a:pPr marL="0" marR="0" lvl="0" indent="0" algn="l" rtl="0">
            <a:lnSpc>
              <a:spcPct val="100000"/>
            </a:lnSpc>
            <a:spcBef>
              <a:spcPts val="0"/>
            </a:spcBef>
            <a:spcAft>
              <a:spcPts val="0"/>
            </a:spcAft>
            <a:buClr>
              <a:srgbClr val="000000"/>
            </a:buClr>
            <a:buSzPts val="1050"/>
            <a:buFont typeface="Calibri"/>
            <a:buNone/>
          </a:pPr>
          <a:r>
            <a:rPr lang="en-US" sz="1050" b="0" i="0" u="none" strike="noStrike" cap="none">
              <a:solidFill>
                <a:srgbClr val="000000"/>
              </a:solidFill>
              <a:latin typeface="Calibri"/>
              <a:ea typeface="Calibri"/>
              <a:cs typeface="Calibri"/>
              <a:sym typeface="Calibri"/>
            </a:rPr>
            <a:t>Die Person kann den größten Teil der Aktivität selbständig durchführen. Dementsprechend entsteht nur ein geringer, mäßiger Aufwand für die Pflegeperson. Überwiegend selbständig ist eine Person also dann, wenn lediglich folgende Hilfestellungen erforderlich sind:</a:t>
          </a:r>
          <a:endParaRPr sz="1400"/>
        </a:p>
        <a:p>
          <a:pPr marL="171450" marR="0" lvl="0" indent="-171450" algn="l" rtl="0">
            <a:lnSpc>
              <a:spcPct val="100000"/>
            </a:lnSpc>
            <a:spcBef>
              <a:spcPts val="0"/>
            </a:spcBef>
            <a:spcAft>
              <a:spcPts val="0"/>
            </a:spcAft>
            <a:buClr>
              <a:srgbClr val="000000"/>
            </a:buClr>
            <a:buSzPts val="1050"/>
            <a:buFont typeface="Arial"/>
            <a:buChar char="•"/>
          </a:pPr>
          <a:r>
            <a:rPr lang="en-US" sz="1050" b="0" i="0" u="none" strike="noStrike" cap="none">
              <a:solidFill>
                <a:srgbClr val="000000"/>
              </a:solidFill>
              <a:latin typeface="Calibri"/>
              <a:ea typeface="Calibri"/>
              <a:cs typeface="Calibri"/>
              <a:sym typeface="Calibri"/>
            </a:rPr>
            <a:t>Unmittelbares </a:t>
          </a:r>
          <a:r>
            <a:rPr lang="en-US" sz="1050" b="1" i="0" u="none" strike="noStrike" cap="none">
              <a:solidFill>
                <a:srgbClr val="000000"/>
              </a:solidFill>
              <a:latin typeface="Calibri"/>
              <a:ea typeface="Calibri"/>
              <a:cs typeface="Calibri"/>
              <a:sym typeface="Calibri"/>
            </a:rPr>
            <a:t>Zurechtlegen, Richten </a:t>
          </a:r>
          <a:r>
            <a:rPr lang="en-US" sz="1050" b="0" i="0" u="none" strike="noStrike" cap="none">
              <a:solidFill>
                <a:srgbClr val="000000"/>
              </a:solidFill>
              <a:latin typeface="Calibri"/>
              <a:ea typeface="Calibri"/>
              <a:cs typeface="Calibri"/>
              <a:sym typeface="Calibri"/>
            </a:rPr>
            <a:t>von Gegenständen meint die Vorbereitung einer Aktivität durch Bereitstellung sächlicher Hilfen, damit die Person die Aktivität dann selbständig  durchführen kann. </a:t>
          </a:r>
          <a:r>
            <a:rPr lang="en-US" sz="1050" b="0" i="0" u="sng" strike="noStrike" cap="none">
              <a:solidFill>
                <a:srgbClr val="000000"/>
              </a:solidFill>
              <a:latin typeface="Calibri"/>
              <a:ea typeface="Calibri"/>
              <a:cs typeface="Calibri"/>
              <a:sym typeface="Calibri"/>
            </a:rPr>
            <a:t>Dabei wird vorausgesetzt, dass die Umgebung der antragstellenden Person so eingerichtet wird, dass die Person so weit wie möglich selbständig an alle notwendigen Utensilien herankommt</a:t>
          </a:r>
          <a:r>
            <a:rPr lang="en-US" sz="1050" b="0" i="0" u="none" strike="noStrike" cap="none">
              <a:solidFill>
                <a:srgbClr val="000000"/>
              </a:solidFill>
              <a:latin typeface="Calibri"/>
              <a:ea typeface="Calibri"/>
              <a:cs typeface="Calibri"/>
              <a:sym typeface="Calibri"/>
            </a:rPr>
            <a:t> und diese nicht jedes Mal angereicht werden müssen. Wenn dies aber nicht ausreicht, führt diese Beeinträchtigung zur Bewertung überwiegend selbständig.</a:t>
          </a:r>
          <a:endParaRPr sz="1400"/>
        </a:p>
        <a:p>
          <a:pPr marL="171450" marR="0" lvl="0" indent="-171450" algn="l" rtl="0">
            <a:lnSpc>
              <a:spcPct val="100000"/>
            </a:lnSpc>
            <a:spcBef>
              <a:spcPts val="0"/>
            </a:spcBef>
            <a:spcAft>
              <a:spcPts val="0"/>
            </a:spcAft>
            <a:buClr>
              <a:srgbClr val="000000"/>
            </a:buClr>
            <a:buSzPts val="1050"/>
            <a:buFont typeface="Arial"/>
            <a:buChar char="•"/>
          </a:pPr>
          <a:r>
            <a:rPr lang="en-US" sz="1050" b="1" i="0" u="none" strike="noStrike" cap="none">
              <a:solidFill>
                <a:srgbClr val="000000"/>
              </a:solidFill>
              <a:latin typeface="Calibri"/>
              <a:ea typeface="Calibri"/>
              <a:cs typeface="Calibri"/>
              <a:sym typeface="Calibri"/>
            </a:rPr>
            <a:t>Aufforderung </a:t>
          </a:r>
          <a:r>
            <a:rPr lang="en-US" sz="1050" b="0" i="0" u="none" strike="noStrike" cap="none">
              <a:solidFill>
                <a:srgbClr val="000000"/>
              </a:solidFill>
              <a:latin typeface="Calibri"/>
              <a:ea typeface="Calibri"/>
              <a:cs typeface="Calibri"/>
              <a:sym typeface="Calibri"/>
            </a:rPr>
            <a:t>bedeutet, dass die Pflegeperson (ggf. auch mehrfach) einen Anstoß geben muss, damit die oder der Betroffene die jeweilige Tätigkeit allein durchführt. Auch wenn nur einzelne Handreichungen erforderlich sind, ist die Person als überwiegend selbständig zu beurteilen (punktueller Hilfebedarf, der lediglich an einzelnen Stellen des Handlungsablaufs auftritt). Einzelne Hinweise zur Abfolge der Einzelschritte meinen, dass zwischenzeitlich immer wieder ein Anstoß gegeben werden muss, dann aber Teilverrichtungen selbst ausgeführt werden können.</a:t>
          </a:r>
          <a:endParaRPr sz="1400"/>
        </a:p>
        <a:p>
          <a:pPr marL="171450" marR="0" lvl="0" indent="-171450" algn="l" rtl="0">
            <a:lnSpc>
              <a:spcPct val="100000"/>
            </a:lnSpc>
            <a:spcBef>
              <a:spcPts val="0"/>
            </a:spcBef>
            <a:spcAft>
              <a:spcPts val="0"/>
            </a:spcAft>
            <a:buClr>
              <a:srgbClr val="000000"/>
            </a:buClr>
            <a:buSzPts val="1050"/>
            <a:buFont typeface="Arial"/>
            <a:buChar char="•"/>
          </a:pPr>
          <a:r>
            <a:rPr lang="en-US" sz="1050" b="1" i="0" u="none" strike="noStrike" cap="none">
              <a:solidFill>
                <a:srgbClr val="000000"/>
              </a:solidFill>
              <a:latin typeface="Calibri"/>
              <a:ea typeface="Calibri"/>
              <a:cs typeface="Calibri"/>
              <a:sym typeface="Calibri"/>
            </a:rPr>
            <a:t>Unterstützung bei der Entscheidungsfindung </a:t>
          </a:r>
          <a:r>
            <a:rPr lang="en-US" sz="1050" b="0" i="0" u="none" strike="noStrike" cap="none">
              <a:solidFill>
                <a:srgbClr val="000000"/>
              </a:solidFill>
              <a:latin typeface="Calibri"/>
              <a:ea typeface="Calibri"/>
              <a:cs typeface="Calibri"/>
              <a:sym typeface="Calibri"/>
            </a:rPr>
            <a:t>bedeutet, dass z. B. verschiedene Optionen zur Auswahl angeboten werden, die Person danach aber selbständig handelt.</a:t>
          </a:r>
          <a:endParaRPr sz="1400"/>
        </a:p>
        <a:p>
          <a:pPr marL="171450" marR="0" lvl="0" indent="-171450" algn="l" rtl="0">
            <a:lnSpc>
              <a:spcPct val="100000"/>
            </a:lnSpc>
            <a:spcBef>
              <a:spcPts val="0"/>
            </a:spcBef>
            <a:spcAft>
              <a:spcPts val="0"/>
            </a:spcAft>
            <a:buClr>
              <a:srgbClr val="000000"/>
            </a:buClr>
            <a:buSzPts val="1050"/>
            <a:buFont typeface="Arial"/>
            <a:buChar char="•"/>
          </a:pPr>
          <a:r>
            <a:rPr lang="en-US" sz="1050" b="1" i="0" u="none" strike="noStrike" cap="none">
              <a:solidFill>
                <a:srgbClr val="000000"/>
              </a:solidFill>
              <a:latin typeface="Calibri"/>
              <a:ea typeface="Calibri"/>
              <a:cs typeface="Calibri"/>
              <a:sym typeface="Calibri"/>
            </a:rPr>
            <a:t>Partielle Beaufsichtigung und Kontrolle </a:t>
          </a:r>
          <a:r>
            <a:rPr lang="en-US" sz="1050" b="0" i="0" u="none" strike="noStrike" cap="none">
              <a:solidFill>
                <a:srgbClr val="000000"/>
              </a:solidFill>
              <a:latin typeface="Calibri"/>
              <a:ea typeface="Calibri"/>
              <a:cs typeface="Calibri"/>
              <a:sym typeface="Calibri"/>
            </a:rPr>
            <a:t>meint die Überprüfung, ob die Abfolge einer Handlung eingehalten wird (ggf. unter Hinführung zu weiteren Teilschritten oder zur Vervollständigung) sowie die Kontrolle der korrekten und sicheren Durchführung. Hierzu gehört auch die Überprüfung, ob Absprachen eingehalten werden.</a:t>
          </a:r>
          <a:endParaRPr sz="1400"/>
        </a:p>
        <a:p>
          <a:pPr marL="171450" marR="0" lvl="0" indent="-171450" algn="l" rtl="0">
            <a:lnSpc>
              <a:spcPct val="100000"/>
            </a:lnSpc>
            <a:spcBef>
              <a:spcPts val="0"/>
            </a:spcBef>
            <a:spcAft>
              <a:spcPts val="0"/>
            </a:spcAft>
            <a:buClr>
              <a:srgbClr val="000000"/>
            </a:buClr>
            <a:buSzPts val="1050"/>
            <a:buFont typeface="Arial"/>
            <a:buChar char="•"/>
          </a:pPr>
          <a:r>
            <a:rPr lang="en-US" sz="1050" b="1" i="0" u="none" strike="noStrike" cap="none">
              <a:solidFill>
                <a:srgbClr val="000000"/>
              </a:solidFill>
              <a:latin typeface="Calibri"/>
              <a:ea typeface="Calibri"/>
              <a:cs typeface="Calibri"/>
              <a:sym typeface="Calibri"/>
            </a:rPr>
            <a:t>Punktuelle Übernahme von Teilhandlungen </a:t>
          </a:r>
          <a:r>
            <a:rPr lang="en-US" sz="1050" b="0" i="0" u="none" strike="noStrike" cap="none">
              <a:solidFill>
                <a:srgbClr val="000000"/>
              </a:solidFill>
              <a:latin typeface="Calibri"/>
              <a:ea typeface="Calibri"/>
              <a:cs typeface="Calibri"/>
              <a:sym typeface="Calibri"/>
            </a:rPr>
            <a:t>der Aktivität bedeutet, dass nur einzelne Handreichungen erforderlich sind, die Person den überwiegenden Teil der Aktivität aber selbständig durchführt.</a:t>
          </a:r>
          <a:endParaRPr sz="1400"/>
        </a:p>
        <a:p>
          <a:pPr marL="171450" marR="0" lvl="0" indent="-171450" algn="l" rtl="0">
            <a:lnSpc>
              <a:spcPct val="100000"/>
            </a:lnSpc>
            <a:spcBef>
              <a:spcPts val="0"/>
            </a:spcBef>
            <a:spcAft>
              <a:spcPts val="0"/>
            </a:spcAft>
            <a:buClr>
              <a:srgbClr val="000000"/>
            </a:buClr>
            <a:buSzPts val="1050"/>
            <a:buFont typeface="Arial"/>
            <a:buChar char="•"/>
          </a:pPr>
          <a:r>
            <a:rPr lang="en-US" sz="1050" b="1" i="0" u="none" strike="noStrike" cap="none">
              <a:solidFill>
                <a:srgbClr val="000000"/>
              </a:solidFill>
              <a:latin typeface="Calibri"/>
              <a:ea typeface="Calibri"/>
              <a:cs typeface="Calibri"/>
              <a:sym typeface="Calibri"/>
            </a:rPr>
            <a:t>Anwesenheit aus Sicherheitsgründen: </a:t>
          </a:r>
          <a:r>
            <a:rPr lang="en-US" sz="1050" b="0" i="0" u="none" strike="noStrike" cap="none">
              <a:solidFill>
                <a:srgbClr val="000000"/>
              </a:solidFill>
              <a:latin typeface="Calibri"/>
              <a:ea typeface="Calibri"/>
              <a:cs typeface="Calibri"/>
              <a:sym typeface="Calibri"/>
            </a:rPr>
            <a:t>Wenn eine Person eine Aktivität selbständig ausführen kann, aber aus nachvollziehbaren Sicherheitsgründen (z. B. Sturzgefahr, Krampfanfälle) die Anwesenheit einer anderen Person benötigt, trifft die Bewertung „überwiegend selbständig“ zu.</a:t>
          </a:r>
          <a:endParaRPr sz="1400"/>
        </a:p>
        <a:p>
          <a:pPr marL="0" marR="0" lvl="0" indent="0" algn="l" rtl="0">
            <a:lnSpc>
              <a:spcPct val="100000"/>
            </a:lnSpc>
            <a:spcBef>
              <a:spcPts val="0"/>
            </a:spcBef>
            <a:spcAft>
              <a:spcPts val="0"/>
            </a:spcAft>
            <a:buSzPts val="1050"/>
            <a:buFont typeface="Arial"/>
            <a:buNone/>
          </a:pPr>
          <a:endParaRPr sz="1050" b="1" i="0" u="none" strike="noStrike" cap="none">
            <a:solidFill>
              <a:srgbClr val="000000"/>
            </a:solidFill>
            <a:latin typeface="Calibri"/>
            <a:ea typeface="Calibri"/>
            <a:cs typeface="Calibri"/>
            <a:sym typeface="Calibri"/>
          </a:endParaRPr>
        </a:p>
        <a:p>
          <a:pPr marL="0" marR="0" lvl="0" indent="0" algn="l" rtl="0">
            <a:lnSpc>
              <a:spcPct val="100000"/>
            </a:lnSpc>
            <a:spcBef>
              <a:spcPts val="0"/>
            </a:spcBef>
            <a:spcAft>
              <a:spcPts val="0"/>
            </a:spcAft>
            <a:buClr>
              <a:srgbClr val="000000"/>
            </a:buClr>
            <a:buSzPts val="1050"/>
            <a:buFont typeface="Calibri"/>
            <a:buNone/>
          </a:pPr>
          <a:r>
            <a:rPr lang="en-US" sz="1050" b="1" i="0" u="none" strike="noStrike" cap="none">
              <a:solidFill>
                <a:srgbClr val="000000"/>
              </a:solidFill>
              <a:latin typeface="Calibri"/>
              <a:ea typeface="Calibri"/>
              <a:cs typeface="Calibri"/>
              <a:sym typeface="Calibri"/>
            </a:rPr>
            <a:t>2 = überwiegend unselbständig</a:t>
          </a:r>
          <a:endParaRPr sz="1400"/>
        </a:p>
        <a:p>
          <a:pPr marL="0" marR="0" lvl="0" indent="0" algn="l" rtl="0">
            <a:lnSpc>
              <a:spcPct val="100000"/>
            </a:lnSpc>
            <a:spcBef>
              <a:spcPts val="0"/>
            </a:spcBef>
            <a:spcAft>
              <a:spcPts val="0"/>
            </a:spcAft>
            <a:buClr>
              <a:srgbClr val="000000"/>
            </a:buClr>
            <a:buSzPts val="1050"/>
            <a:buFont typeface="Calibri"/>
            <a:buNone/>
          </a:pPr>
          <a:r>
            <a:rPr lang="en-US" sz="1050" b="0" i="0" u="none" strike="noStrike" cap="none">
              <a:solidFill>
                <a:srgbClr val="000000"/>
              </a:solidFill>
              <a:latin typeface="Calibri"/>
              <a:ea typeface="Calibri"/>
              <a:cs typeface="Calibri"/>
              <a:sym typeface="Calibri"/>
            </a:rPr>
            <a:t>Die Person kann die Aktivität nur zu einem geringen Anteil selbständig durchführen. Es sind aber Ressourcen vorhanden, so dass sie sich beteiligen kann. Dies setzt ggf. ständige Anleitung oder aufwändige Motivation auch während der Aktivität voraus oder Teilschritte der Handlung müssen übernommen werden. Zurechtlegen und Richten von Gegenständen, wiederholte Aufforderungen oder punktuelle Unterstützungen reichen nicht aus. Alle der oben genannten Hilfen können auch hier von Bedeutung sein, reichen allerdings alleine nicht aus. Weitergehende Unterstützung umfasst vor allem:</a:t>
          </a:r>
          <a:endParaRPr sz="1400"/>
        </a:p>
      </xdr:txBody>
    </xdr:sp>
    <xdr:clientData fLocksWithSheet="0"/>
  </xdr:oneCellAnchor>
  <xdr:oneCellAnchor>
    <xdr:from>
      <xdr:col>0</xdr:col>
      <xdr:colOff>371475</xdr:colOff>
      <xdr:row>56</xdr:row>
      <xdr:rowOff>114300</xdr:rowOff>
    </xdr:from>
    <xdr:ext cx="5086350" cy="3962400"/>
    <xdr:sp macro="" textlink="">
      <xdr:nvSpPr>
        <xdr:cNvPr id="13" name="Shape 13">
          <a:extLst>
            <a:ext uri="{FF2B5EF4-FFF2-40B4-BE49-F238E27FC236}">
              <a16:creationId xmlns:a16="http://schemas.microsoft.com/office/drawing/2014/main" id="{00000000-0008-0000-0C00-00000D000000}"/>
            </a:ext>
          </a:extLst>
        </xdr:cNvPr>
        <xdr:cNvSpPr txBox="1"/>
      </xdr:nvSpPr>
      <xdr:spPr>
        <a:xfrm>
          <a:off x="2817113" y="1813087"/>
          <a:ext cx="5057775" cy="3933826"/>
        </a:xfrm>
        <a:prstGeom prst="rect">
          <a:avLst/>
        </a:prstGeom>
        <a:solidFill>
          <a:srgbClr val="FABF8E">
            <a:alpha val="47843"/>
          </a:srgbClr>
        </a:solidFill>
        <a:ln w="34925" cap="flat" cmpd="sng">
          <a:solidFill>
            <a:srgbClr val="E36C09"/>
          </a:solidFill>
          <a:prstDash val="solid"/>
          <a:round/>
          <a:headEnd type="none" w="sm" len="sm"/>
          <a:tailEnd type="none" w="sm" len="sm"/>
        </a:ln>
      </xdr:spPr>
      <xdr:txBody>
        <a:bodyPr spcFirstLastPara="1" wrap="square" lIns="91425" tIns="45700" rIns="91425" bIns="45700" anchor="t" anchorCtr="0">
          <a:noAutofit/>
        </a:bodyPr>
        <a:lstStyle/>
        <a:p>
          <a:pPr marL="171450" marR="0" lvl="0" indent="-171450" algn="l" rtl="0">
            <a:lnSpc>
              <a:spcPct val="100000"/>
            </a:lnSpc>
            <a:spcBef>
              <a:spcPts val="0"/>
            </a:spcBef>
            <a:spcAft>
              <a:spcPts val="0"/>
            </a:spcAft>
            <a:buClr>
              <a:srgbClr val="000000"/>
            </a:buClr>
            <a:buSzPts val="1050"/>
            <a:buFont typeface="Arial"/>
            <a:buChar char="•"/>
          </a:pPr>
          <a:r>
            <a:rPr lang="en-US" sz="1050" b="1" i="0" u="none" strike="noStrike" cap="none">
              <a:solidFill>
                <a:srgbClr val="000000"/>
              </a:solidFill>
              <a:latin typeface="Calibri"/>
              <a:ea typeface="Calibri"/>
              <a:cs typeface="Calibri"/>
              <a:sym typeface="Calibri"/>
            </a:rPr>
            <a:t>Ständige Motivation </a:t>
          </a:r>
          <a:r>
            <a:rPr lang="en-US" sz="1050" b="0" i="0" u="none" strike="noStrike" cap="none">
              <a:solidFill>
                <a:srgbClr val="000000"/>
              </a:solidFill>
              <a:latin typeface="Calibri"/>
              <a:ea typeface="Calibri"/>
              <a:cs typeface="Calibri"/>
              <a:sym typeface="Calibri"/>
            </a:rPr>
            <a:t>im Sinne der motivierenden Begleitung einer Aktivität (notwendig vor allem bei psychischen Erkrankungen mit Antriebsminderung).</a:t>
          </a:r>
          <a:endParaRPr sz="1400"/>
        </a:p>
        <a:p>
          <a:pPr marL="171450" marR="0" lvl="0" indent="-171450" algn="l" rtl="0">
            <a:lnSpc>
              <a:spcPct val="100000"/>
            </a:lnSpc>
            <a:spcBef>
              <a:spcPts val="0"/>
            </a:spcBef>
            <a:spcAft>
              <a:spcPts val="0"/>
            </a:spcAft>
            <a:buClr>
              <a:srgbClr val="000000"/>
            </a:buClr>
            <a:buSzPts val="1050"/>
            <a:buFont typeface="Arial"/>
            <a:buChar char="•"/>
          </a:pPr>
          <a:r>
            <a:rPr lang="en-US" sz="1050" b="1" i="0" u="none" strike="noStrike" cap="none">
              <a:solidFill>
                <a:srgbClr val="000000"/>
              </a:solidFill>
              <a:latin typeface="Calibri"/>
              <a:ea typeface="Calibri"/>
              <a:cs typeface="Calibri"/>
              <a:sym typeface="Calibri"/>
            </a:rPr>
            <a:t>Ständige Anleitung </a:t>
          </a:r>
          <a:r>
            <a:rPr lang="en-US" sz="1050" b="0" i="0" u="none" strike="noStrike" cap="none">
              <a:solidFill>
                <a:srgbClr val="000000"/>
              </a:solidFill>
              <a:latin typeface="Calibri"/>
              <a:ea typeface="Calibri"/>
              <a:cs typeface="Calibri"/>
              <a:sym typeface="Calibri"/>
            </a:rPr>
            <a:t>bedeutet, dass die Pflegeperson den Handlungsablauf nicht nur anstoßen, sondern die Handlung demonstrieren oder lenkend begleiten muss. Dies kann insbesondere dann erforderlich sein, wenn die oder der Betroffene trotz vorhandener motorischer Fähigkeiten eine konkrete Aktivität nicht in einem sinnvollen Ablauf durchführen kann.</a:t>
          </a:r>
          <a:endParaRPr sz="1400"/>
        </a:p>
        <a:p>
          <a:pPr marL="171450" marR="0" lvl="0" indent="-171450" algn="l" rtl="0">
            <a:lnSpc>
              <a:spcPct val="100000"/>
            </a:lnSpc>
            <a:spcBef>
              <a:spcPts val="0"/>
            </a:spcBef>
            <a:spcAft>
              <a:spcPts val="0"/>
            </a:spcAft>
            <a:buClr>
              <a:srgbClr val="000000"/>
            </a:buClr>
            <a:buSzPts val="1050"/>
            <a:buFont typeface="Arial"/>
            <a:buChar char="•"/>
          </a:pPr>
          <a:r>
            <a:rPr lang="en-US" sz="1050" b="1" i="0" u="none" strike="noStrike" cap="none">
              <a:solidFill>
                <a:srgbClr val="000000"/>
              </a:solidFill>
              <a:latin typeface="Calibri"/>
              <a:ea typeface="Calibri"/>
              <a:cs typeface="Calibri"/>
              <a:sym typeface="Calibri"/>
            </a:rPr>
            <a:t>Ständige Beaufsichtigung und Kontrolle </a:t>
          </a:r>
          <a:r>
            <a:rPr lang="en-US" sz="1050" b="0" i="0" u="none" strike="noStrike" cap="none">
              <a:solidFill>
                <a:srgbClr val="000000"/>
              </a:solidFill>
              <a:latin typeface="Calibri"/>
              <a:ea typeface="Calibri"/>
              <a:cs typeface="Calibri"/>
              <a:sym typeface="Calibri"/>
            </a:rPr>
            <a:t>unterscheidet sich von der oben genannten „partiellen Beaufsichtigung und Kontrolle“ nur durch das Ausmaß der erforderlichen Hilfe. Es ist ständige und unmittelbare Eingreifbereitschaft in die Handlung erforderlich.</a:t>
          </a:r>
          <a:endParaRPr sz="1400"/>
        </a:p>
        <a:p>
          <a:pPr marL="171450" marR="0" lvl="0" indent="-171450" algn="l" rtl="0">
            <a:lnSpc>
              <a:spcPct val="100000"/>
            </a:lnSpc>
            <a:spcBef>
              <a:spcPts val="0"/>
            </a:spcBef>
            <a:spcAft>
              <a:spcPts val="0"/>
            </a:spcAft>
            <a:buClr>
              <a:srgbClr val="000000"/>
            </a:buClr>
            <a:buSzPts val="1050"/>
            <a:buFont typeface="Arial"/>
            <a:buChar char="•"/>
          </a:pPr>
          <a:r>
            <a:rPr lang="en-US" sz="1050" b="1" i="0" u="none" strike="noStrike" cap="none">
              <a:solidFill>
                <a:srgbClr val="000000"/>
              </a:solidFill>
              <a:latin typeface="Calibri"/>
              <a:ea typeface="Calibri"/>
              <a:cs typeface="Calibri"/>
              <a:sym typeface="Calibri"/>
            </a:rPr>
            <a:t>Übernahme von Teilhandlungen </a:t>
          </a:r>
          <a:r>
            <a:rPr lang="en-US" sz="1050" b="0" i="0" u="none" strike="noStrike" cap="none">
              <a:solidFill>
                <a:srgbClr val="000000"/>
              </a:solidFill>
              <a:latin typeface="Calibri"/>
              <a:ea typeface="Calibri"/>
              <a:cs typeface="Calibri"/>
              <a:sym typeface="Calibri"/>
            </a:rPr>
            <a:t>der Aktivität bedeutet, dass ein erheblicher Teil der Handlungsschritte durch die Pflegeperson übernommen wird.</a:t>
          </a:r>
          <a:endParaRPr sz="1400"/>
        </a:p>
        <a:p>
          <a:pPr marL="0" marR="0" lvl="0" indent="0" algn="l" rtl="0">
            <a:lnSpc>
              <a:spcPct val="100000"/>
            </a:lnSpc>
            <a:spcBef>
              <a:spcPts val="0"/>
            </a:spcBef>
            <a:spcAft>
              <a:spcPts val="0"/>
            </a:spcAft>
            <a:buSzPts val="1050"/>
            <a:buFont typeface="Arial"/>
            <a:buNone/>
          </a:pPr>
          <a:endParaRPr sz="1050" b="1" i="0" u="none" strike="noStrike" cap="none">
            <a:solidFill>
              <a:srgbClr val="000000"/>
            </a:solidFill>
            <a:latin typeface="Calibri"/>
            <a:ea typeface="Calibri"/>
            <a:cs typeface="Calibri"/>
            <a:sym typeface="Calibri"/>
          </a:endParaRPr>
        </a:p>
        <a:p>
          <a:pPr marL="0" marR="0" lvl="0" indent="0" algn="l" rtl="0">
            <a:lnSpc>
              <a:spcPct val="100000"/>
            </a:lnSpc>
            <a:spcBef>
              <a:spcPts val="0"/>
            </a:spcBef>
            <a:spcAft>
              <a:spcPts val="0"/>
            </a:spcAft>
            <a:buClr>
              <a:srgbClr val="000000"/>
            </a:buClr>
            <a:buSzPts val="1050"/>
            <a:buFont typeface="Calibri"/>
            <a:buNone/>
          </a:pPr>
          <a:r>
            <a:rPr lang="en-US" sz="1050" b="1" i="0" u="none" strike="noStrike" cap="none">
              <a:solidFill>
                <a:srgbClr val="000000"/>
              </a:solidFill>
              <a:latin typeface="Calibri"/>
              <a:ea typeface="Calibri"/>
              <a:cs typeface="Calibri"/>
              <a:sym typeface="Calibri"/>
            </a:rPr>
            <a:t>3 = unselbständig</a:t>
          </a:r>
          <a:endParaRPr sz="1400"/>
        </a:p>
        <a:p>
          <a:pPr marL="0" marR="0" lvl="0" indent="0" algn="l" rtl="0">
            <a:lnSpc>
              <a:spcPct val="100000"/>
            </a:lnSpc>
            <a:spcBef>
              <a:spcPts val="0"/>
            </a:spcBef>
            <a:spcAft>
              <a:spcPts val="0"/>
            </a:spcAft>
            <a:buClr>
              <a:srgbClr val="000000"/>
            </a:buClr>
            <a:buSzPts val="1050"/>
            <a:buFont typeface="Calibri"/>
            <a:buNone/>
          </a:pPr>
          <a:r>
            <a:rPr lang="en-US" sz="1050" b="0" i="0" u="none" strike="noStrike" cap="none">
              <a:solidFill>
                <a:srgbClr val="000000"/>
              </a:solidFill>
              <a:latin typeface="Calibri"/>
              <a:ea typeface="Calibri"/>
              <a:cs typeface="Calibri"/>
              <a:sym typeface="Calibri"/>
            </a:rPr>
            <a:t>Die Person kann die Aktivität in der Regel nicht selbständig durchführen bzw. steuern, auch nicht in Teilen. Es sind kaum oder keine Ressourcen vorhanden. Ständige Motivation, Anleitung und Beaufsichtigung reichen auf keinen Fall aus. Die Pflegeperson muss alle oder nahezu alle Teilhandlungen anstelle der betroffenen Person durchführen. Eine minimale Beteiligung ist nicht zu berücksichtigen (z. B. wenn sich die antragstellende Person im sehr geringen Umfang mit Teilhandlungen beteiligt).</a:t>
          </a:r>
          <a:endParaRPr sz="1400"/>
        </a:p>
        <a:p>
          <a:pPr marL="0" marR="0" lvl="0" indent="0" algn="l" rtl="0">
            <a:lnSpc>
              <a:spcPct val="100000"/>
            </a:lnSpc>
            <a:spcBef>
              <a:spcPts val="0"/>
            </a:spcBef>
            <a:spcAft>
              <a:spcPts val="0"/>
            </a:spcAft>
            <a:buSzPts val="1050"/>
            <a:buFont typeface="Arial"/>
            <a:buNone/>
          </a:pPr>
          <a:endParaRPr sz="1050" b="0" i="0" u="none" strike="noStrike" cap="none">
            <a:solidFill>
              <a:srgbClr val="000000"/>
            </a:solidFill>
            <a:latin typeface="Calibri"/>
            <a:ea typeface="Calibri"/>
            <a:cs typeface="Calibri"/>
            <a:sym typeface="Calibri"/>
          </a:endParaRPr>
        </a:p>
        <a:p>
          <a:pPr marL="0" marR="0" lvl="0" indent="0" algn="l" rtl="0">
            <a:lnSpc>
              <a:spcPct val="100000"/>
            </a:lnSpc>
            <a:spcBef>
              <a:spcPts val="0"/>
            </a:spcBef>
            <a:spcAft>
              <a:spcPts val="0"/>
            </a:spcAft>
            <a:buSzPts val="1050"/>
            <a:buFont typeface="Arial"/>
            <a:buNone/>
          </a:pPr>
          <a:endParaRPr sz="1050" b="0" i="0" u="none" strike="noStrike" cap="none">
            <a:solidFill>
              <a:srgbClr val="000000"/>
            </a:solidFill>
            <a:latin typeface="Calibri"/>
            <a:ea typeface="Calibri"/>
            <a:cs typeface="Calibri"/>
            <a:sym typeface="Calibri"/>
          </a:endParaRPr>
        </a:p>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showGridLines="0" workbookViewId="0"/>
  </sheetViews>
  <sheetFormatPr defaultColWidth="14.42578125" defaultRowHeight="15" customHeight="1" x14ac:dyDescent="0.25"/>
  <cols>
    <col min="1" max="26" width="10.7109375" customWidth="1"/>
  </cols>
  <sheetData>
    <row r="1" ht="14.25" customHeight="1" x14ac:dyDescent="0.25"/>
    <row r="2" ht="14.25" customHeight="1" x14ac:dyDescent="0.25"/>
    <row r="3" ht="14.25" customHeight="1" x14ac:dyDescent="0.25"/>
    <row r="4" ht="14.25" customHeight="1" x14ac:dyDescent="0.25"/>
    <row r="5" ht="14.25" customHeight="1" x14ac:dyDescent="0.25"/>
    <row r="6" ht="14.25" customHeight="1" x14ac:dyDescent="0.25"/>
    <row r="7" ht="14.25" customHeight="1" x14ac:dyDescent="0.25"/>
    <row r="8" ht="14.25" customHeight="1" x14ac:dyDescent="0.25"/>
    <row r="9" ht="14.25" customHeight="1" x14ac:dyDescent="0.25"/>
    <row r="10" ht="14.25" customHeight="1" x14ac:dyDescent="0.25"/>
    <row r="11" ht="14.25" customHeight="1" x14ac:dyDescent="0.25"/>
    <row r="12" ht="14.25" customHeight="1" x14ac:dyDescent="0.25"/>
    <row r="13" ht="14.25" customHeight="1" x14ac:dyDescent="0.25"/>
    <row r="14" ht="14.25" customHeight="1" x14ac:dyDescent="0.25"/>
    <row r="15" ht="14.25" customHeight="1" x14ac:dyDescent="0.25"/>
    <row r="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1.03125" bottom="0.78740157499999996" header="0" footer="0"/>
  <pageSetup paperSize="9" orientation="portrait"/>
  <headerFooter>
    <oddHeader>&amp;CNBA-Tool zur Erhebung der pflegegradrelevanten Kriterien und Ermittlung des Pflegegrades (mit eingearbeiteten Begutachtungs-Richtlinien, Stand September 2024)</oddHeader>
    <oddFooter>&amp;C© Walhalla Fachverlag - www.walhalla.de, Autorin: Carmen P. Baake</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632423"/>
  </sheetPr>
  <dimension ref="A1:I1000"/>
  <sheetViews>
    <sheetView showGridLines="0" topLeftCell="A14" workbookViewId="0">
      <selection activeCell="A17" sqref="A17"/>
    </sheetView>
  </sheetViews>
  <sheetFormatPr defaultColWidth="14.42578125" defaultRowHeight="15" customHeight="1" x14ac:dyDescent="0.25"/>
  <cols>
    <col min="1" max="1" width="32.28515625" customWidth="1"/>
    <col min="2" max="2" width="8.7109375" customWidth="1"/>
    <col min="3" max="3" width="10" customWidth="1"/>
    <col min="4" max="4" width="11" customWidth="1"/>
    <col min="5" max="5" width="10.28515625" customWidth="1"/>
    <col min="6" max="6" width="8.140625" customWidth="1"/>
    <col min="7" max="26" width="10.7109375" customWidth="1"/>
  </cols>
  <sheetData>
    <row r="1" spans="1:9" ht="14.25" customHeight="1" x14ac:dyDescent="0.25">
      <c r="A1" s="33" t="s">
        <v>0</v>
      </c>
      <c r="B1" s="33" t="s">
        <v>1</v>
      </c>
      <c r="C1" s="33" t="s">
        <v>2</v>
      </c>
      <c r="D1" s="33" t="s">
        <v>3</v>
      </c>
      <c r="E1" s="33" t="s">
        <v>4</v>
      </c>
      <c r="G1" s="148" t="s">
        <v>5</v>
      </c>
      <c r="H1" s="149"/>
      <c r="I1" s="150"/>
    </row>
    <row r="2" spans="1:9" ht="21.75" customHeight="1" x14ac:dyDescent="0.25">
      <c r="A2" s="34" t="s">
        <v>54</v>
      </c>
      <c r="B2" s="4"/>
      <c r="C2" s="4"/>
      <c r="D2" s="4"/>
      <c r="E2" s="4"/>
      <c r="G2" s="151"/>
      <c r="H2" s="152"/>
      <c r="I2" s="153"/>
    </row>
    <row r="3" spans="1:9" ht="21.75" customHeight="1" x14ac:dyDescent="0.25">
      <c r="A3" s="34" t="s">
        <v>55</v>
      </c>
      <c r="B3" s="4"/>
      <c r="C3" s="4"/>
      <c r="D3" s="4"/>
      <c r="E3" s="4"/>
      <c r="G3" s="151"/>
      <c r="H3" s="152"/>
      <c r="I3" s="153"/>
    </row>
    <row r="4" spans="1:9" ht="22.5" customHeight="1" x14ac:dyDescent="0.25">
      <c r="A4" s="34" t="s">
        <v>56</v>
      </c>
      <c r="B4" s="4"/>
      <c r="C4" s="4"/>
      <c r="D4" s="4"/>
      <c r="E4" s="4"/>
      <c r="G4" s="151"/>
      <c r="H4" s="152"/>
      <c r="I4" s="153"/>
    </row>
    <row r="5" spans="1:9" ht="32.25" customHeight="1" x14ac:dyDescent="0.25">
      <c r="A5" s="34" t="s">
        <v>57</v>
      </c>
      <c r="B5" s="4"/>
      <c r="C5" s="4"/>
      <c r="D5" s="4"/>
      <c r="E5" s="4"/>
      <c r="G5" s="151"/>
      <c r="H5" s="152"/>
      <c r="I5" s="153"/>
    </row>
    <row r="6" spans="1:9" ht="22.5" customHeight="1" x14ac:dyDescent="0.25">
      <c r="A6" s="34" t="s">
        <v>58</v>
      </c>
      <c r="B6" s="4"/>
      <c r="C6" s="4"/>
      <c r="D6" s="4"/>
      <c r="E6" s="4"/>
      <c r="G6" s="151"/>
      <c r="H6" s="152"/>
      <c r="I6" s="153"/>
    </row>
    <row r="7" spans="1:9" ht="22.5" customHeight="1" x14ac:dyDescent="0.25">
      <c r="A7" s="34" t="s">
        <v>59</v>
      </c>
      <c r="B7" s="4"/>
      <c r="C7" s="4"/>
      <c r="D7" s="4"/>
      <c r="E7" s="4"/>
      <c r="G7" s="151"/>
      <c r="H7" s="152"/>
      <c r="I7" s="153"/>
    </row>
    <row r="8" spans="1:9" ht="30.75" customHeight="1" x14ac:dyDescent="0.25">
      <c r="A8" s="34" t="s">
        <v>60</v>
      </c>
      <c r="B8" s="4"/>
      <c r="C8" s="4"/>
      <c r="D8" s="4"/>
      <c r="E8" s="4"/>
      <c r="G8" s="151"/>
      <c r="H8" s="152"/>
      <c r="I8" s="153"/>
    </row>
    <row r="9" spans="1:9" ht="22.5" customHeight="1" x14ac:dyDescent="0.25">
      <c r="A9" s="34" t="s">
        <v>61</v>
      </c>
      <c r="B9" s="4"/>
      <c r="C9" s="4"/>
      <c r="D9" s="4"/>
      <c r="E9" s="4"/>
      <c r="G9" s="151"/>
      <c r="H9" s="152"/>
      <c r="I9" s="153"/>
    </row>
    <row r="10" spans="1:9" ht="22.5" customHeight="1" x14ac:dyDescent="0.25">
      <c r="A10" s="34" t="s">
        <v>62</v>
      </c>
      <c r="B10" s="4"/>
      <c r="C10" s="4"/>
      <c r="D10" s="4"/>
      <c r="E10" s="4"/>
      <c r="G10" s="151"/>
      <c r="H10" s="152"/>
      <c r="I10" s="153"/>
    </row>
    <row r="11" spans="1:9" ht="30.75" customHeight="1" x14ac:dyDescent="0.25">
      <c r="A11" s="34" t="s">
        <v>63</v>
      </c>
      <c r="B11" s="4"/>
      <c r="C11" s="4"/>
      <c r="D11" s="4"/>
      <c r="E11" s="4"/>
      <c r="G11" s="151"/>
      <c r="H11" s="152"/>
      <c r="I11" s="153"/>
    </row>
    <row r="12" spans="1:9" ht="30.75" customHeight="1" x14ac:dyDescent="0.25">
      <c r="A12" s="34" t="s">
        <v>64</v>
      </c>
      <c r="B12" s="4"/>
      <c r="C12" s="4"/>
      <c r="D12" s="4"/>
      <c r="E12" s="4"/>
      <c r="F12" s="20"/>
      <c r="G12" s="151"/>
      <c r="H12" s="152"/>
      <c r="I12" s="153"/>
    </row>
    <row r="13" spans="1:9" ht="30.75" customHeight="1" x14ac:dyDescent="0.25">
      <c r="A13" s="34" t="s">
        <v>65</v>
      </c>
      <c r="B13" s="4"/>
      <c r="C13" s="4"/>
      <c r="D13" s="4"/>
      <c r="E13" s="4"/>
      <c r="G13" s="151"/>
      <c r="H13" s="152"/>
      <c r="I13" s="153"/>
    </row>
    <row r="14" spans="1:9" ht="84.75" customHeight="1" x14ac:dyDescent="0.25">
      <c r="A14" s="35" t="s">
        <v>66</v>
      </c>
      <c r="B14" s="8"/>
      <c r="C14" s="8"/>
      <c r="D14" s="8"/>
      <c r="E14" s="8"/>
      <c r="G14" s="154"/>
      <c r="H14" s="155"/>
      <c r="I14" s="156"/>
    </row>
    <row r="15" spans="1:9" ht="66.75" customHeight="1" x14ac:dyDescent="0.25">
      <c r="A15" s="35"/>
      <c r="B15" s="8"/>
      <c r="C15" s="8"/>
      <c r="D15" s="8"/>
      <c r="E15" s="8"/>
    </row>
    <row r="16" spans="1:9" ht="98.25" customHeight="1" x14ac:dyDescent="0.35">
      <c r="A16" s="36" t="s">
        <v>67</v>
      </c>
      <c r="B16" s="36" t="s">
        <v>68</v>
      </c>
      <c r="C16" s="36" t="s">
        <v>69</v>
      </c>
      <c r="D16" s="36" t="s">
        <v>70</v>
      </c>
      <c r="E16" s="8"/>
    </row>
    <row r="17" spans="1:5" ht="22.5" customHeight="1" x14ac:dyDescent="0.35">
      <c r="A17" s="37" t="s">
        <v>71</v>
      </c>
      <c r="B17" s="38"/>
      <c r="C17" s="38"/>
      <c r="D17" s="39"/>
      <c r="E17" s="40"/>
    </row>
    <row r="18" spans="1:5" ht="22.5" hidden="1" customHeight="1" x14ac:dyDescent="0.25">
      <c r="A18" s="41"/>
      <c r="B18" s="42">
        <f>IF(B17="x",0,0)</f>
        <v>0</v>
      </c>
      <c r="C18" s="42">
        <f>IF(C17="x",6,0)</f>
        <v>0</v>
      </c>
      <c r="D18" s="43">
        <f>IF(D17="x",3,0)</f>
        <v>0</v>
      </c>
      <c r="E18" s="8"/>
    </row>
    <row r="19" spans="1:5" ht="51" customHeight="1" x14ac:dyDescent="0.3">
      <c r="A19" s="44" t="s">
        <v>72</v>
      </c>
      <c r="B19" s="44"/>
      <c r="C19" s="44">
        <f>B22+C22+D22+E22+B23+C23+D23+E23+B24+C24+D24+E24+B25+C25+D25+E25+B26+C26+D26+E26+B27+C27+D27+E27+B28+C28+D28+E28+B29+C29+D29+E29+B30+C30+D30+E30+B31+C31+D31+E31+B32+C32+D32+E32+B33+C33+D33+E33+B18+C18+D18</f>
        <v>0</v>
      </c>
      <c r="D19" s="8"/>
      <c r="E19" s="8"/>
    </row>
    <row r="20" spans="1:5" ht="43.5" customHeight="1" x14ac:dyDescent="0.3">
      <c r="A20" s="45" t="s">
        <v>12</v>
      </c>
      <c r="B20" s="44"/>
      <c r="C20" s="44">
        <f>IF(AND(C19&gt;=0,C19&lt;=2),0,IF(AND(C19&gt;=3,C19&lt;=7),10,IF(AND(C19&gt;=8,C19&lt;=18),20,IF(AND(C19&gt;=19,C19&lt;=36),30,IF(C19&gt;=37,40)))))</f>
        <v>0</v>
      </c>
      <c r="D20" s="8"/>
      <c r="E20" s="8"/>
    </row>
    <row r="21" spans="1:5" ht="14.25" hidden="1" customHeight="1" x14ac:dyDescent="0.25">
      <c r="A21" s="8"/>
      <c r="B21" s="8"/>
      <c r="C21" s="8"/>
      <c r="D21" s="8"/>
      <c r="E21" s="8"/>
    </row>
    <row r="22" spans="1:5" ht="22.5" hidden="1" customHeight="1" x14ac:dyDescent="0.25">
      <c r="A22" s="3"/>
      <c r="B22" s="4">
        <f t="shared" ref="B22:B33" si="0">IF(B2="x",0,0)</f>
        <v>0</v>
      </c>
      <c r="C22" s="4">
        <f t="shared" ref="C22:C28" si="1">IF(C2="x",1,0)</f>
        <v>0</v>
      </c>
      <c r="D22" s="4">
        <f t="shared" ref="D22:D28" si="2">IF(D2="x",2,0)</f>
        <v>0</v>
      </c>
      <c r="E22" s="4">
        <f t="shared" ref="E22:E28" si="3">IF(E2="x",3,0)</f>
        <v>0</v>
      </c>
    </row>
    <row r="23" spans="1:5" ht="22.5" hidden="1" customHeight="1" x14ac:dyDescent="0.25">
      <c r="A23" s="3"/>
      <c r="B23" s="4">
        <f t="shared" si="0"/>
        <v>0</v>
      </c>
      <c r="C23" s="4">
        <f t="shared" si="1"/>
        <v>0</v>
      </c>
      <c r="D23" s="4">
        <f t="shared" si="2"/>
        <v>0</v>
      </c>
      <c r="E23" s="4">
        <f t="shared" si="3"/>
        <v>0</v>
      </c>
    </row>
    <row r="24" spans="1:5" ht="22.5" hidden="1" customHeight="1" x14ac:dyDescent="0.25">
      <c r="A24" s="3"/>
      <c r="B24" s="4">
        <f t="shared" si="0"/>
        <v>0</v>
      </c>
      <c r="C24" s="4">
        <f t="shared" si="1"/>
        <v>0</v>
      </c>
      <c r="D24" s="4">
        <f t="shared" si="2"/>
        <v>0</v>
      </c>
      <c r="E24" s="4">
        <f t="shared" si="3"/>
        <v>0</v>
      </c>
    </row>
    <row r="25" spans="1:5" ht="22.5" hidden="1" customHeight="1" x14ac:dyDescent="0.25">
      <c r="A25" s="3"/>
      <c r="B25" s="4">
        <f t="shared" si="0"/>
        <v>0</v>
      </c>
      <c r="C25" s="4">
        <f t="shared" si="1"/>
        <v>0</v>
      </c>
      <c r="D25" s="4">
        <f t="shared" si="2"/>
        <v>0</v>
      </c>
      <c r="E25" s="4">
        <f t="shared" si="3"/>
        <v>0</v>
      </c>
    </row>
    <row r="26" spans="1:5" ht="22.5" hidden="1" customHeight="1" x14ac:dyDescent="0.25">
      <c r="A26" s="3"/>
      <c r="B26" s="4">
        <f t="shared" si="0"/>
        <v>0</v>
      </c>
      <c r="C26" s="4">
        <f t="shared" si="1"/>
        <v>0</v>
      </c>
      <c r="D26" s="4">
        <f t="shared" si="2"/>
        <v>0</v>
      </c>
      <c r="E26" s="4">
        <f t="shared" si="3"/>
        <v>0</v>
      </c>
    </row>
    <row r="27" spans="1:5" ht="22.5" hidden="1" customHeight="1" x14ac:dyDescent="0.25">
      <c r="A27" s="3"/>
      <c r="B27" s="4">
        <f t="shared" si="0"/>
        <v>0</v>
      </c>
      <c r="C27" s="4">
        <f t="shared" si="1"/>
        <v>0</v>
      </c>
      <c r="D27" s="4">
        <f t="shared" si="2"/>
        <v>0</v>
      </c>
      <c r="E27" s="4">
        <f t="shared" si="3"/>
        <v>0</v>
      </c>
    </row>
    <row r="28" spans="1:5" ht="22.5" hidden="1" customHeight="1" x14ac:dyDescent="0.25">
      <c r="A28" s="3"/>
      <c r="B28" s="4">
        <f t="shared" si="0"/>
        <v>0</v>
      </c>
      <c r="C28" s="4">
        <f t="shared" si="1"/>
        <v>0</v>
      </c>
      <c r="D28" s="4">
        <f t="shared" si="2"/>
        <v>0</v>
      </c>
      <c r="E28" s="4">
        <f t="shared" si="3"/>
        <v>0</v>
      </c>
    </row>
    <row r="29" spans="1:5" ht="22.5" hidden="1" customHeight="1" x14ac:dyDescent="0.25">
      <c r="A29" s="3"/>
      <c r="B29" s="4">
        <f t="shared" si="0"/>
        <v>0</v>
      </c>
      <c r="C29" s="4">
        <f>IF(C9="x",3,0)</f>
        <v>0</v>
      </c>
      <c r="D29" s="4">
        <f>IF(D9="x",6,0)</f>
        <v>0</v>
      </c>
      <c r="E29" s="4">
        <f>IF(E9="x",9,0)</f>
        <v>0</v>
      </c>
    </row>
    <row r="30" spans="1:5" ht="22.5" hidden="1" customHeight="1" x14ac:dyDescent="0.25">
      <c r="A30" s="3"/>
      <c r="B30" s="4">
        <f t="shared" si="0"/>
        <v>0</v>
      </c>
      <c r="C30" s="4">
        <f t="shared" ref="C30:C31" si="4">IF(C10="x",2,0)</f>
        <v>0</v>
      </c>
      <c r="D30" s="4">
        <f t="shared" ref="D30:D31" si="5">IF(D10="x",4,0)</f>
        <v>0</v>
      </c>
      <c r="E30" s="4">
        <f t="shared" ref="E30:E31" si="6">IF(E10="x",6,0)</f>
        <v>0</v>
      </c>
    </row>
    <row r="31" spans="1:5" ht="22.5" hidden="1" customHeight="1" x14ac:dyDescent="0.25">
      <c r="A31" s="3"/>
      <c r="B31" s="4">
        <f t="shared" si="0"/>
        <v>0</v>
      </c>
      <c r="C31" s="4">
        <f t="shared" si="4"/>
        <v>0</v>
      </c>
      <c r="D31" s="4">
        <f t="shared" si="5"/>
        <v>0</v>
      </c>
      <c r="E31" s="4">
        <f t="shared" si="6"/>
        <v>0</v>
      </c>
    </row>
    <row r="32" spans="1:5" ht="22.5" hidden="1" customHeight="1" x14ac:dyDescent="0.25">
      <c r="A32" s="3"/>
      <c r="B32" s="4">
        <f t="shared" si="0"/>
        <v>0</v>
      </c>
      <c r="C32" s="4">
        <f t="shared" ref="C32:C33" si="7">IF(C12="x",1,0)</f>
        <v>0</v>
      </c>
      <c r="D32" s="4">
        <f t="shared" ref="D32:D33" si="8">IF(D12="x",2,0)</f>
        <v>0</v>
      </c>
      <c r="E32" s="4">
        <f t="shared" ref="E32:E33" si="9">IF(E12="x",3,0)</f>
        <v>0</v>
      </c>
    </row>
    <row r="33" spans="1:5" ht="22.5" hidden="1" customHeight="1" x14ac:dyDescent="0.25">
      <c r="A33" s="8"/>
      <c r="B33" s="15">
        <f t="shared" si="0"/>
        <v>0</v>
      </c>
      <c r="C33" s="15">
        <f t="shared" si="7"/>
        <v>0</v>
      </c>
      <c r="D33" s="15">
        <f t="shared" si="8"/>
        <v>0</v>
      </c>
      <c r="E33" s="15">
        <f t="shared" si="9"/>
        <v>0</v>
      </c>
    </row>
    <row r="34" spans="1:5" ht="14.25" customHeight="1" x14ac:dyDescent="0.25">
      <c r="A34" s="8"/>
      <c r="B34" s="8"/>
      <c r="C34" s="8"/>
      <c r="D34" s="8"/>
      <c r="E34" s="8"/>
    </row>
    <row r="35" spans="1:5" ht="14.25" customHeight="1" x14ac:dyDescent="0.25">
      <c r="A35" s="8"/>
      <c r="B35" s="8"/>
      <c r="C35" s="8"/>
      <c r="D35" s="8"/>
      <c r="E35" s="8"/>
    </row>
    <row r="36" spans="1:5" ht="14.25" customHeight="1" x14ac:dyDescent="0.25">
      <c r="A36" s="8"/>
      <c r="B36" s="8"/>
      <c r="C36" s="8"/>
      <c r="D36" s="8"/>
      <c r="E36" s="8"/>
    </row>
    <row r="37" spans="1:5" ht="14.25" customHeight="1" x14ac:dyDescent="0.25">
      <c r="A37" s="8"/>
      <c r="B37" s="8"/>
      <c r="C37" s="8"/>
      <c r="D37" s="8"/>
      <c r="E37" s="8"/>
    </row>
    <row r="38" spans="1:5" ht="14.25" customHeight="1" x14ac:dyDescent="0.25">
      <c r="A38" s="8"/>
      <c r="B38" s="8"/>
      <c r="C38" s="8"/>
      <c r="D38" s="8"/>
      <c r="E38" s="8"/>
    </row>
    <row r="39" spans="1:5" ht="14.25" customHeight="1" x14ac:dyDescent="0.25">
      <c r="A39" s="8"/>
      <c r="B39" s="8"/>
      <c r="C39" s="8"/>
      <c r="D39" s="8"/>
      <c r="E39" s="8"/>
    </row>
    <row r="40" spans="1:5" ht="14.25" customHeight="1" x14ac:dyDescent="0.25">
      <c r="A40" s="8"/>
      <c r="B40" s="8"/>
      <c r="C40" s="8"/>
      <c r="D40" s="8"/>
      <c r="E40" s="8"/>
    </row>
    <row r="41" spans="1:5" ht="14.25" customHeight="1" x14ac:dyDescent="0.25">
      <c r="A41" s="8"/>
      <c r="B41" s="8"/>
      <c r="C41" s="8"/>
      <c r="D41" s="8"/>
      <c r="E41" s="8"/>
    </row>
    <row r="42" spans="1:5" ht="14.25" customHeight="1" x14ac:dyDescent="0.25">
      <c r="A42" s="8"/>
      <c r="B42" s="8"/>
      <c r="C42" s="8"/>
      <c r="D42" s="8"/>
      <c r="E42" s="8"/>
    </row>
    <row r="43" spans="1:5" ht="14.25" customHeight="1" x14ac:dyDescent="0.25">
      <c r="A43" s="8"/>
      <c r="B43" s="8"/>
      <c r="C43" s="8"/>
      <c r="D43" s="8"/>
      <c r="E43" s="8"/>
    </row>
    <row r="44" spans="1:5" ht="14.25" customHeight="1" x14ac:dyDescent="0.25">
      <c r="A44" s="8"/>
      <c r="B44" s="8"/>
      <c r="C44" s="8"/>
      <c r="D44" s="8"/>
      <c r="E44" s="8"/>
    </row>
    <row r="45" spans="1:5" ht="14.25" customHeight="1" x14ac:dyDescent="0.25">
      <c r="A45" s="8"/>
      <c r="B45" s="8"/>
      <c r="C45" s="8"/>
      <c r="D45" s="8"/>
      <c r="E45" s="8"/>
    </row>
    <row r="46" spans="1:5" ht="14.25" customHeight="1" x14ac:dyDescent="0.25">
      <c r="A46" s="8"/>
      <c r="B46" s="8"/>
      <c r="C46" s="8"/>
      <c r="D46" s="8"/>
      <c r="E46" s="8"/>
    </row>
    <row r="47" spans="1:5" ht="14.25" customHeight="1" x14ac:dyDescent="0.25">
      <c r="A47" s="8"/>
      <c r="B47" s="8"/>
      <c r="C47" s="8"/>
      <c r="D47" s="8"/>
      <c r="E47" s="8"/>
    </row>
    <row r="48" spans="1:5" ht="14.25" customHeight="1" x14ac:dyDescent="0.25">
      <c r="A48" s="8"/>
      <c r="B48" s="8"/>
      <c r="C48" s="8"/>
      <c r="D48" s="8"/>
      <c r="E48" s="8"/>
    </row>
    <row r="49" spans="1:5" ht="14.25" customHeight="1" x14ac:dyDescent="0.25">
      <c r="A49" s="8"/>
      <c r="B49" s="8"/>
      <c r="C49" s="8"/>
      <c r="D49" s="8"/>
      <c r="E49" s="8"/>
    </row>
    <row r="50" spans="1:5" ht="14.25" customHeight="1" x14ac:dyDescent="0.25">
      <c r="A50" s="8"/>
      <c r="B50" s="8"/>
      <c r="C50" s="8"/>
      <c r="D50" s="8"/>
      <c r="E50" s="8"/>
    </row>
    <row r="51" spans="1:5" ht="14.25" customHeight="1" x14ac:dyDescent="0.25">
      <c r="A51" s="8"/>
      <c r="B51" s="8"/>
      <c r="C51" s="8"/>
      <c r="D51" s="8"/>
      <c r="E51" s="8"/>
    </row>
    <row r="52" spans="1:5" ht="14.25" customHeight="1" x14ac:dyDescent="0.25">
      <c r="A52" s="8"/>
      <c r="B52" s="8"/>
      <c r="C52" s="8"/>
      <c r="D52" s="8"/>
      <c r="E52" s="8"/>
    </row>
    <row r="53" spans="1:5" ht="14.25" customHeight="1" x14ac:dyDescent="0.25">
      <c r="A53" s="8"/>
      <c r="B53" s="8"/>
      <c r="C53" s="8"/>
      <c r="D53" s="8"/>
      <c r="E53" s="8"/>
    </row>
    <row r="54" spans="1:5" ht="14.25" customHeight="1" x14ac:dyDescent="0.25">
      <c r="A54" s="8"/>
      <c r="B54" s="8"/>
      <c r="C54" s="8"/>
      <c r="D54" s="8"/>
      <c r="E54" s="8"/>
    </row>
    <row r="55" spans="1:5" ht="14.25" customHeight="1" x14ac:dyDescent="0.25">
      <c r="A55" s="8"/>
      <c r="B55" s="8"/>
      <c r="C55" s="8"/>
      <c r="D55" s="8"/>
      <c r="E55" s="8"/>
    </row>
    <row r="56" spans="1:5" ht="14.25" customHeight="1" x14ac:dyDescent="0.25">
      <c r="A56" s="8"/>
      <c r="B56" s="8"/>
      <c r="C56" s="8"/>
      <c r="D56" s="8"/>
      <c r="E56" s="8"/>
    </row>
    <row r="57" spans="1:5" ht="14.25" customHeight="1" x14ac:dyDescent="0.25">
      <c r="A57" s="8"/>
      <c r="B57" s="8"/>
      <c r="C57" s="8"/>
      <c r="D57" s="8"/>
      <c r="E57" s="8"/>
    </row>
    <row r="58" spans="1:5" ht="14.25" customHeight="1" x14ac:dyDescent="0.25">
      <c r="A58" s="8"/>
      <c r="B58" s="8"/>
      <c r="C58" s="8"/>
      <c r="D58" s="8"/>
      <c r="E58" s="8"/>
    </row>
    <row r="59" spans="1:5" ht="14.25" customHeight="1" x14ac:dyDescent="0.25">
      <c r="A59" s="8"/>
      <c r="B59" s="8"/>
      <c r="C59" s="8"/>
      <c r="D59" s="8"/>
      <c r="E59" s="8"/>
    </row>
    <row r="60" spans="1:5" ht="14.25" customHeight="1" x14ac:dyDescent="0.25">
      <c r="A60" s="8"/>
      <c r="B60" s="8"/>
      <c r="C60" s="8"/>
      <c r="D60" s="8"/>
      <c r="E60" s="8"/>
    </row>
    <row r="61" spans="1:5" ht="14.25" customHeight="1" x14ac:dyDescent="0.25">
      <c r="A61" s="8"/>
      <c r="B61" s="8"/>
      <c r="C61" s="8"/>
      <c r="D61" s="8"/>
      <c r="E61" s="8"/>
    </row>
    <row r="62" spans="1:5" ht="14.25" customHeight="1" x14ac:dyDescent="0.25">
      <c r="A62" s="8"/>
      <c r="B62" s="8"/>
      <c r="C62" s="8"/>
      <c r="D62" s="8"/>
      <c r="E62" s="8"/>
    </row>
    <row r="63" spans="1:5" ht="14.25" customHeight="1" x14ac:dyDescent="0.25">
      <c r="A63" s="8"/>
      <c r="B63" s="8"/>
      <c r="C63" s="8"/>
      <c r="D63" s="8"/>
      <c r="E63" s="8"/>
    </row>
    <row r="64" spans="1:5" ht="14.25" customHeight="1" x14ac:dyDescent="0.25">
      <c r="A64" s="8"/>
      <c r="B64" s="8"/>
      <c r="C64" s="8"/>
      <c r="D64" s="8"/>
      <c r="E64" s="8"/>
    </row>
    <row r="65" spans="1:5" ht="14.25" customHeight="1" x14ac:dyDescent="0.25">
      <c r="A65" s="8"/>
      <c r="B65" s="8"/>
      <c r="C65" s="8"/>
      <c r="D65" s="8"/>
      <c r="E65" s="8"/>
    </row>
    <row r="66" spans="1:5" ht="14.25" customHeight="1" x14ac:dyDescent="0.25">
      <c r="A66" s="8"/>
      <c r="B66" s="8"/>
      <c r="C66" s="8"/>
      <c r="D66" s="8"/>
      <c r="E66" s="8"/>
    </row>
    <row r="67" spans="1:5" ht="14.25" customHeight="1" x14ac:dyDescent="0.25">
      <c r="A67" s="8"/>
      <c r="B67" s="8"/>
      <c r="C67" s="8"/>
      <c r="D67" s="8"/>
      <c r="E67" s="8"/>
    </row>
    <row r="68" spans="1:5" ht="14.25" customHeight="1" x14ac:dyDescent="0.25">
      <c r="A68" s="8"/>
      <c r="B68" s="8"/>
      <c r="C68" s="8"/>
      <c r="D68" s="8"/>
      <c r="E68" s="8"/>
    </row>
    <row r="69" spans="1:5" ht="14.25" customHeight="1" x14ac:dyDescent="0.25">
      <c r="A69" s="8"/>
      <c r="B69" s="8"/>
      <c r="C69" s="8"/>
      <c r="D69" s="8"/>
      <c r="E69" s="8"/>
    </row>
    <row r="70" spans="1:5" ht="14.25" customHeight="1" x14ac:dyDescent="0.25">
      <c r="A70" s="8"/>
      <c r="B70" s="8"/>
      <c r="C70" s="8"/>
      <c r="D70" s="8"/>
      <c r="E70" s="8"/>
    </row>
    <row r="71" spans="1:5" ht="14.25" customHeight="1" x14ac:dyDescent="0.25">
      <c r="A71" s="8"/>
      <c r="B71" s="8"/>
      <c r="C71" s="8"/>
      <c r="D71" s="8"/>
      <c r="E71" s="8"/>
    </row>
    <row r="72" spans="1:5" ht="14.25" customHeight="1" x14ac:dyDescent="0.25">
      <c r="A72" s="8"/>
      <c r="B72" s="8"/>
      <c r="C72" s="8"/>
      <c r="D72" s="8"/>
      <c r="E72" s="8"/>
    </row>
    <row r="73" spans="1:5" ht="14.25" customHeight="1" x14ac:dyDescent="0.25">
      <c r="A73" s="8"/>
      <c r="B73" s="8"/>
      <c r="C73" s="8"/>
      <c r="D73" s="8"/>
      <c r="E73" s="8"/>
    </row>
    <row r="74" spans="1:5" ht="14.25" customHeight="1" x14ac:dyDescent="0.25">
      <c r="A74" s="8"/>
      <c r="B74" s="8"/>
      <c r="C74" s="8"/>
      <c r="D74" s="8"/>
      <c r="E74" s="8"/>
    </row>
    <row r="75" spans="1:5" ht="14.25" customHeight="1" x14ac:dyDescent="0.25">
      <c r="A75" s="8"/>
      <c r="B75" s="8"/>
      <c r="C75" s="8"/>
      <c r="D75" s="8"/>
      <c r="E75" s="8"/>
    </row>
    <row r="76" spans="1:5" ht="14.25" customHeight="1" x14ac:dyDescent="0.25">
      <c r="A76" s="8"/>
      <c r="B76" s="8"/>
      <c r="C76" s="8"/>
      <c r="D76" s="8"/>
      <c r="E76" s="8"/>
    </row>
    <row r="77" spans="1:5" ht="14.25" customHeight="1" x14ac:dyDescent="0.25">
      <c r="A77" s="8"/>
      <c r="B77" s="8"/>
      <c r="C77" s="8"/>
      <c r="D77" s="8"/>
      <c r="E77" s="8"/>
    </row>
    <row r="78" spans="1:5" ht="14.25" customHeight="1" x14ac:dyDescent="0.25">
      <c r="A78" s="8"/>
      <c r="B78" s="8"/>
      <c r="C78" s="8"/>
      <c r="D78" s="8"/>
      <c r="E78" s="8"/>
    </row>
    <row r="79" spans="1:5" ht="14.25" customHeight="1" x14ac:dyDescent="0.25">
      <c r="A79" s="8"/>
      <c r="B79" s="8"/>
      <c r="C79" s="8"/>
      <c r="D79" s="8"/>
      <c r="E79" s="8"/>
    </row>
    <row r="80" spans="1:5" ht="14.25" customHeight="1" x14ac:dyDescent="0.25">
      <c r="A80" s="8"/>
      <c r="B80" s="8"/>
      <c r="C80" s="8"/>
      <c r="D80" s="8"/>
      <c r="E80" s="8"/>
    </row>
    <row r="81" spans="1:5" ht="14.25" customHeight="1" x14ac:dyDescent="0.25">
      <c r="A81" s="8"/>
      <c r="B81" s="8"/>
      <c r="C81" s="8"/>
      <c r="D81" s="8"/>
      <c r="E81" s="8"/>
    </row>
    <row r="82" spans="1:5" ht="14.25" customHeight="1" x14ac:dyDescent="0.25">
      <c r="A82" s="8"/>
      <c r="B82" s="8"/>
      <c r="C82" s="8"/>
      <c r="D82" s="8"/>
      <c r="E82" s="8"/>
    </row>
    <row r="83" spans="1:5" ht="14.25" customHeight="1" x14ac:dyDescent="0.25">
      <c r="A83" s="8"/>
      <c r="B83" s="8"/>
      <c r="C83" s="8"/>
      <c r="D83" s="8"/>
      <c r="E83" s="8"/>
    </row>
    <row r="84" spans="1:5" ht="14.25" customHeight="1" x14ac:dyDescent="0.25">
      <c r="A84" s="8"/>
      <c r="B84" s="8"/>
      <c r="C84" s="8"/>
      <c r="D84" s="8"/>
      <c r="E84" s="8"/>
    </row>
    <row r="85" spans="1:5" ht="14.25" customHeight="1" x14ac:dyDescent="0.25">
      <c r="A85" s="8"/>
      <c r="B85" s="8"/>
      <c r="C85" s="8"/>
      <c r="D85" s="8"/>
      <c r="E85" s="8"/>
    </row>
    <row r="86" spans="1:5" ht="14.25" customHeight="1" x14ac:dyDescent="0.25">
      <c r="A86" s="8"/>
      <c r="B86" s="8"/>
      <c r="C86" s="8"/>
      <c r="D86" s="8"/>
      <c r="E86" s="8"/>
    </row>
    <row r="87" spans="1:5" ht="14.25" customHeight="1" x14ac:dyDescent="0.25">
      <c r="A87" s="8"/>
      <c r="B87" s="8"/>
      <c r="C87" s="8"/>
      <c r="D87" s="8"/>
      <c r="E87" s="8"/>
    </row>
    <row r="88" spans="1:5" ht="14.25" customHeight="1" x14ac:dyDescent="0.25">
      <c r="A88" s="8"/>
      <c r="B88" s="8"/>
      <c r="C88" s="8"/>
      <c r="D88" s="8"/>
      <c r="E88" s="8"/>
    </row>
    <row r="89" spans="1:5" ht="14.25" customHeight="1" x14ac:dyDescent="0.25">
      <c r="A89" s="8"/>
      <c r="B89" s="8"/>
      <c r="C89" s="8"/>
      <c r="D89" s="8"/>
      <c r="E89" s="8"/>
    </row>
    <row r="90" spans="1:5" ht="14.25" customHeight="1" x14ac:dyDescent="0.25">
      <c r="A90" s="8"/>
      <c r="B90" s="8"/>
      <c r="C90" s="8"/>
      <c r="D90" s="8"/>
      <c r="E90" s="8"/>
    </row>
    <row r="91" spans="1:5" ht="14.25" customHeight="1" x14ac:dyDescent="0.25">
      <c r="A91" s="8"/>
      <c r="B91" s="8"/>
      <c r="C91" s="8"/>
      <c r="D91" s="8"/>
      <c r="E91" s="8"/>
    </row>
    <row r="92" spans="1:5" ht="14.25" customHeight="1" x14ac:dyDescent="0.25">
      <c r="A92" s="8"/>
      <c r="B92" s="8"/>
      <c r="C92" s="8"/>
      <c r="D92" s="8"/>
      <c r="E92" s="8"/>
    </row>
    <row r="93" spans="1:5" ht="14.25" customHeight="1" x14ac:dyDescent="0.25">
      <c r="A93" s="8"/>
      <c r="B93" s="8"/>
      <c r="C93" s="8"/>
      <c r="D93" s="8"/>
      <c r="E93" s="8"/>
    </row>
    <row r="94" spans="1:5" ht="14.25" customHeight="1" x14ac:dyDescent="0.25">
      <c r="A94" s="8"/>
      <c r="B94" s="8"/>
      <c r="C94" s="8"/>
      <c r="D94" s="8"/>
      <c r="E94" s="8"/>
    </row>
    <row r="95" spans="1:5" ht="14.25" customHeight="1" x14ac:dyDescent="0.25">
      <c r="A95" s="8"/>
      <c r="B95" s="8"/>
      <c r="C95" s="8"/>
      <c r="D95" s="8"/>
      <c r="E95" s="8"/>
    </row>
    <row r="96" spans="1:5" ht="14.25" customHeight="1" x14ac:dyDescent="0.25">
      <c r="A96" s="8"/>
      <c r="B96" s="8"/>
      <c r="C96" s="8"/>
      <c r="D96" s="8"/>
      <c r="E96" s="8"/>
    </row>
    <row r="97" spans="1:5" ht="14.25" customHeight="1" x14ac:dyDescent="0.25">
      <c r="A97" s="8"/>
      <c r="B97" s="8"/>
      <c r="C97" s="8"/>
      <c r="D97" s="8"/>
      <c r="E97" s="8"/>
    </row>
    <row r="98" spans="1:5" ht="14.25" customHeight="1" x14ac:dyDescent="0.25">
      <c r="A98" s="8"/>
      <c r="B98" s="8"/>
      <c r="C98" s="8"/>
      <c r="D98" s="8"/>
      <c r="E98" s="8"/>
    </row>
    <row r="99" spans="1:5" ht="14.25" customHeight="1" x14ac:dyDescent="0.25">
      <c r="A99" s="8"/>
      <c r="B99" s="8"/>
      <c r="C99" s="8"/>
      <c r="D99" s="8"/>
      <c r="E99" s="8"/>
    </row>
    <row r="100" spans="1:5" ht="14.25" customHeight="1" x14ac:dyDescent="0.25">
      <c r="A100" s="8"/>
      <c r="B100" s="8"/>
      <c r="C100" s="8"/>
      <c r="D100" s="8"/>
      <c r="E100" s="8"/>
    </row>
    <row r="101" spans="1:5" ht="14.25" customHeight="1" x14ac:dyDescent="0.25">
      <c r="A101" s="8"/>
      <c r="B101" s="8"/>
      <c r="C101" s="8"/>
      <c r="D101" s="8"/>
      <c r="E101" s="8"/>
    </row>
    <row r="102" spans="1:5" ht="14.25" customHeight="1" x14ac:dyDescent="0.25">
      <c r="A102" s="8"/>
      <c r="B102" s="8"/>
      <c r="C102" s="8"/>
      <c r="D102" s="8"/>
      <c r="E102" s="8"/>
    </row>
    <row r="103" spans="1:5" ht="14.25" customHeight="1" x14ac:dyDescent="0.25">
      <c r="A103" s="8"/>
      <c r="B103" s="8"/>
      <c r="C103" s="8"/>
      <c r="D103" s="8"/>
      <c r="E103" s="8"/>
    </row>
    <row r="104" spans="1:5" ht="14.25" customHeight="1" x14ac:dyDescent="0.25">
      <c r="A104" s="8"/>
      <c r="B104" s="8"/>
      <c r="C104" s="8"/>
      <c r="D104" s="8"/>
      <c r="E104" s="8"/>
    </row>
    <row r="105" spans="1:5" ht="14.25" customHeight="1" x14ac:dyDescent="0.25">
      <c r="A105" s="8"/>
      <c r="B105" s="8"/>
      <c r="C105" s="8"/>
      <c r="D105" s="8"/>
      <c r="E105" s="8"/>
    </row>
    <row r="106" spans="1:5" ht="14.25" customHeight="1" x14ac:dyDescent="0.25">
      <c r="A106" s="8"/>
      <c r="B106" s="8"/>
      <c r="C106" s="8"/>
      <c r="D106" s="8"/>
      <c r="E106" s="8"/>
    </row>
    <row r="107" spans="1:5" ht="14.25" customHeight="1" x14ac:dyDescent="0.25">
      <c r="A107" s="8"/>
      <c r="B107" s="8"/>
      <c r="C107" s="8"/>
      <c r="D107" s="8"/>
      <c r="E107" s="8"/>
    </row>
    <row r="108" spans="1:5" ht="14.25" customHeight="1" x14ac:dyDescent="0.25">
      <c r="A108" s="8"/>
      <c r="B108" s="8"/>
      <c r="C108" s="8"/>
      <c r="D108" s="8"/>
      <c r="E108" s="8"/>
    </row>
    <row r="109" spans="1:5" ht="14.25" customHeight="1" x14ac:dyDescent="0.25">
      <c r="A109" s="8"/>
      <c r="B109" s="8"/>
      <c r="C109" s="8"/>
      <c r="D109" s="8"/>
      <c r="E109" s="8"/>
    </row>
    <row r="110" spans="1:5" ht="14.25" customHeight="1" x14ac:dyDescent="0.25">
      <c r="A110" s="8"/>
      <c r="B110" s="8"/>
      <c r="C110" s="8"/>
      <c r="D110" s="8"/>
      <c r="E110" s="8"/>
    </row>
    <row r="111" spans="1:5" ht="14.25" customHeight="1" x14ac:dyDescent="0.25">
      <c r="A111" s="8"/>
      <c r="B111" s="8"/>
      <c r="C111" s="8"/>
      <c r="D111" s="8"/>
      <c r="E111" s="8"/>
    </row>
    <row r="112" spans="1:5" ht="14.25" customHeight="1" x14ac:dyDescent="0.25">
      <c r="A112" s="8"/>
      <c r="B112" s="8"/>
      <c r="C112" s="8"/>
      <c r="D112" s="8"/>
      <c r="E112" s="8"/>
    </row>
    <row r="113" spans="1:5" ht="14.25" customHeight="1" x14ac:dyDescent="0.25">
      <c r="A113" s="8"/>
      <c r="B113" s="8"/>
      <c r="C113" s="8"/>
      <c r="D113" s="8"/>
      <c r="E113" s="8"/>
    </row>
    <row r="114" spans="1:5" ht="14.25" customHeight="1" x14ac:dyDescent="0.25">
      <c r="A114" s="8"/>
      <c r="B114" s="8"/>
      <c r="C114" s="8"/>
      <c r="D114" s="8"/>
      <c r="E114" s="8"/>
    </row>
    <row r="115" spans="1:5" ht="14.25" customHeight="1" x14ac:dyDescent="0.25">
      <c r="A115" s="8"/>
      <c r="B115" s="8"/>
      <c r="C115" s="8"/>
      <c r="D115" s="8"/>
      <c r="E115" s="8"/>
    </row>
    <row r="116" spans="1:5" ht="14.25" customHeight="1" x14ac:dyDescent="0.25">
      <c r="A116" s="8"/>
      <c r="B116" s="8"/>
      <c r="C116" s="8"/>
      <c r="D116" s="8"/>
      <c r="E116" s="8"/>
    </row>
    <row r="117" spans="1:5" ht="14.25" customHeight="1" x14ac:dyDescent="0.25">
      <c r="A117" s="8"/>
      <c r="B117" s="8"/>
      <c r="C117" s="8"/>
      <c r="D117" s="8"/>
      <c r="E117" s="8"/>
    </row>
    <row r="118" spans="1:5" ht="14.25" customHeight="1" x14ac:dyDescent="0.25">
      <c r="A118" s="8"/>
      <c r="B118" s="8"/>
      <c r="C118" s="8"/>
      <c r="D118" s="8"/>
      <c r="E118" s="8"/>
    </row>
    <row r="119" spans="1:5" ht="14.25" customHeight="1" x14ac:dyDescent="0.25">
      <c r="A119" s="8"/>
      <c r="B119" s="8"/>
      <c r="C119" s="8"/>
      <c r="D119" s="8"/>
      <c r="E119" s="8"/>
    </row>
    <row r="120" spans="1:5" ht="14.25" customHeight="1" x14ac:dyDescent="0.25">
      <c r="A120" s="8"/>
      <c r="B120" s="8"/>
      <c r="C120" s="8"/>
      <c r="D120" s="8"/>
      <c r="E120" s="8"/>
    </row>
    <row r="121" spans="1:5" ht="14.25" customHeight="1" x14ac:dyDescent="0.25">
      <c r="A121" s="8"/>
      <c r="B121" s="8"/>
      <c r="C121" s="8"/>
      <c r="D121" s="8"/>
      <c r="E121" s="8"/>
    </row>
    <row r="122" spans="1:5" ht="14.25" customHeight="1" x14ac:dyDescent="0.25">
      <c r="A122" s="8"/>
      <c r="B122" s="8"/>
      <c r="C122" s="8"/>
      <c r="D122" s="8"/>
      <c r="E122" s="8"/>
    </row>
    <row r="123" spans="1:5" ht="14.25" customHeight="1" x14ac:dyDescent="0.25">
      <c r="A123" s="8"/>
      <c r="B123" s="8"/>
      <c r="C123" s="8"/>
      <c r="D123" s="8"/>
      <c r="E123" s="8"/>
    </row>
    <row r="124" spans="1:5" ht="14.25" customHeight="1" x14ac:dyDescent="0.25">
      <c r="A124" s="8"/>
      <c r="B124" s="8"/>
      <c r="C124" s="8"/>
      <c r="D124" s="8"/>
      <c r="E124" s="8"/>
    </row>
    <row r="125" spans="1:5" ht="14.25" customHeight="1" x14ac:dyDescent="0.25">
      <c r="A125" s="8"/>
      <c r="B125" s="8"/>
      <c r="C125" s="8"/>
      <c r="D125" s="8"/>
      <c r="E125" s="8"/>
    </row>
    <row r="126" spans="1:5" ht="14.25" customHeight="1" x14ac:dyDescent="0.25">
      <c r="A126" s="8"/>
      <c r="B126" s="8"/>
      <c r="C126" s="8"/>
      <c r="D126" s="8"/>
      <c r="E126" s="8"/>
    </row>
    <row r="127" spans="1:5" ht="14.25" customHeight="1" x14ac:dyDescent="0.25">
      <c r="A127" s="8"/>
      <c r="B127" s="8"/>
      <c r="C127" s="8"/>
      <c r="D127" s="8"/>
      <c r="E127" s="8"/>
    </row>
    <row r="128" spans="1:5" ht="14.25" customHeight="1" x14ac:dyDescent="0.25">
      <c r="A128" s="8"/>
      <c r="B128" s="8"/>
      <c r="C128" s="8"/>
      <c r="D128" s="8"/>
      <c r="E128" s="8"/>
    </row>
    <row r="129" spans="1:5" ht="14.25" customHeight="1" x14ac:dyDescent="0.25">
      <c r="A129" s="8"/>
      <c r="B129" s="8"/>
      <c r="C129" s="8"/>
      <c r="D129" s="8"/>
      <c r="E129" s="8"/>
    </row>
    <row r="130" spans="1:5" ht="14.25" customHeight="1" x14ac:dyDescent="0.25">
      <c r="A130" s="8"/>
      <c r="B130" s="8"/>
      <c r="C130" s="8"/>
      <c r="D130" s="8"/>
      <c r="E130" s="8"/>
    </row>
    <row r="131" spans="1:5" ht="14.25" customHeight="1" x14ac:dyDescent="0.25">
      <c r="A131" s="8"/>
      <c r="B131" s="8"/>
      <c r="C131" s="8"/>
      <c r="D131" s="8"/>
      <c r="E131" s="8"/>
    </row>
    <row r="132" spans="1:5" ht="14.25" customHeight="1" x14ac:dyDescent="0.25">
      <c r="A132" s="8"/>
      <c r="B132" s="8"/>
      <c r="C132" s="8"/>
      <c r="D132" s="8"/>
      <c r="E132" s="8"/>
    </row>
    <row r="133" spans="1:5" ht="14.25" customHeight="1" x14ac:dyDescent="0.25">
      <c r="A133" s="8"/>
      <c r="B133" s="8"/>
      <c r="C133" s="8"/>
      <c r="D133" s="8"/>
      <c r="E133" s="8"/>
    </row>
    <row r="134" spans="1:5" ht="14.25" customHeight="1" x14ac:dyDescent="0.25">
      <c r="A134" s="8"/>
      <c r="B134" s="8"/>
      <c r="C134" s="8"/>
      <c r="D134" s="8"/>
      <c r="E134" s="8"/>
    </row>
    <row r="135" spans="1:5" ht="14.25" customHeight="1" x14ac:dyDescent="0.25">
      <c r="A135" s="8"/>
      <c r="B135" s="8"/>
      <c r="C135" s="8"/>
      <c r="D135" s="8"/>
      <c r="E135" s="8"/>
    </row>
    <row r="136" spans="1:5" ht="14.25" customHeight="1" x14ac:dyDescent="0.25">
      <c r="A136" s="8"/>
      <c r="B136" s="8"/>
      <c r="C136" s="8"/>
      <c r="D136" s="8"/>
      <c r="E136" s="8"/>
    </row>
    <row r="137" spans="1:5" ht="14.25" customHeight="1" x14ac:dyDescent="0.25">
      <c r="A137" s="8"/>
      <c r="B137" s="8"/>
      <c r="C137" s="8"/>
      <c r="D137" s="8"/>
      <c r="E137" s="8"/>
    </row>
    <row r="138" spans="1:5" ht="14.25" customHeight="1" x14ac:dyDescent="0.25">
      <c r="A138" s="8"/>
      <c r="B138" s="8"/>
      <c r="C138" s="8"/>
      <c r="D138" s="8"/>
      <c r="E138" s="8"/>
    </row>
    <row r="139" spans="1:5" ht="14.25" customHeight="1" x14ac:dyDescent="0.25">
      <c r="A139" s="8"/>
      <c r="B139" s="8"/>
      <c r="C139" s="8"/>
      <c r="D139" s="8"/>
      <c r="E139" s="8"/>
    </row>
    <row r="140" spans="1:5" ht="14.25" customHeight="1" x14ac:dyDescent="0.25">
      <c r="A140" s="8"/>
      <c r="B140" s="8"/>
      <c r="C140" s="8"/>
      <c r="D140" s="8"/>
      <c r="E140" s="8"/>
    </row>
    <row r="141" spans="1:5" ht="14.25" customHeight="1" x14ac:dyDescent="0.25">
      <c r="A141" s="8"/>
      <c r="B141" s="8"/>
      <c r="C141" s="8"/>
      <c r="D141" s="8"/>
      <c r="E141" s="8"/>
    </row>
    <row r="142" spans="1:5" ht="14.25" customHeight="1" x14ac:dyDescent="0.25">
      <c r="A142" s="8"/>
      <c r="B142" s="8"/>
      <c r="C142" s="8"/>
      <c r="D142" s="8"/>
      <c r="E142" s="8"/>
    </row>
    <row r="143" spans="1:5" ht="14.25" customHeight="1" x14ac:dyDescent="0.25">
      <c r="A143" s="8"/>
      <c r="B143" s="8"/>
      <c r="C143" s="8"/>
      <c r="D143" s="8"/>
      <c r="E143" s="8"/>
    </row>
    <row r="144" spans="1:5" ht="14.25" customHeight="1" x14ac:dyDescent="0.25">
      <c r="A144" s="8"/>
      <c r="B144" s="8"/>
      <c r="C144" s="8"/>
      <c r="D144" s="8"/>
      <c r="E144" s="8"/>
    </row>
    <row r="145" spans="1:5" ht="14.25" customHeight="1" x14ac:dyDescent="0.25">
      <c r="A145" s="8"/>
      <c r="B145" s="8"/>
      <c r="C145" s="8"/>
      <c r="D145" s="8"/>
      <c r="E145" s="8"/>
    </row>
    <row r="146" spans="1:5" ht="14.25" customHeight="1" x14ac:dyDescent="0.25">
      <c r="A146" s="8"/>
      <c r="B146" s="8"/>
      <c r="C146" s="8"/>
      <c r="D146" s="8"/>
      <c r="E146" s="8"/>
    </row>
    <row r="147" spans="1:5" ht="14.25" customHeight="1" x14ac:dyDescent="0.25">
      <c r="A147" s="8"/>
      <c r="B147" s="8"/>
      <c r="C147" s="8"/>
      <c r="D147" s="8"/>
      <c r="E147" s="8"/>
    </row>
    <row r="148" spans="1:5" ht="14.25" customHeight="1" x14ac:dyDescent="0.25">
      <c r="A148" s="8"/>
      <c r="B148" s="8"/>
      <c r="C148" s="8"/>
      <c r="D148" s="8"/>
      <c r="E148" s="8"/>
    </row>
    <row r="149" spans="1:5" ht="14.25" customHeight="1" x14ac:dyDescent="0.25">
      <c r="A149" s="8"/>
      <c r="B149" s="8"/>
      <c r="C149" s="8"/>
      <c r="D149" s="8"/>
      <c r="E149" s="8"/>
    </row>
    <row r="150" spans="1:5" ht="14.25" customHeight="1" x14ac:dyDescent="0.25">
      <c r="A150" s="8"/>
      <c r="B150" s="8"/>
      <c r="C150" s="8"/>
      <c r="D150" s="8"/>
      <c r="E150" s="8"/>
    </row>
    <row r="151" spans="1:5" ht="14.25" customHeight="1" x14ac:dyDescent="0.25">
      <c r="A151" s="8"/>
      <c r="B151" s="8"/>
      <c r="C151" s="8"/>
      <c r="D151" s="8"/>
      <c r="E151" s="8"/>
    </row>
    <row r="152" spans="1:5" ht="14.25" customHeight="1" x14ac:dyDescent="0.25">
      <c r="A152" s="8"/>
      <c r="B152" s="8"/>
      <c r="C152" s="8"/>
      <c r="D152" s="8"/>
      <c r="E152" s="8"/>
    </row>
    <row r="153" spans="1:5" ht="14.25" customHeight="1" x14ac:dyDescent="0.25">
      <c r="A153" s="8"/>
      <c r="B153" s="8"/>
      <c r="C153" s="8"/>
      <c r="D153" s="8"/>
      <c r="E153" s="8"/>
    </row>
    <row r="154" spans="1:5" ht="14.25" customHeight="1" x14ac:dyDescent="0.25">
      <c r="A154" s="8"/>
      <c r="B154" s="8"/>
      <c r="C154" s="8"/>
      <c r="D154" s="8"/>
      <c r="E154" s="8"/>
    </row>
    <row r="155" spans="1:5" ht="14.25" customHeight="1" x14ac:dyDescent="0.25">
      <c r="A155" s="8"/>
      <c r="B155" s="8"/>
      <c r="C155" s="8"/>
      <c r="D155" s="8"/>
      <c r="E155" s="8"/>
    </row>
    <row r="156" spans="1:5" ht="14.25" customHeight="1" x14ac:dyDescent="0.25">
      <c r="A156" s="8"/>
      <c r="B156" s="8"/>
      <c r="C156" s="8"/>
      <c r="D156" s="8"/>
      <c r="E156" s="8"/>
    </row>
    <row r="157" spans="1:5" ht="14.25" customHeight="1" x14ac:dyDescent="0.25">
      <c r="A157" s="8"/>
      <c r="B157" s="8"/>
      <c r="C157" s="8"/>
      <c r="D157" s="8"/>
      <c r="E157" s="8"/>
    </row>
    <row r="158" spans="1:5" ht="14.25" customHeight="1" x14ac:dyDescent="0.25">
      <c r="A158" s="8"/>
      <c r="B158" s="8"/>
      <c r="C158" s="8"/>
      <c r="D158" s="8"/>
      <c r="E158" s="8"/>
    </row>
    <row r="159" spans="1:5" ht="14.25" customHeight="1" x14ac:dyDescent="0.25">
      <c r="A159" s="8"/>
      <c r="B159" s="8"/>
      <c r="C159" s="8"/>
      <c r="D159" s="8"/>
      <c r="E159" s="8"/>
    </row>
    <row r="160" spans="1:5" ht="14.25" customHeight="1" x14ac:dyDescent="0.25">
      <c r="A160" s="8"/>
      <c r="B160" s="8"/>
      <c r="C160" s="8"/>
      <c r="D160" s="8"/>
      <c r="E160" s="8"/>
    </row>
    <row r="161" spans="1:5" ht="14.25" customHeight="1" x14ac:dyDescent="0.25">
      <c r="A161" s="8"/>
      <c r="B161" s="8"/>
      <c r="C161" s="8"/>
      <c r="D161" s="8"/>
      <c r="E161" s="8"/>
    </row>
    <row r="162" spans="1:5" ht="14.25" customHeight="1" x14ac:dyDescent="0.25">
      <c r="A162" s="8"/>
      <c r="B162" s="8"/>
      <c r="C162" s="8"/>
      <c r="D162" s="8"/>
      <c r="E162" s="8"/>
    </row>
    <row r="163" spans="1:5" ht="14.25" customHeight="1" x14ac:dyDescent="0.25">
      <c r="A163" s="8"/>
      <c r="B163" s="8"/>
      <c r="C163" s="8"/>
      <c r="D163" s="8"/>
      <c r="E163" s="8"/>
    </row>
    <row r="164" spans="1:5" ht="14.25" customHeight="1" x14ac:dyDescent="0.25">
      <c r="A164" s="8"/>
      <c r="B164" s="8"/>
      <c r="C164" s="8"/>
      <c r="D164" s="8"/>
      <c r="E164" s="8"/>
    </row>
    <row r="165" spans="1:5" ht="14.25" customHeight="1" x14ac:dyDescent="0.25">
      <c r="A165" s="8"/>
      <c r="B165" s="8"/>
      <c r="C165" s="8"/>
      <c r="D165" s="8"/>
      <c r="E165" s="8"/>
    </row>
    <row r="166" spans="1:5" ht="14.25" customHeight="1" x14ac:dyDescent="0.25">
      <c r="A166" s="8"/>
      <c r="B166" s="8"/>
      <c r="C166" s="8"/>
      <c r="D166" s="8"/>
      <c r="E166" s="8"/>
    </row>
    <row r="167" spans="1:5" ht="14.25" customHeight="1" x14ac:dyDescent="0.25">
      <c r="A167" s="8"/>
      <c r="B167" s="8"/>
      <c r="C167" s="8"/>
      <c r="D167" s="8"/>
      <c r="E167" s="8"/>
    </row>
    <row r="168" spans="1:5" ht="14.25" customHeight="1" x14ac:dyDescent="0.25">
      <c r="A168" s="8"/>
      <c r="B168" s="8"/>
      <c r="C168" s="8"/>
      <c r="D168" s="8"/>
      <c r="E168" s="8"/>
    </row>
    <row r="169" spans="1:5" ht="14.25" customHeight="1" x14ac:dyDescent="0.25">
      <c r="A169" s="8"/>
      <c r="B169" s="8"/>
      <c r="C169" s="8"/>
      <c r="D169" s="8"/>
      <c r="E169" s="8"/>
    </row>
    <row r="170" spans="1:5" ht="14.25" customHeight="1" x14ac:dyDescent="0.25">
      <c r="A170" s="8"/>
      <c r="B170" s="8"/>
      <c r="C170" s="8"/>
      <c r="D170" s="8"/>
      <c r="E170" s="8"/>
    </row>
    <row r="171" spans="1:5" ht="14.25" customHeight="1" x14ac:dyDescent="0.25">
      <c r="A171" s="8"/>
      <c r="B171" s="8"/>
      <c r="C171" s="8"/>
      <c r="D171" s="8"/>
      <c r="E171" s="8"/>
    </row>
    <row r="172" spans="1:5" ht="14.25" customHeight="1" x14ac:dyDescent="0.25">
      <c r="A172" s="8"/>
      <c r="B172" s="8"/>
      <c r="C172" s="8"/>
      <c r="D172" s="8"/>
      <c r="E172" s="8"/>
    </row>
    <row r="173" spans="1:5" ht="14.25" customHeight="1" x14ac:dyDescent="0.25">
      <c r="A173" s="8"/>
      <c r="B173" s="8"/>
      <c r="C173" s="8"/>
      <c r="D173" s="8"/>
      <c r="E173" s="8"/>
    </row>
    <row r="174" spans="1:5" ht="14.25" customHeight="1" x14ac:dyDescent="0.25">
      <c r="A174" s="8"/>
      <c r="B174" s="8"/>
      <c r="C174" s="8"/>
      <c r="D174" s="8"/>
      <c r="E174" s="8"/>
    </row>
    <row r="175" spans="1:5" ht="14.25" customHeight="1" x14ac:dyDescent="0.25">
      <c r="A175" s="8"/>
      <c r="B175" s="8"/>
      <c r="C175" s="8"/>
      <c r="D175" s="8"/>
      <c r="E175" s="8"/>
    </row>
    <row r="176" spans="1:5" ht="14.25" customHeight="1" x14ac:dyDescent="0.25">
      <c r="A176" s="8"/>
      <c r="B176" s="8"/>
      <c r="C176" s="8"/>
      <c r="D176" s="8"/>
      <c r="E176" s="8"/>
    </row>
    <row r="177" spans="1:5" ht="14.25" customHeight="1" x14ac:dyDescent="0.25">
      <c r="A177" s="8"/>
      <c r="B177" s="8"/>
      <c r="C177" s="8"/>
      <c r="D177" s="8"/>
      <c r="E177" s="8"/>
    </row>
    <row r="178" spans="1:5" ht="14.25" customHeight="1" x14ac:dyDescent="0.25">
      <c r="A178" s="8"/>
      <c r="B178" s="8"/>
      <c r="C178" s="8"/>
      <c r="D178" s="8"/>
      <c r="E178" s="8"/>
    </row>
    <row r="179" spans="1:5" ht="14.25" customHeight="1" x14ac:dyDescent="0.25">
      <c r="A179" s="8"/>
      <c r="B179" s="8"/>
      <c r="C179" s="8"/>
      <c r="D179" s="8"/>
      <c r="E179" s="8"/>
    </row>
    <row r="180" spans="1:5" ht="14.25" customHeight="1" x14ac:dyDescent="0.25">
      <c r="A180" s="8"/>
      <c r="B180" s="8"/>
      <c r="C180" s="8"/>
      <c r="D180" s="8"/>
      <c r="E180" s="8"/>
    </row>
    <row r="181" spans="1:5" ht="14.25" customHeight="1" x14ac:dyDescent="0.25">
      <c r="A181" s="8"/>
      <c r="B181" s="8"/>
      <c r="C181" s="8"/>
      <c r="D181" s="8"/>
      <c r="E181" s="8"/>
    </row>
    <row r="182" spans="1:5" ht="14.25" customHeight="1" x14ac:dyDescent="0.25">
      <c r="A182" s="8"/>
      <c r="B182" s="8"/>
      <c r="C182" s="8"/>
      <c r="D182" s="8"/>
      <c r="E182" s="8"/>
    </row>
    <row r="183" spans="1:5" ht="14.25" customHeight="1" x14ac:dyDescent="0.25">
      <c r="A183" s="8"/>
      <c r="B183" s="8"/>
      <c r="C183" s="8"/>
      <c r="D183" s="8"/>
      <c r="E183" s="8"/>
    </row>
    <row r="184" spans="1:5" ht="14.25" customHeight="1" x14ac:dyDescent="0.25">
      <c r="A184" s="8"/>
      <c r="B184" s="8"/>
      <c r="C184" s="8"/>
      <c r="D184" s="8"/>
      <c r="E184" s="8"/>
    </row>
    <row r="185" spans="1:5" ht="14.25" customHeight="1" x14ac:dyDescent="0.25">
      <c r="A185" s="8"/>
      <c r="B185" s="8"/>
      <c r="C185" s="8"/>
      <c r="D185" s="8"/>
      <c r="E185" s="8"/>
    </row>
    <row r="186" spans="1:5" ht="14.25" customHeight="1" x14ac:dyDescent="0.25">
      <c r="A186" s="8"/>
      <c r="B186" s="8"/>
      <c r="C186" s="8"/>
      <c r="D186" s="8"/>
      <c r="E186" s="8"/>
    </row>
    <row r="187" spans="1:5" ht="14.25" customHeight="1" x14ac:dyDescent="0.25">
      <c r="A187" s="8"/>
      <c r="B187" s="8"/>
      <c r="C187" s="8"/>
      <c r="D187" s="8"/>
      <c r="E187" s="8"/>
    </row>
    <row r="188" spans="1:5" ht="14.25" customHeight="1" x14ac:dyDescent="0.25">
      <c r="A188" s="8"/>
      <c r="B188" s="8"/>
      <c r="C188" s="8"/>
      <c r="D188" s="8"/>
      <c r="E188" s="8"/>
    </row>
    <row r="189" spans="1:5" ht="14.25" customHeight="1" x14ac:dyDescent="0.25">
      <c r="A189" s="8"/>
      <c r="B189" s="8"/>
      <c r="C189" s="8"/>
      <c r="D189" s="8"/>
      <c r="E189" s="8"/>
    </row>
    <row r="190" spans="1:5" ht="14.25" customHeight="1" x14ac:dyDescent="0.25">
      <c r="A190" s="8"/>
      <c r="B190" s="8"/>
      <c r="C190" s="8"/>
      <c r="D190" s="8"/>
      <c r="E190" s="8"/>
    </row>
    <row r="191" spans="1:5" ht="14.25" customHeight="1" x14ac:dyDescent="0.25">
      <c r="A191" s="8"/>
      <c r="B191" s="8"/>
      <c r="C191" s="8"/>
      <c r="D191" s="8"/>
      <c r="E191" s="8"/>
    </row>
    <row r="192" spans="1:5" ht="14.25" customHeight="1" x14ac:dyDescent="0.25">
      <c r="A192" s="8"/>
      <c r="B192" s="8"/>
      <c r="C192" s="8"/>
      <c r="D192" s="8"/>
      <c r="E192" s="8"/>
    </row>
    <row r="193" spans="1:5" ht="14.25" customHeight="1" x14ac:dyDescent="0.25">
      <c r="A193" s="8"/>
      <c r="B193" s="8"/>
      <c r="C193" s="8"/>
      <c r="D193" s="8"/>
      <c r="E193" s="8"/>
    </row>
    <row r="194" spans="1:5" ht="14.25" customHeight="1" x14ac:dyDescent="0.25">
      <c r="A194" s="8"/>
      <c r="B194" s="8"/>
      <c r="C194" s="8"/>
      <c r="D194" s="8"/>
      <c r="E194" s="8"/>
    </row>
    <row r="195" spans="1:5" ht="14.25" customHeight="1" x14ac:dyDescent="0.25">
      <c r="A195" s="8"/>
      <c r="B195" s="8"/>
      <c r="C195" s="8"/>
      <c r="D195" s="8"/>
      <c r="E195" s="8"/>
    </row>
    <row r="196" spans="1:5" ht="14.25" customHeight="1" x14ac:dyDescent="0.25">
      <c r="A196" s="8"/>
      <c r="B196" s="8"/>
      <c r="C196" s="8"/>
      <c r="D196" s="8"/>
      <c r="E196" s="8"/>
    </row>
    <row r="197" spans="1:5" ht="14.25" customHeight="1" x14ac:dyDescent="0.25">
      <c r="A197" s="8"/>
      <c r="B197" s="8"/>
      <c r="C197" s="8"/>
      <c r="D197" s="8"/>
      <c r="E197" s="8"/>
    </row>
    <row r="198" spans="1:5" ht="14.25" customHeight="1" x14ac:dyDescent="0.25">
      <c r="A198" s="8"/>
      <c r="B198" s="8"/>
      <c r="C198" s="8"/>
      <c r="D198" s="8"/>
      <c r="E198" s="8"/>
    </row>
    <row r="199" spans="1:5" ht="14.25" customHeight="1" x14ac:dyDescent="0.25">
      <c r="A199" s="8"/>
      <c r="B199" s="8"/>
      <c r="C199" s="8"/>
      <c r="D199" s="8"/>
      <c r="E199" s="8"/>
    </row>
    <row r="200" spans="1:5" ht="14.25" customHeight="1" x14ac:dyDescent="0.25">
      <c r="A200" s="8"/>
      <c r="B200" s="8"/>
      <c r="C200" s="8"/>
      <c r="D200" s="8"/>
      <c r="E200" s="8"/>
    </row>
    <row r="201" spans="1:5" ht="14.25" customHeight="1" x14ac:dyDescent="0.25">
      <c r="A201" s="8"/>
      <c r="B201" s="8"/>
      <c r="C201" s="8"/>
      <c r="D201" s="8"/>
      <c r="E201" s="8"/>
    </row>
    <row r="202" spans="1:5" ht="14.25" customHeight="1" x14ac:dyDescent="0.25">
      <c r="A202" s="8"/>
      <c r="B202" s="8"/>
      <c r="C202" s="8"/>
      <c r="D202" s="8"/>
      <c r="E202" s="8"/>
    </row>
    <row r="203" spans="1:5" ht="14.25" customHeight="1" x14ac:dyDescent="0.25">
      <c r="A203" s="8"/>
      <c r="B203" s="8"/>
      <c r="C203" s="8"/>
      <c r="D203" s="8"/>
      <c r="E203" s="8"/>
    </row>
    <row r="204" spans="1:5" ht="14.25" customHeight="1" x14ac:dyDescent="0.25">
      <c r="A204" s="8"/>
      <c r="B204" s="8"/>
      <c r="C204" s="8"/>
      <c r="D204" s="8"/>
      <c r="E204" s="8"/>
    </row>
    <row r="205" spans="1:5" ht="14.25" customHeight="1" x14ac:dyDescent="0.25">
      <c r="A205" s="8"/>
      <c r="B205" s="8"/>
      <c r="C205" s="8"/>
      <c r="D205" s="8"/>
      <c r="E205" s="8"/>
    </row>
    <row r="206" spans="1:5" ht="14.25" customHeight="1" x14ac:dyDescent="0.25">
      <c r="A206" s="8"/>
      <c r="B206" s="8"/>
      <c r="C206" s="8"/>
      <c r="D206" s="8"/>
      <c r="E206" s="8"/>
    </row>
    <row r="207" spans="1:5" ht="14.25" customHeight="1" x14ac:dyDescent="0.25">
      <c r="A207" s="8"/>
      <c r="B207" s="8"/>
      <c r="C207" s="8"/>
      <c r="D207" s="8"/>
      <c r="E207" s="8"/>
    </row>
    <row r="208" spans="1:5" ht="14.25" customHeight="1" x14ac:dyDescent="0.25">
      <c r="A208" s="8"/>
      <c r="B208" s="8"/>
      <c r="C208" s="8"/>
      <c r="D208" s="8"/>
      <c r="E208" s="8"/>
    </row>
    <row r="209" spans="1:5" ht="14.25" customHeight="1" x14ac:dyDescent="0.25">
      <c r="A209" s="8"/>
      <c r="B209" s="8"/>
      <c r="C209" s="8"/>
      <c r="D209" s="8"/>
      <c r="E209" s="8"/>
    </row>
    <row r="210" spans="1:5" ht="14.25" customHeight="1" x14ac:dyDescent="0.25">
      <c r="A210" s="8"/>
      <c r="B210" s="8"/>
      <c r="C210" s="8"/>
      <c r="D210" s="8"/>
      <c r="E210" s="8"/>
    </row>
    <row r="211" spans="1:5" ht="14.25" customHeight="1" x14ac:dyDescent="0.25">
      <c r="A211" s="8"/>
      <c r="B211" s="8"/>
      <c r="C211" s="8"/>
      <c r="D211" s="8"/>
      <c r="E211" s="8"/>
    </row>
    <row r="212" spans="1:5" ht="14.25" customHeight="1" x14ac:dyDescent="0.25">
      <c r="A212" s="8"/>
      <c r="B212" s="8"/>
      <c r="C212" s="8"/>
      <c r="D212" s="8"/>
      <c r="E212" s="8"/>
    </row>
    <row r="213" spans="1:5" ht="14.25" customHeight="1" x14ac:dyDescent="0.25">
      <c r="A213" s="8"/>
      <c r="B213" s="8"/>
      <c r="C213" s="8"/>
      <c r="D213" s="8"/>
      <c r="E213" s="8"/>
    </row>
    <row r="214" spans="1:5" ht="14.25" customHeight="1" x14ac:dyDescent="0.25">
      <c r="A214" s="8"/>
      <c r="B214" s="8"/>
      <c r="C214" s="8"/>
      <c r="D214" s="8"/>
      <c r="E214" s="8"/>
    </row>
    <row r="215" spans="1:5" ht="14.25" customHeight="1" x14ac:dyDescent="0.25">
      <c r="A215" s="8"/>
      <c r="B215" s="8"/>
      <c r="C215" s="8"/>
      <c r="D215" s="8"/>
      <c r="E215" s="8"/>
    </row>
    <row r="216" spans="1:5" ht="14.25" customHeight="1" x14ac:dyDescent="0.25">
      <c r="A216" s="8"/>
      <c r="B216" s="8"/>
      <c r="C216" s="8"/>
      <c r="D216" s="8"/>
      <c r="E216" s="8"/>
    </row>
    <row r="217" spans="1:5" ht="14.25" customHeight="1" x14ac:dyDescent="0.25">
      <c r="A217" s="8"/>
      <c r="B217" s="8"/>
      <c r="C217" s="8"/>
      <c r="D217" s="8"/>
      <c r="E217" s="8"/>
    </row>
    <row r="218" spans="1:5" ht="14.25" customHeight="1" x14ac:dyDescent="0.25">
      <c r="A218" s="8"/>
      <c r="B218" s="8"/>
      <c r="C218" s="8"/>
      <c r="D218" s="8"/>
      <c r="E218" s="8"/>
    </row>
    <row r="219" spans="1:5" ht="14.25" customHeight="1" x14ac:dyDescent="0.25">
      <c r="A219" s="8"/>
      <c r="B219" s="8"/>
      <c r="C219" s="8"/>
      <c r="D219" s="8"/>
      <c r="E219" s="8"/>
    </row>
    <row r="220" spans="1:5" ht="14.25" customHeight="1" x14ac:dyDescent="0.25">
      <c r="A220" s="8"/>
      <c r="B220" s="8"/>
      <c r="C220" s="8"/>
      <c r="D220" s="8"/>
      <c r="E220" s="8"/>
    </row>
    <row r="221" spans="1:5" ht="14.25" customHeight="1" x14ac:dyDescent="0.25">
      <c r="A221" s="8"/>
      <c r="B221" s="8"/>
      <c r="C221" s="8"/>
      <c r="D221" s="8"/>
      <c r="E221" s="8"/>
    </row>
    <row r="222" spans="1:5" ht="14.25" customHeight="1" x14ac:dyDescent="0.25">
      <c r="A222" s="8"/>
      <c r="B222" s="8"/>
      <c r="C222" s="8"/>
      <c r="D222" s="8"/>
      <c r="E222" s="8"/>
    </row>
    <row r="223" spans="1:5" ht="14.25" customHeight="1" x14ac:dyDescent="0.25">
      <c r="A223" s="8"/>
      <c r="B223" s="8"/>
      <c r="C223" s="8"/>
      <c r="D223" s="8"/>
      <c r="E223" s="8"/>
    </row>
    <row r="224" spans="1:5" ht="14.25" customHeight="1" x14ac:dyDescent="0.25">
      <c r="A224" s="8"/>
      <c r="B224" s="8"/>
      <c r="C224" s="8"/>
      <c r="D224" s="8"/>
      <c r="E224" s="8"/>
    </row>
    <row r="225" spans="1:5" ht="14.25" customHeight="1" x14ac:dyDescent="0.25">
      <c r="A225" s="8"/>
      <c r="B225" s="8"/>
      <c r="C225" s="8"/>
      <c r="D225" s="8"/>
      <c r="E225" s="8"/>
    </row>
    <row r="226" spans="1:5" ht="14.25" customHeight="1" x14ac:dyDescent="0.25">
      <c r="A226" s="8"/>
      <c r="B226" s="8"/>
      <c r="C226" s="8"/>
      <c r="D226" s="8"/>
      <c r="E226" s="8"/>
    </row>
    <row r="227" spans="1:5" ht="14.25" customHeight="1" x14ac:dyDescent="0.25">
      <c r="A227" s="8"/>
      <c r="B227" s="8"/>
      <c r="C227" s="8"/>
      <c r="D227" s="8"/>
      <c r="E227" s="8"/>
    </row>
    <row r="228" spans="1:5" ht="14.25" customHeight="1" x14ac:dyDescent="0.25">
      <c r="A228" s="8"/>
      <c r="B228" s="8"/>
      <c r="C228" s="8"/>
      <c r="D228" s="8"/>
      <c r="E228" s="8"/>
    </row>
    <row r="229" spans="1:5" ht="14.25" customHeight="1" x14ac:dyDescent="0.25">
      <c r="A229" s="8"/>
      <c r="B229" s="8"/>
      <c r="C229" s="8"/>
      <c r="D229" s="8"/>
      <c r="E229" s="8"/>
    </row>
    <row r="230" spans="1:5" ht="14.25" customHeight="1" x14ac:dyDescent="0.25">
      <c r="A230" s="8"/>
      <c r="B230" s="8"/>
      <c r="C230" s="8"/>
      <c r="D230" s="8"/>
      <c r="E230" s="8"/>
    </row>
    <row r="231" spans="1:5" ht="14.25" customHeight="1" x14ac:dyDescent="0.25">
      <c r="A231" s="8"/>
      <c r="B231" s="8"/>
      <c r="C231" s="8"/>
      <c r="D231" s="8"/>
      <c r="E231" s="8"/>
    </row>
    <row r="232" spans="1:5" ht="14.25" customHeight="1" x14ac:dyDescent="0.25">
      <c r="A232" s="8"/>
      <c r="B232" s="8"/>
      <c r="C232" s="8"/>
      <c r="D232" s="8"/>
      <c r="E232" s="8"/>
    </row>
    <row r="233" spans="1:5" ht="14.25" customHeight="1" x14ac:dyDescent="0.25">
      <c r="A233" s="8"/>
      <c r="B233" s="8"/>
      <c r="C233" s="8"/>
      <c r="D233" s="8"/>
      <c r="E233" s="8"/>
    </row>
    <row r="234" spans="1:5" ht="14.25" customHeight="1" x14ac:dyDescent="0.25">
      <c r="A234" s="8"/>
      <c r="B234" s="8"/>
      <c r="C234" s="8"/>
      <c r="D234" s="8"/>
      <c r="E234" s="8"/>
    </row>
    <row r="235" spans="1:5" ht="14.25" customHeight="1" x14ac:dyDescent="0.25">
      <c r="A235" s="8"/>
      <c r="B235" s="8"/>
      <c r="C235" s="8"/>
      <c r="D235" s="8"/>
      <c r="E235" s="8"/>
    </row>
    <row r="236" spans="1:5" ht="14.25" customHeight="1" x14ac:dyDescent="0.25">
      <c r="A236" s="8"/>
      <c r="B236" s="8"/>
      <c r="C236" s="8"/>
      <c r="D236" s="8"/>
      <c r="E236" s="8"/>
    </row>
    <row r="237" spans="1:5" ht="14.25" customHeight="1" x14ac:dyDescent="0.25">
      <c r="A237" s="8"/>
      <c r="B237" s="8"/>
      <c r="C237" s="8"/>
      <c r="D237" s="8"/>
      <c r="E237" s="8"/>
    </row>
    <row r="238" spans="1:5" ht="14.25" customHeight="1" x14ac:dyDescent="0.25">
      <c r="A238" s="8"/>
      <c r="B238" s="8"/>
      <c r="C238" s="8"/>
      <c r="D238" s="8"/>
      <c r="E238" s="8"/>
    </row>
    <row r="239" spans="1:5" ht="14.25" customHeight="1" x14ac:dyDescent="0.25">
      <c r="A239" s="8"/>
      <c r="B239" s="8"/>
      <c r="C239" s="8"/>
      <c r="D239" s="8"/>
      <c r="E239" s="8"/>
    </row>
    <row r="240" spans="1:5" ht="14.25" customHeight="1" x14ac:dyDescent="0.25">
      <c r="A240" s="8"/>
      <c r="B240" s="8"/>
      <c r="C240" s="8"/>
      <c r="D240" s="8"/>
      <c r="E240" s="8"/>
    </row>
    <row r="241" spans="1:5" ht="14.25" customHeight="1" x14ac:dyDescent="0.25">
      <c r="A241" s="8"/>
      <c r="B241" s="8"/>
      <c r="C241" s="8"/>
      <c r="D241" s="8"/>
      <c r="E241" s="8"/>
    </row>
    <row r="242" spans="1:5" ht="14.25" customHeight="1" x14ac:dyDescent="0.25">
      <c r="A242" s="8"/>
      <c r="B242" s="8"/>
      <c r="C242" s="8"/>
      <c r="D242" s="8"/>
      <c r="E242" s="8"/>
    </row>
    <row r="243" spans="1:5" ht="14.25" customHeight="1" x14ac:dyDescent="0.25">
      <c r="A243" s="8"/>
      <c r="B243" s="8"/>
      <c r="C243" s="8"/>
      <c r="D243" s="8"/>
      <c r="E243" s="8"/>
    </row>
    <row r="244" spans="1:5" ht="14.25" customHeight="1" x14ac:dyDescent="0.25">
      <c r="A244" s="8"/>
      <c r="B244" s="8"/>
      <c r="C244" s="8"/>
      <c r="D244" s="8"/>
      <c r="E244" s="8"/>
    </row>
    <row r="245" spans="1:5" ht="14.25" customHeight="1" x14ac:dyDescent="0.25">
      <c r="A245" s="8"/>
      <c r="B245" s="8"/>
      <c r="C245" s="8"/>
      <c r="D245" s="8"/>
      <c r="E245" s="8"/>
    </row>
    <row r="246" spans="1:5" ht="14.25" customHeight="1" x14ac:dyDescent="0.25">
      <c r="A246" s="8"/>
      <c r="B246" s="8"/>
      <c r="C246" s="8"/>
      <c r="D246" s="8"/>
      <c r="E246" s="8"/>
    </row>
    <row r="247" spans="1:5" ht="14.25" customHeight="1" x14ac:dyDescent="0.25">
      <c r="A247" s="8"/>
      <c r="B247" s="8"/>
      <c r="C247" s="8"/>
      <c r="D247" s="8"/>
      <c r="E247" s="8"/>
    </row>
    <row r="248" spans="1:5" ht="14.25" customHeight="1" x14ac:dyDescent="0.25">
      <c r="A248" s="8"/>
      <c r="B248" s="8"/>
      <c r="C248" s="8"/>
      <c r="D248" s="8"/>
      <c r="E248" s="8"/>
    </row>
    <row r="249" spans="1:5" ht="14.25" customHeight="1" x14ac:dyDescent="0.25">
      <c r="A249" s="8"/>
      <c r="B249" s="8"/>
      <c r="C249" s="8"/>
      <c r="D249" s="8"/>
      <c r="E249" s="8"/>
    </row>
    <row r="250" spans="1:5" ht="14.25" customHeight="1" x14ac:dyDescent="0.25">
      <c r="A250" s="8"/>
      <c r="B250" s="8"/>
      <c r="C250" s="8"/>
      <c r="D250" s="8"/>
      <c r="E250" s="8"/>
    </row>
    <row r="251" spans="1:5" ht="14.25" customHeight="1" x14ac:dyDescent="0.25">
      <c r="A251" s="8"/>
      <c r="B251" s="8"/>
      <c r="C251" s="8"/>
      <c r="D251" s="8"/>
      <c r="E251" s="8"/>
    </row>
    <row r="252" spans="1:5" ht="14.25" customHeight="1" x14ac:dyDescent="0.25">
      <c r="A252" s="8"/>
      <c r="B252" s="8"/>
      <c r="C252" s="8"/>
      <c r="D252" s="8"/>
      <c r="E252" s="8"/>
    </row>
    <row r="253" spans="1:5" ht="14.25" customHeight="1" x14ac:dyDescent="0.25">
      <c r="A253" s="8"/>
      <c r="B253" s="8"/>
      <c r="C253" s="8"/>
      <c r="D253" s="8"/>
      <c r="E253" s="8"/>
    </row>
    <row r="254" spans="1:5" ht="14.25" customHeight="1" x14ac:dyDescent="0.25">
      <c r="A254" s="8"/>
      <c r="B254" s="8"/>
      <c r="C254" s="8"/>
      <c r="D254" s="8"/>
      <c r="E254" s="8"/>
    </row>
    <row r="255" spans="1:5" ht="14.25" customHeight="1" x14ac:dyDescent="0.25">
      <c r="A255" s="8"/>
      <c r="B255" s="8"/>
      <c r="C255" s="8"/>
      <c r="D255" s="8"/>
      <c r="E255" s="8"/>
    </row>
    <row r="256" spans="1:5" ht="14.25" customHeight="1" x14ac:dyDescent="0.25">
      <c r="A256" s="8"/>
      <c r="B256" s="8"/>
      <c r="C256" s="8"/>
      <c r="D256" s="8"/>
      <c r="E256" s="8"/>
    </row>
    <row r="257" spans="1:5" ht="14.25" customHeight="1" x14ac:dyDescent="0.25">
      <c r="A257" s="8"/>
      <c r="B257" s="8"/>
      <c r="C257" s="8"/>
      <c r="D257" s="8"/>
      <c r="E257" s="8"/>
    </row>
    <row r="258" spans="1:5" ht="14.25" customHeight="1" x14ac:dyDescent="0.25">
      <c r="A258" s="8"/>
      <c r="B258" s="8"/>
      <c r="C258" s="8"/>
      <c r="D258" s="8"/>
      <c r="E258" s="8"/>
    </row>
    <row r="259" spans="1:5" ht="14.25" customHeight="1" x14ac:dyDescent="0.25">
      <c r="A259" s="8"/>
      <c r="B259" s="8"/>
      <c r="C259" s="8"/>
      <c r="D259" s="8"/>
      <c r="E259" s="8"/>
    </row>
    <row r="260" spans="1:5" ht="14.25" customHeight="1" x14ac:dyDescent="0.25">
      <c r="A260" s="8"/>
      <c r="B260" s="8"/>
      <c r="C260" s="8"/>
      <c r="D260" s="8"/>
      <c r="E260" s="8"/>
    </row>
    <row r="261" spans="1:5" ht="14.25" customHeight="1" x14ac:dyDescent="0.25">
      <c r="A261" s="8"/>
      <c r="B261" s="8"/>
      <c r="C261" s="8"/>
      <c r="D261" s="8"/>
      <c r="E261" s="8"/>
    </row>
    <row r="262" spans="1:5" ht="14.25" customHeight="1" x14ac:dyDescent="0.25">
      <c r="A262" s="8"/>
      <c r="B262" s="8"/>
      <c r="C262" s="8"/>
      <c r="D262" s="8"/>
      <c r="E262" s="8"/>
    </row>
    <row r="263" spans="1:5" ht="14.25" customHeight="1" x14ac:dyDescent="0.25">
      <c r="A263" s="8"/>
      <c r="B263" s="8"/>
      <c r="C263" s="8"/>
      <c r="D263" s="8"/>
      <c r="E263" s="8"/>
    </row>
    <row r="264" spans="1:5" ht="14.25" customHeight="1" x14ac:dyDescent="0.25">
      <c r="A264" s="8"/>
      <c r="B264" s="8"/>
      <c r="C264" s="8"/>
      <c r="D264" s="8"/>
      <c r="E264" s="8"/>
    </row>
    <row r="265" spans="1:5" ht="14.25" customHeight="1" x14ac:dyDescent="0.25">
      <c r="A265" s="8"/>
      <c r="B265" s="8"/>
      <c r="C265" s="8"/>
      <c r="D265" s="8"/>
      <c r="E265" s="8"/>
    </row>
    <row r="266" spans="1:5" ht="14.25" customHeight="1" x14ac:dyDescent="0.25">
      <c r="A266" s="8"/>
      <c r="B266" s="8"/>
      <c r="C266" s="8"/>
      <c r="D266" s="8"/>
      <c r="E266" s="8"/>
    </row>
    <row r="267" spans="1:5" ht="14.25" customHeight="1" x14ac:dyDescent="0.25">
      <c r="A267" s="8"/>
      <c r="B267" s="8"/>
      <c r="C267" s="8"/>
      <c r="D267" s="8"/>
      <c r="E267" s="8"/>
    </row>
    <row r="268" spans="1:5" ht="14.25" customHeight="1" x14ac:dyDescent="0.25">
      <c r="A268" s="8"/>
      <c r="B268" s="8"/>
      <c r="C268" s="8"/>
      <c r="D268" s="8"/>
      <c r="E268" s="8"/>
    </row>
    <row r="269" spans="1:5" ht="14.25" customHeight="1" x14ac:dyDescent="0.25">
      <c r="A269" s="8"/>
      <c r="B269" s="8"/>
      <c r="C269" s="8"/>
      <c r="D269" s="8"/>
      <c r="E269" s="8"/>
    </row>
    <row r="270" spans="1:5" ht="14.25" customHeight="1" x14ac:dyDescent="0.25">
      <c r="A270" s="8"/>
      <c r="B270" s="8"/>
      <c r="C270" s="8"/>
      <c r="D270" s="8"/>
      <c r="E270" s="8"/>
    </row>
    <row r="271" spans="1:5" ht="14.25" customHeight="1" x14ac:dyDescent="0.25">
      <c r="A271" s="8"/>
      <c r="B271" s="8"/>
      <c r="C271" s="8"/>
      <c r="D271" s="8"/>
      <c r="E271" s="8"/>
    </row>
    <row r="272" spans="1:5" ht="14.25" customHeight="1" x14ac:dyDescent="0.25">
      <c r="A272" s="8"/>
      <c r="B272" s="8"/>
      <c r="C272" s="8"/>
      <c r="D272" s="8"/>
      <c r="E272" s="8"/>
    </row>
    <row r="273" spans="1:5" ht="14.25" customHeight="1" x14ac:dyDescent="0.25">
      <c r="A273" s="8"/>
      <c r="B273" s="8"/>
      <c r="C273" s="8"/>
      <c r="D273" s="8"/>
      <c r="E273" s="8"/>
    </row>
    <row r="274" spans="1:5" ht="14.25" customHeight="1" x14ac:dyDescent="0.25">
      <c r="A274" s="8"/>
      <c r="B274" s="8"/>
      <c r="C274" s="8"/>
      <c r="D274" s="8"/>
      <c r="E274" s="8"/>
    </row>
    <row r="275" spans="1:5" ht="14.25" customHeight="1" x14ac:dyDescent="0.25">
      <c r="A275" s="8"/>
      <c r="B275" s="8"/>
      <c r="C275" s="8"/>
      <c r="D275" s="8"/>
      <c r="E275" s="8"/>
    </row>
    <row r="276" spans="1:5" ht="14.25" customHeight="1" x14ac:dyDescent="0.25">
      <c r="A276" s="8"/>
      <c r="B276" s="8"/>
      <c r="C276" s="8"/>
      <c r="D276" s="8"/>
      <c r="E276" s="8"/>
    </row>
    <row r="277" spans="1:5" ht="14.25" customHeight="1" x14ac:dyDescent="0.25">
      <c r="A277" s="8"/>
      <c r="B277" s="8"/>
      <c r="C277" s="8"/>
      <c r="D277" s="8"/>
      <c r="E277" s="8"/>
    </row>
    <row r="278" spans="1:5" ht="14.25" customHeight="1" x14ac:dyDescent="0.25">
      <c r="A278" s="8"/>
      <c r="B278" s="8"/>
      <c r="C278" s="8"/>
      <c r="D278" s="8"/>
      <c r="E278" s="8"/>
    </row>
    <row r="279" spans="1:5" ht="14.25" customHeight="1" x14ac:dyDescent="0.25">
      <c r="A279" s="8"/>
      <c r="B279" s="8"/>
      <c r="C279" s="8"/>
      <c r="D279" s="8"/>
      <c r="E279" s="8"/>
    </row>
    <row r="280" spans="1:5" ht="14.25" customHeight="1" x14ac:dyDescent="0.25">
      <c r="A280" s="8"/>
      <c r="B280" s="8"/>
      <c r="C280" s="8"/>
      <c r="D280" s="8"/>
      <c r="E280" s="8"/>
    </row>
    <row r="281" spans="1:5" ht="14.25" customHeight="1" x14ac:dyDescent="0.25">
      <c r="A281" s="8"/>
      <c r="B281" s="8"/>
      <c r="C281" s="8"/>
      <c r="D281" s="8"/>
      <c r="E281" s="8"/>
    </row>
    <row r="282" spans="1:5" ht="14.25" customHeight="1" x14ac:dyDescent="0.25">
      <c r="A282" s="8"/>
      <c r="B282" s="8"/>
      <c r="C282" s="8"/>
      <c r="D282" s="8"/>
      <c r="E282" s="8"/>
    </row>
    <row r="283" spans="1:5" ht="14.25" customHeight="1" x14ac:dyDescent="0.25">
      <c r="A283" s="8"/>
      <c r="B283" s="8"/>
      <c r="C283" s="8"/>
      <c r="D283" s="8"/>
      <c r="E283" s="8"/>
    </row>
    <row r="284" spans="1:5" ht="14.25" customHeight="1" x14ac:dyDescent="0.25">
      <c r="A284" s="8"/>
      <c r="B284" s="8"/>
      <c r="C284" s="8"/>
      <c r="D284" s="8"/>
      <c r="E284" s="8"/>
    </row>
    <row r="285" spans="1:5" ht="14.25" customHeight="1" x14ac:dyDescent="0.25">
      <c r="A285" s="8"/>
      <c r="B285" s="8"/>
      <c r="C285" s="8"/>
      <c r="D285" s="8"/>
      <c r="E285" s="8"/>
    </row>
    <row r="286" spans="1:5" ht="14.25" customHeight="1" x14ac:dyDescent="0.25">
      <c r="A286" s="8"/>
      <c r="B286" s="8"/>
      <c r="C286" s="8"/>
      <c r="D286" s="8"/>
      <c r="E286" s="8"/>
    </row>
    <row r="287" spans="1:5" ht="14.25" customHeight="1" x14ac:dyDescent="0.25">
      <c r="A287" s="8"/>
      <c r="B287" s="8"/>
      <c r="C287" s="8"/>
      <c r="D287" s="8"/>
      <c r="E287" s="8"/>
    </row>
    <row r="288" spans="1:5" ht="14.25" customHeight="1" x14ac:dyDescent="0.25">
      <c r="A288" s="8"/>
      <c r="B288" s="8"/>
      <c r="C288" s="8"/>
      <c r="D288" s="8"/>
      <c r="E288" s="8"/>
    </row>
    <row r="289" spans="1:5" ht="14.25" customHeight="1" x14ac:dyDescent="0.25">
      <c r="A289" s="8"/>
      <c r="B289" s="8"/>
      <c r="C289" s="8"/>
      <c r="D289" s="8"/>
      <c r="E289" s="8"/>
    </row>
    <row r="290" spans="1:5" ht="14.25" customHeight="1" x14ac:dyDescent="0.25">
      <c r="A290" s="8"/>
      <c r="B290" s="8"/>
      <c r="C290" s="8"/>
      <c r="D290" s="8"/>
      <c r="E290" s="8"/>
    </row>
    <row r="291" spans="1:5" ht="14.25" customHeight="1" x14ac:dyDescent="0.25">
      <c r="A291" s="8"/>
      <c r="B291" s="8"/>
      <c r="C291" s="8"/>
      <c r="D291" s="8"/>
      <c r="E291" s="8"/>
    </row>
    <row r="292" spans="1:5" ht="14.25" customHeight="1" x14ac:dyDescent="0.25">
      <c r="A292" s="8"/>
      <c r="B292" s="8"/>
      <c r="C292" s="8"/>
      <c r="D292" s="8"/>
      <c r="E292" s="8"/>
    </row>
    <row r="293" spans="1:5" ht="14.25" customHeight="1" x14ac:dyDescent="0.25">
      <c r="A293" s="8"/>
      <c r="B293" s="8"/>
      <c r="C293" s="8"/>
      <c r="D293" s="8"/>
      <c r="E293" s="8"/>
    </row>
    <row r="294" spans="1:5" ht="14.25" customHeight="1" x14ac:dyDescent="0.25">
      <c r="A294" s="8"/>
      <c r="B294" s="8"/>
      <c r="C294" s="8"/>
      <c r="D294" s="8"/>
      <c r="E294" s="8"/>
    </row>
    <row r="295" spans="1:5" ht="14.25" customHeight="1" x14ac:dyDescent="0.25">
      <c r="A295" s="8"/>
      <c r="B295" s="8"/>
      <c r="C295" s="8"/>
      <c r="D295" s="8"/>
      <c r="E295" s="8"/>
    </row>
    <row r="296" spans="1:5" ht="14.25" customHeight="1" x14ac:dyDescent="0.25">
      <c r="A296" s="8"/>
      <c r="B296" s="8"/>
      <c r="C296" s="8"/>
      <c r="D296" s="8"/>
      <c r="E296" s="8"/>
    </row>
    <row r="297" spans="1:5" ht="14.25" customHeight="1" x14ac:dyDescent="0.25">
      <c r="A297" s="8"/>
      <c r="B297" s="8"/>
      <c r="C297" s="8"/>
      <c r="D297" s="8"/>
      <c r="E297" s="8"/>
    </row>
    <row r="298" spans="1:5" ht="14.25" customHeight="1" x14ac:dyDescent="0.25">
      <c r="A298" s="8"/>
      <c r="B298" s="8"/>
      <c r="C298" s="8"/>
      <c r="D298" s="8"/>
      <c r="E298" s="8"/>
    </row>
    <row r="299" spans="1:5" ht="14.25" customHeight="1" x14ac:dyDescent="0.25">
      <c r="A299" s="8"/>
      <c r="B299" s="8"/>
      <c r="C299" s="8"/>
      <c r="D299" s="8"/>
      <c r="E299" s="8"/>
    </row>
    <row r="300" spans="1:5" ht="14.25" customHeight="1" x14ac:dyDescent="0.25">
      <c r="A300" s="8"/>
      <c r="B300" s="8"/>
      <c r="C300" s="8"/>
      <c r="D300" s="8"/>
      <c r="E300" s="8"/>
    </row>
    <row r="301" spans="1:5" ht="14.25" customHeight="1" x14ac:dyDescent="0.25">
      <c r="A301" s="8"/>
      <c r="B301" s="8"/>
      <c r="C301" s="8"/>
      <c r="D301" s="8"/>
      <c r="E301" s="8"/>
    </row>
    <row r="302" spans="1:5" ht="14.25" customHeight="1" x14ac:dyDescent="0.25">
      <c r="A302" s="8"/>
      <c r="B302" s="8"/>
      <c r="C302" s="8"/>
      <c r="D302" s="8"/>
      <c r="E302" s="8"/>
    </row>
    <row r="303" spans="1:5" ht="14.25" customHeight="1" x14ac:dyDescent="0.25">
      <c r="A303" s="8"/>
      <c r="B303" s="8"/>
      <c r="C303" s="8"/>
      <c r="D303" s="8"/>
      <c r="E303" s="8"/>
    </row>
    <row r="304" spans="1:5" ht="14.25" customHeight="1" x14ac:dyDescent="0.25">
      <c r="A304" s="8"/>
      <c r="B304" s="8"/>
      <c r="C304" s="8"/>
      <c r="D304" s="8"/>
      <c r="E304" s="8"/>
    </row>
    <row r="305" spans="1:5" ht="14.25" customHeight="1" x14ac:dyDescent="0.25">
      <c r="A305" s="8"/>
      <c r="B305" s="8"/>
      <c r="C305" s="8"/>
      <c r="D305" s="8"/>
      <c r="E305" s="8"/>
    </row>
    <row r="306" spans="1:5" ht="14.25" customHeight="1" x14ac:dyDescent="0.25">
      <c r="A306" s="8"/>
      <c r="B306" s="8"/>
      <c r="C306" s="8"/>
      <c r="D306" s="8"/>
      <c r="E306" s="8"/>
    </row>
    <row r="307" spans="1:5" ht="14.25" customHeight="1" x14ac:dyDescent="0.25">
      <c r="A307" s="8"/>
      <c r="B307" s="8"/>
      <c r="C307" s="8"/>
      <c r="D307" s="8"/>
      <c r="E307" s="8"/>
    </row>
    <row r="308" spans="1:5" ht="14.25" customHeight="1" x14ac:dyDescent="0.25">
      <c r="A308" s="8"/>
      <c r="B308" s="8"/>
      <c r="C308" s="8"/>
      <c r="D308" s="8"/>
      <c r="E308" s="8"/>
    </row>
    <row r="309" spans="1:5" ht="14.25" customHeight="1" x14ac:dyDescent="0.25">
      <c r="A309" s="8"/>
      <c r="B309" s="8"/>
      <c r="C309" s="8"/>
      <c r="D309" s="8"/>
      <c r="E309" s="8"/>
    </row>
    <row r="310" spans="1:5" ht="14.25" customHeight="1" x14ac:dyDescent="0.25">
      <c r="A310" s="8"/>
      <c r="B310" s="8"/>
      <c r="C310" s="8"/>
      <c r="D310" s="8"/>
      <c r="E310" s="8"/>
    </row>
    <row r="311" spans="1:5" ht="14.25" customHeight="1" x14ac:dyDescent="0.25">
      <c r="A311" s="8"/>
      <c r="B311" s="8"/>
      <c r="C311" s="8"/>
      <c r="D311" s="8"/>
      <c r="E311" s="8"/>
    </row>
    <row r="312" spans="1:5" ht="14.25" customHeight="1" x14ac:dyDescent="0.25">
      <c r="A312" s="8"/>
      <c r="B312" s="8"/>
      <c r="C312" s="8"/>
      <c r="D312" s="8"/>
      <c r="E312" s="8"/>
    </row>
    <row r="313" spans="1:5" ht="14.25" customHeight="1" x14ac:dyDescent="0.25">
      <c r="A313" s="8"/>
      <c r="B313" s="8"/>
      <c r="C313" s="8"/>
      <c r="D313" s="8"/>
      <c r="E313" s="8"/>
    </row>
    <row r="314" spans="1:5" ht="14.25" customHeight="1" x14ac:dyDescent="0.25">
      <c r="A314" s="8"/>
      <c r="B314" s="8"/>
      <c r="C314" s="8"/>
      <c r="D314" s="8"/>
      <c r="E314" s="8"/>
    </row>
    <row r="315" spans="1:5" ht="14.25" customHeight="1" x14ac:dyDescent="0.25">
      <c r="A315" s="8"/>
      <c r="B315" s="8"/>
      <c r="C315" s="8"/>
      <c r="D315" s="8"/>
      <c r="E315" s="8"/>
    </row>
    <row r="316" spans="1:5" ht="14.25" customHeight="1" x14ac:dyDescent="0.25">
      <c r="A316" s="8"/>
      <c r="B316" s="8"/>
      <c r="C316" s="8"/>
      <c r="D316" s="8"/>
      <c r="E316" s="8"/>
    </row>
    <row r="317" spans="1:5" ht="14.25" customHeight="1" x14ac:dyDescent="0.25">
      <c r="A317" s="8"/>
      <c r="B317" s="8"/>
      <c r="C317" s="8"/>
      <c r="D317" s="8"/>
      <c r="E317" s="8"/>
    </row>
    <row r="318" spans="1:5" ht="14.25" customHeight="1" x14ac:dyDescent="0.25">
      <c r="A318" s="8"/>
      <c r="B318" s="8"/>
      <c r="C318" s="8"/>
      <c r="D318" s="8"/>
      <c r="E318" s="8"/>
    </row>
    <row r="319" spans="1:5" ht="14.25" customHeight="1" x14ac:dyDescent="0.25">
      <c r="A319" s="8"/>
      <c r="B319" s="8"/>
      <c r="C319" s="8"/>
      <c r="D319" s="8"/>
      <c r="E319" s="8"/>
    </row>
    <row r="320" spans="1:5" ht="14.25" customHeight="1" x14ac:dyDescent="0.25">
      <c r="A320" s="8"/>
      <c r="B320" s="8"/>
      <c r="C320" s="8"/>
      <c r="D320" s="8"/>
      <c r="E320" s="8"/>
    </row>
    <row r="321" spans="1:5" ht="14.25" customHeight="1" x14ac:dyDescent="0.25">
      <c r="A321" s="8"/>
      <c r="B321" s="8"/>
      <c r="C321" s="8"/>
      <c r="D321" s="8"/>
      <c r="E321" s="8"/>
    </row>
    <row r="322" spans="1:5" ht="14.25" customHeight="1" x14ac:dyDescent="0.25">
      <c r="A322" s="8"/>
      <c r="B322" s="8"/>
      <c r="C322" s="8"/>
      <c r="D322" s="8"/>
      <c r="E322" s="8"/>
    </row>
    <row r="323" spans="1:5" ht="14.25" customHeight="1" x14ac:dyDescent="0.25">
      <c r="A323" s="8"/>
      <c r="B323" s="8"/>
      <c r="C323" s="8"/>
      <c r="D323" s="8"/>
      <c r="E323" s="8"/>
    </row>
    <row r="324" spans="1:5" ht="14.25" customHeight="1" x14ac:dyDescent="0.25">
      <c r="A324" s="8"/>
      <c r="B324" s="8"/>
      <c r="C324" s="8"/>
      <c r="D324" s="8"/>
      <c r="E324" s="8"/>
    </row>
    <row r="325" spans="1:5" ht="14.25" customHeight="1" x14ac:dyDescent="0.25">
      <c r="A325" s="8"/>
      <c r="B325" s="8"/>
      <c r="C325" s="8"/>
      <c r="D325" s="8"/>
      <c r="E325" s="8"/>
    </row>
    <row r="326" spans="1:5" ht="14.25" customHeight="1" x14ac:dyDescent="0.25">
      <c r="A326" s="8"/>
      <c r="B326" s="8"/>
      <c r="C326" s="8"/>
      <c r="D326" s="8"/>
      <c r="E326" s="8"/>
    </row>
    <row r="327" spans="1:5" ht="14.25" customHeight="1" x14ac:dyDescent="0.25">
      <c r="A327" s="8"/>
      <c r="B327" s="8"/>
      <c r="C327" s="8"/>
      <c r="D327" s="8"/>
      <c r="E327" s="8"/>
    </row>
    <row r="328" spans="1:5" ht="14.25" customHeight="1" x14ac:dyDescent="0.25">
      <c r="A328" s="8"/>
      <c r="B328" s="8"/>
      <c r="C328" s="8"/>
      <c r="D328" s="8"/>
      <c r="E328" s="8"/>
    </row>
    <row r="329" spans="1:5" ht="14.25" customHeight="1" x14ac:dyDescent="0.25">
      <c r="A329" s="8"/>
      <c r="B329" s="8"/>
      <c r="C329" s="8"/>
      <c r="D329" s="8"/>
      <c r="E329" s="8"/>
    </row>
    <row r="330" spans="1:5" ht="14.25" customHeight="1" x14ac:dyDescent="0.25">
      <c r="A330" s="8"/>
      <c r="B330" s="8"/>
      <c r="C330" s="8"/>
      <c r="D330" s="8"/>
      <c r="E330" s="8"/>
    </row>
    <row r="331" spans="1:5" ht="14.25" customHeight="1" x14ac:dyDescent="0.25">
      <c r="A331" s="8"/>
      <c r="B331" s="8"/>
      <c r="C331" s="8"/>
      <c r="D331" s="8"/>
      <c r="E331" s="8"/>
    </row>
    <row r="332" spans="1:5" ht="14.25" customHeight="1" x14ac:dyDescent="0.25">
      <c r="A332" s="8"/>
      <c r="B332" s="8"/>
      <c r="C332" s="8"/>
      <c r="D332" s="8"/>
      <c r="E332" s="8"/>
    </row>
    <row r="333" spans="1:5" ht="14.25" customHeight="1" x14ac:dyDescent="0.25">
      <c r="A333" s="8"/>
      <c r="B333" s="8"/>
      <c r="C333" s="8"/>
      <c r="D333" s="8"/>
      <c r="E333" s="8"/>
    </row>
    <row r="334" spans="1:5" ht="14.25" customHeight="1" x14ac:dyDescent="0.25">
      <c r="A334" s="8"/>
      <c r="B334" s="8"/>
      <c r="C334" s="8"/>
      <c r="D334" s="8"/>
      <c r="E334" s="8"/>
    </row>
    <row r="335" spans="1:5" ht="14.25" customHeight="1" x14ac:dyDescent="0.25">
      <c r="A335" s="8"/>
      <c r="B335" s="8"/>
      <c r="C335" s="8"/>
      <c r="D335" s="8"/>
      <c r="E335" s="8"/>
    </row>
    <row r="336" spans="1:5" ht="14.25" customHeight="1" x14ac:dyDescent="0.25">
      <c r="A336" s="8"/>
      <c r="B336" s="8"/>
      <c r="C336" s="8"/>
      <c r="D336" s="8"/>
      <c r="E336" s="8"/>
    </row>
    <row r="337" spans="1:5" ht="14.25" customHeight="1" x14ac:dyDescent="0.25">
      <c r="A337" s="8"/>
      <c r="B337" s="8"/>
      <c r="C337" s="8"/>
      <c r="D337" s="8"/>
      <c r="E337" s="8"/>
    </row>
    <row r="338" spans="1:5" ht="14.25" customHeight="1" x14ac:dyDescent="0.25">
      <c r="A338" s="8"/>
      <c r="B338" s="8"/>
      <c r="C338" s="8"/>
      <c r="D338" s="8"/>
      <c r="E338" s="8"/>
    </row>
    <row r="339" spans="1:5" ht="14.25" customHeight="1" x14ac:dyDescent="0.25">
      <c r="A339" s="8"/>
      <c r="B339" s="8"/>
      <c r="C339" s="8"/>
      <c r="D339" s="8"/>
      <c r="E339" s="8"/>
    </row>
    <row r="340" spans="1:5" ht="14.25" customHeight="1" x14ac:dyDescent="0.25">
      <c r="A340" s="8"/>
      <c r="B340" s="8"/>
      <c r="C340" s="8"/>
      <c r="D340" s="8"/>
      <c r="E340" s="8"/>
    </row>
    <row r="341" spans="1:5" ht="14.25" customHeight="1" x14ac:dyDescent="0.25">
      <c r="A341" s="8"/>
      <c r="B341" s="8"/>
      <c r="C341" s="8"/>
      <c r="D341" s="8"/>
      <c r="E341" s="8"/>
    </row>
    <row r="342" spans="1:5" ht="14.25" customHeight="1" x14ac:dyDescent="0.25">
      <c r="A342" s="8"/>
      <c r="B342" s="8"/>
      <c r="C342" s="8"/>
      <c r="D342" s="8"/>
      <c r="E342" s="8"/>
    </row>
    <row r="343" spans="1:5" ht="14.25" customHeight="1" x14ac:dyDescent="0.25">
      <c r="A343" s="8"/>
      <c r="B343" s="8"/>
      <c r="C343" s="8"/>
      <c r="D343" s="8"/>
      <c r="E343" s="8"/>
    </row>
    <row r="344" spans="1:5" ht="14.25" customHeight="1" x14ac:dyDescent="0.25">
      <c r="A344" s="8"/>
      <c r="B344" s="8"/>
      <c r="C344" s="8"/>
      <c r="D344" s="8"/>
      <c r="E344" s="8"/>
    </row>
    <row r="345" spans="1:5" ht="14.25" customHeight="1" x14ac:dyDescent="0.25">
      <c r="A345" s="8"/>
      <c r="B345" s="8"/>
      <c r="C345" s="8"/>
      <c r="D345" s="8"/>
      <c r="E345" s="8"/>
    </row>
    <row r="346" spans="1:5" ht="14.25" customHeight="1" x14ac:dyDescent="0.25">
      <c r="A346" s="8"/>
      <c r="B346" s="8"/>
      <c r="C346" s="8"/>
      <c r="D346" s="8"/>
      <c r="E346" s="8"/>
    </row>
    <row r="347" spans="1:5" ht="14.25" customHeight="1" x14ac:dyDescent="0.25">
      <c r="A347" s="8"/>
      <c r="B347" s="8"/>
      <c r="C347" s="8"/>
      <c r="D347" s="8"/>
      <c r="E347" s="8"/>
    </row>
    <row r="348" spans="1:5" ht="14.25" customHeight="1" x14ac:dyDescent="0.25">
      <c r="A348" s="8"/>
      <c r="B348" s="8"/>
      <c r="C348" s="8"/>
      <c r="D348" s="8"/>
      <c r="E348" s="8"/>
    </row>
    <row r="349" spans="1:5" ht="14.25" customHeight="1" x14ac:dyDescent="0.25">
      <c r="A349" s="8"/>
      <c r="B349" s="8"/>
      <c r="C349" s="8"/>
      <c r="D349" s="8"/>
      <c r="E349" s="8"/>
    </row>
    <row r="350" spans="1:5" ht="14.25" customHeight="1" x14ac:dyDescent="0.25">
      <c r="A350" s="8"/>
      <c r="B350" s="8"/>
      <c r="C350" s="8"/>
      <c r="D350" s="8"/>
      <c r="E350" s="8"/>
    </row>
    <row r="351" spans="1:5" ht="14.25" customHeight="1" x14ac:dyDescent="0.25">
      <c r="A351" s="8"/>
      <c r="B351" s="8"/>
      <c r="C351" s="8"/>
      <c r="D351" s="8"/>
      <c r="E351" s="8"/>
    </row>
    <row r="352" spans="1:5" ht="14.25" customHeight="1" x14ac:dyDescent="0.25">
      <c r="A352" s="8"/>
      <c r="B352" s="8"/>
      <c r="C352" s="8"/>
      <c r="D352" s="8"/>
      <c r="E352" s="8"/>
    </row>
    <row r="353" spans="1:5" ht="14.25" customHeight="1" x14ac:dyDescent="0.25">
      <c r="A353" s="8"/>
      <c r="B353" s="8"/>
      <c r="C353" s="8"/>
      <c r="D353" s="8"/>
      <c r="E353" s="8"/>
    </row>
    <row r="354" spans="1:5" ht="14.25" customHeight="1" x14ac:dyDescent="0.25">
      <c r="A354" s="8"/>
      <c r="B354" s="8"/>
      <c r="C354" s="8"/>
      <c r="D354" s="8"/>
      <c r="E354" s="8"/>
    </row>
    <row r="355" spans="1:5" ht="14.25" customHeight="1" x14ac:dyDescent="0.25">
      <c r="A355" s="8"/>
      <c r="B355" s="8"/>
      <c r="C355" s="8"/>
      <c r="D355" s="8"/>
      <c r="E355" s="8"/>
    </row>
    <row r="356" spans="1:5" ht="14.25" customHeight="1" x14ac:dyDescent="0.25">
      <c r="A356" s="8"/>
      <c r="B356" s="8"/>
      <c r="C356" s="8"/>
      <c r="D356" s="8"/>
      <c r="E356" s="8"/>
    </row>
    <row r="357" spans="1:5" ht="14.25" customHeight="1" x14ac:dyDescent="0.25">
      <c r="A357" s="8"/>
      <c r="B357" s="8"/>
      <c r="C357" s="8"/>
      <c r="D357" s="8"/>
      <c r="E357" s="8"/>
    </row>
    <row r="358" spans="1:5" ht="14.25" customHeight="1" x14ac:dyDescent="0.25">
      <c r="A358" s="8"/>
      <c r="B358" s="8"/>
      <c r="C358" s="8"/>
      <c r="D358" s="8"/>
      <c r="E358" s="8"/>
    </row>
    <row r="359" spans="1:5" ht="14.25" customHeight="1" x14ac:dyDescent="0.25">
      <c r="A359" s="8"/>
      <c r="B359" s="8"/>
      <c r="C359" s="8"/>
      <c r="D359" s="8"/>
      <c r="E359" s="8"/>
    </row>
    <row r="360" spans="1:5" ht="14.25" customHeight="1" x14ac:dyDescent="0.25">
      <c r="A360" s="8"/>
      <c r="B360" s="8"/>
      <c r="C360" s="8"/>
      <c r="D360" s="8"/>
      <c r="E360" s="8"/>
    </row>
    <row r="361" spans="1:5" ht="14.25" customHeight="1" x14ac:dyDescent="0.25">
      <c r="A361" s="8"/>
      <c r="B361" s="8"/>
      <c r="C361" s="8"/>
      <c r="D361" s="8"/>
      <c r="E361" s="8"/>
    </row>
    <row r="362" spans="1:5" ht="14.25" customHeight="1" x14ac:dyDescent="0.25">
      <c r="A362" s="8"/>
      <c r="B362" s="8"/>
      <c r="C362" s="8"/>
      <c r="D362" s="8"/>
      <c r="E362" s="8"/>
    </row>
    <row r="363" spans="1:5" ht="14.25" customHeight="1" x14ac:dyDescent="0.25">
      <c r="A363" s="8"/>
      <c r="B363" s="8"/>
      <c r="C363" s="8"/>
      <c r="D363" s="8"/>
      <c r="E363" s="8"/>
    </row>
    <row r="364" spans="1:5" ht="14.25" customHeight="1" x14ac:dyDescent="0.25">
      <c r="A364" s="8"/>
      <c r="B364" s="8"/>
      <c r="C364" s="8"/>
      <c r="D364" s="8"/>
      <c r="E364" s="8"/>
    </row>
    <row r="365" spans="1:5" ht="14.25" customHeight="1" x14ac:dyDescent="0.25">
      <c r="A365" s="8"/>
      <c r="B365" s="8"/>
      <c r="C365" s="8"/>
      <c r="D365" s="8"/>
      <c r="E365" s="8"/>
    </row>
    <row r="366" spans="1:5" ht="14.25" customHeight="1" x14ac:dyDescent="0.25">
      <c r="A366" s="8"/>
      <c r="B366" s="8"/>
      <c r="C366" s="8"/>
      <c r="D366" s="8"/>
      <c r="E366" s="8"/>
    </row>
    <row r="367" spans="1:5" ht="14.25" customHeight="1" x14ac:dyDescent="0.25">
      <c r="A367" s="8"/>
      <c r="B367" s="8"/>
      <c r="C367" s="8"/>
      <c r="D367" s="8"/>
      <c r="E367" s="8"/>
    </row>
    <row r="368" spans="1:5" ht="14.25" customHeight="1" x14ac:dyDescent="0.25">
      <c r="A368" s="8"/>
      <c r="B368" s="8"/>
      <c r="C368" s="8"/>
      <c r="D368" s="8"/>
      <c r="E368" s="8"/>
    </row>
    <row r="369" spans="1:5" ht="14.25" customHeight="1" x14ac:dyDescent="0.25">
      <c r="A369" s="8"/>
      <c r="B369" s="8"/>
      <c r="C369" s="8"/>
      <c r="D369" s="8"/>
      <c r="E369" s="8"/>
    </row>
    <row r="370" spans="1:5" ht="14.25" customHeight="1" x14ac:dyDescent="0.25">
      <c r="A370" s="8"/>
      <c r="B370" s="8"/>
      <c r="C370" s="8"/>
      <c r="D370" s="8"/>
      <c r="E370" s="8"/>
    </row>
    <row r="371" spans="1:5" ht="14.25" customHeight="1" x14ac:dyDescent="0.25">
      <c r="A371" s="8"/>
      <c r="B371" s="8"/>
      <c r="C371" s="8"/>
      <c r="D371" s="8"/>
      <c r="E371" s="8"/>
    </row>
    <row r="372" spans="1:5" ht="14.25" customHeight="1" x14ac:dyDescent="0.25">
      <c r="A372" s="8"/>
      <c r="B372" s="8"/>
      <c r="C372" s="8"/>
      <c r="D372" s="8"/>
      <c r="E372" s="8"/>
    </row>
    <row r="373" spans="1:5" ht="14.25" customHeight="1" x14ac:dyDescent="0.25">
      <c r="A373" s="8"/>
      <c r="B373" s="8"/>
      <c r="C373" s="8"/>
      <c r="D373" s="8"/>
      <c r="E373" s="8"/>
    </row>
    <row r="374" spans="1:5" ht="14.25" customHeight="1" x14ac:dyDescent="0.25">
      <c r="A374" s="8"/>
      <c r="B374" s="8"/>
      <c r="C374" s="8"/>
      <c r="D374" s="8"/>
      <c r="E374" s="8"/>
    </row>
    <row r="375" spans="1:5" ht="14.25" customHeight="1" x14ac:dyDescent="0.25">
      <c r="A375" s="8"/>
      <c r="B375" s="8"/>
      <c r="C375" s="8"/>
      <c r="D375" s="8"/>
      <c r="E375" s="8"/>
    </row>
    <row r="376" spans="1:5" ht="14.25" customHeight="1" x14ac:dyDescent="0.25">
      <c r="A376" s="8"/>
      <c r="B376" s="8"/>
      <c r="C376" s="8"/>
      <c r="D376" s="8"/>
      <c r="E376" s="8"/>
    </row>
    <row r="377" spans="1:5" ht="14.25" customHeight="1" x14ac:dyDescent="0.25">
      <c r="A377" s="8"/>
      <c r="B377" s="8"/>
      <c r="C377" s="8"/>
      <c r="D377" s="8"/>
      <c r="E377" s="8"/>
    </row>
    <row r="378" spans="1:5" ht="14.25" customHeight="1" x14ac:dyDescent="0.25">
      <c r="A378" s="8"/>
      <c r="B378" s="8"/>
      <c r="C378" s="8"/>
      <c r="D378" s="8"/>
      <c r="E378" s="8"/>
    </row>
    <row r="379" spans="1:5" ht="14.25" customHeight="1" x14ac:dyDescent="0.25">
      <c r="A379" s="8"/>
      <c r="B379" s="8"/>
      <c r="C379" s="8"/>
      <c r="D379" s="8"/>
      <c r="E379" s="8"/>
    </row>
    <row r="380" spans="1:5" ht="14.25" customHeight="1" x14ac:dyDescent="0.25">
      <c r="A380" s="8"/>
      <c r="B380" s="8"/>
      <c r="C380" s="8"/>
      <c r="D380" s="8"/>
      <c r="E380" s="8"/>
    </row>
    <row r="381" spans="1:5" ht="14.25" customHeight="1" x14ac:dyDescent="0.25">
      <c r="A381" s="8"/>
      <c r="B381" s="8"/>
      <c r="C381" s="8"/>
      <c r="D381" s="8"/>
      <c r="E381" s="8"/>
    </row>
    <row r="382" spans="1:5" ht="14.25" customHeight="1" x14ac:dyDescent="0.25">
      <c r="A382" s="8"/>
      <c r="B382" s="8"/>
      <c r="C382" s="8"/>
      <c r="D382" s="8"/>
      <c r="E382" s="8"/>
    </row>
    <row r="383" spans="1:5" ht="14.25" customHeight="1" x14ac:dyDescent="0.25">
      <c r="A383" s="8"/>
      <c r="B383" s="8"/>
      <c r="C383" s="8"/>
      <c r="D383" s="8"/>
      <c r="E383" s="8"/>
    </row>
    <row r="384" spans="1:5" ht="14.25" customHeight="1" x14ac:dyDescent="0.25">
      <c r="A384" s="8"/>
      <c r="B384" s="8"/>
      <c r="C384" s="8"/>
      <c r="D384" s="8"/>
      <c r="E384" s="8"/>
    </row>
    <row r="385" spans="1:5" ht="14.25" customHeight="1" x14ac:dyDescent="0.25">
      <c r="A385" s="8"/>
      <c r="B385" s="8"/>
      <c r="C385" s="8"/>
      <c r="D385" s="8"/>
      <c r="E385" s="8"/>
    </row>
    <row r="386" spans="1:5" ht="14.25" customHeight="1" x14ac:dyDescent="0.25">
      <c r="A386" s="8"/>
      <c r="B386" s="8"/>
      <c r="C386" s="8"/>
      <c r="D386" s="8"/>
      <c r="E386" s="8"/>
    </row>
    <row r="387" spans="1:5" ht="14.25" customHeight="1" x14ac:dyDescent="0.25">
      <c r="A387" s="8"/>
      <c r="B387" s="8"/>
      <c r="C387" s="8"/>
      <c r="D387" s="8"/>
      <c r="E387" s="8"/>
    </row>
    <row r="388" spans="1:5" ht="14.25" customHeight="1" x14ac:dyDescent="0.25">
      <c r="A388" s="8"/>
      <c r="B388" s="8"/>
      <c r="C388" s="8"/>
      <c r="D388" s="8"/>
      <c r="E388" s="8"/>
    </row>
    <row r="389" spans="1:5" ht="14.25" customHeight="1" x14ac:dyDescent="0.25">
      <c r="A389" s="8"/>
      <c r="B389" s="8"/>
      <c r="C389" s="8"/>
      <c r="D389" s="8"/>
      <c r="E389" s="8"/>
    </row>
    <row r="390" spans="1:5" ht="14.25" customHeight="1" x14ac:dyDescent="0.25">
      <c r="A390" s="8"/>
      <c r="B390" s="8"/>
      <c r="C390" s="8"/>
      <c r="D390" s="8"/>
      <c r="E390" s="8"/>
    </row>
    <row r="391" spans="1:5" ht="14.25" customHeight="1" x14ac:dyDescent="0.25">
      <c r="A391" s="8"/>
      <c r="B391" s="8"/>
      <c r="C391" s="8"/>
      <c r="D391" s="8"/>
      <c r="E391" s="8"/>
    </row>
    <row r="392" spans="1:5" ht="14.25" customHeight="1" x14ac:dyDescent="0.25">
      <c r="A392" s="8"/>
      <c r="B392" s="8"/>
      <c r="C392" s="8"/>
      <c r="D392" s="8"/>
      <c r="E392" s="8"/>
    </row>
    <row r="393" spans="1:5" ht="14.25" customHeight="1" x14ac:dyDescent="0.25">
      <c r="A393" s="8"/>
      <c r="B393" s="8"/>
      <c r="C393" s="8"/>
      <c r="D393" s="8"/>
      <c r="E393" s="8"/>
    </row>
    <row r="394" spans="1:5" ht="14.25" customHeight="1" x14ac:dyDescent="0.25">
      <c r="A394" s="8"/>
      <c r="B394" s="8"/>
      <c r="C394" s="8"/>
      <c r="D394" s="8"/>
      <c r="E394" s="8"/>
    </row>
    <row r="395" spans="1:5" ht="14.25" customHeight="1" x14ac:dyDescent="0.25">
      <c r="A395" s="8"/>
      <c r="B395" s="8"/>
      <c r="C395" s="8"/>
      <c r="D395" s="8"/>
      <c r="E395" s="8"/>
    </row>
    <row r="396" spans="1:5" ht="14.25" customHeight="1" x14ac:dyDescent="0.25">
      <c r="A396" s="8"/>
      <c r="B396" s="8"/>
      <c r="C396" s="8"/>
      <c r="D396" s="8"/>
      <c r="E396" s="8"/>
    </row>
    <row r="397" spans="1:5" ht="14.25" customHeight="1" x14ac:dyDescent="0.25">
      <c r="A397" s="8"/>
      <c r="B397" s="8"/>
      <c r="C397" s="8"/>
      <c r="D397" s="8"/>
      <c r="E397" s="8"/>
    </row>
    <row r="398" spans="1:5" ht="14.25" customHeight="1" x14ac:dyDescent="0.25">
      <c r="A398" s="8"/>
      <c r="B398" s="8"/>
      <c r="C398" s="8"/>
      <c r="D398" s="8"/>
      <c r="E398" s="8"/>
    </row>
    <row r="399" spans="1:5" ht="14.25" customHeight="1" x14ac:dyDescent="0.25">
      <c r="A399" s="8"/>
      <c r="B399" s="8"/>
      <c r="C399" s="8"/>
      <c r="D399" s="8"/>
      <c r="E399" s="8"/>
    </row>
    <row r="400" spans="1:5" ht="14.25" customHeight="1" x14ac:dyDescent="0.25">
      <c r="A400" s="8"/>
      <c r="B400" s="8"/>
      <c r="C400" s="8"/>
      <c r="D400" s="8"/>
      <c r="E400" s="8"/>
    </row>
    <row r="401" spans="1:5" ht="14.25" customHeight="1" x14ac:dyDescent="0.25">
      <c r="A401" s="8"/>
      <c r="B401" s="8"/>
      <c r="C401" s="8"/>
      <c r="D401" s="8"/>
      <c r="E401" s="8"/>
    </row>
    <row r="402" spans="1:5" ht="14.25" customHeight="1" x14ac:dyDescent="0.25">
      <c r="A402" s="8"/>
      <c r="B402" s="8"/>
      <c r="C402" s="8"/>
      <c r="D402" s="8"/>
      <c r="E402" s="8"/>
    </row>
    <row r="403" spans="1:5" ht="14.25" customHeight="1" x14ac:dyDescent="0.25">
      <c r="A403" s="8"/>
      <c r="B403" s="8"/>
      <c r="C403" s="8"/>
      <c r="D403" s="8"/>
      <c r="E403" s="8"/>
    </row>
    <row r="404" spans="1:5" ht="14.25" customHeight="1" x14ac:dyDescent="0.25">
      <c r="A404" s="8"/>
      <c r="B404" s="8"/>
      <c r="C404" s="8"/>
      <c r="D404" s="8"/>
      <c r="E404" s="8"/>
    </row>
    <row r="405" spans="1:5" ht="14.25" customHeight="1" x14ac:dyDescent="0.25">
      <c r="A405" s="8"/>
      <c r="B405" s="8"/>
      <c r="C405" s="8"/>
      <c r="D405" s="8"/>
      <c r="E405" s="8"/>
    </row>
    <row r="406" spans="1:5" ht="14.25" customHeight="1" x14ac:dyDescent="0.25">
      <c r="A406" s="8"/>
      <c r="B406" s="8"/>
      <c r="C406" s="8"/>
      <c r="D406" s="8"/>
      <c r="E406" s="8"/>
    </row>
    <row r="407" spans="1:5" ht="14.25" customHeight="1" x14ac:dyDescent="0.25">
      <c r="A407" s="8"/>
      <c r="B407" s="8"/>
      <c r="C407" s="8"/>
      <c r="D407" s="8"/>
      <c r="E407" s="8"/>
    </row>
    <row r="408" spans="1:5" ht="14.25" customHeight="1" x14ac:dyDescent="0.25">
      <c r="A408" s="8"/>
      <c r="B408" s="8"/>
      <c r="C408" s="8"/>
      <c r="D408" s="8"/>
      <c r="E408" s="8"/>
    </row>
    <row r="409" spans="1:5" ht="14.25" customHeight="1" x14ac:dyDescent="0.25">
      <c r="A409" s="8"/>
      <c r="B409" s="8"/>
      <c r="C409" s="8"/>
      <c r="D409" s="8"/>
      <c r="E409" s="8"/>
    </row>
    <row r="410" spans="1:5" ht="14.25" customHeight="1" x14ac:dyDescent="0.25">
      <c r="A410" s="8"/>
      <c r="B410" s="8"/>
      <c r="C410" s="8"/>
      <c r="D410" s="8"/>
      <c r="E410" s="8"/>
    </row>
    <row r="411" spans="1:5" ht="14.25" customHeight="1" x14ac:dyDescent="0.25">
      <c r="A411" s="8"/>
      <c r="B411" s="8"/>
      <c r="C411" s="8"/>
      <c r="D411" s="8"/>
      <c r="E411" s="8"/>
    </row>
    <row r="412" spans="1:5" ht="14.25" customHeight="1" x14ac:dyDescent="0.25">
      <c r="A412" s="8"/>
      <c r="B412" s="8"/>
      <c r="C412" s="8"/>
      <c r="D412" s="8"/>
      <c r="E412" s="8"/>
    </row>
    <row r="413" spans="1:5" ht="14.25" customHeight="1" x14ac:dyDescent="0.25">
      <c r="A413" s="8"/>
      <c r="B413" s="8"/>
      <c r="C413" s="8"/>
      <c r="D413" s="8"/>
      <c r="E413" s="8"/>
    </row>
    <row r="414" spans="1:5" ht="14.25" customHeight="1" x14ac:dyDescent="0.25">
      <c r="A414" s="8"/>
      <c r="B414" s="8"/>
      <c r="C414" s="8"/>
      <c r="D414" s="8"/>
      <c r="E414" s="8"/>
    </row>
    <row r="415" spans="1:5" ht="14.25" customHeight="1" x14ac:dyDescent="0.25">
      <c r="A415" s="8"/>
      <c r="B415" s="8"/>
      <c r="C415" s="8"/>
      <c r="D415" s="8"/>
      <c r="E415" s="8"/>
    </row>
    <row r="416" spans="1:5" ht="14.25" customHeight="1" x14ac:dyDescent="0.25">
      <c r="A416" s="8"/>
      <c r="B416" s="8"/>
      <c r="C416" s="8"/>
      <c r="D416" s="8"/>
      <c r="E416" s="8"/>
    </row>
    <row r="417" spans="1:5" ht="14.25" customHeight="1" x14ac:dyDescent="0.25">
      <c r="A417" s="8"/>
      <c r="B417" s="8"/>
      <c r="C417" s="8"/>
      <c r="D417" s="8"/>
      <c r="E417" s="8"/>
    </row>
    <row r="418" spans="1:5" ht="14.25" customHeight="1" x14ac:dyDescent="0.25">
      <c r="A418" s="8"/>
      <c r="B418" s="8"/>
      <c r="C418" s="8"/>
      <c r="D418" s="8"/>
      <c r="E418" s="8"/>
    </row>
    <row r="419" spans="1:5" ht="14.25" customHeight="1" x14ac:dyDescent="0.25">
      <c r="A419" s="8"/>
      <c r="B419" s="8"/>
      <c r="C419" s="8"/>
      <c r="D419" s="8"/>
      <c r="E419" s="8"/>
    </row>
    <row r="420" spans="1:5" ht="14.25" customHeight="1" x14ac:dyDescent="0.25">
      <c r="A420" s="8"/>
      <c r="B420" s="8"/>
      <c r="C420" s="8"/>
      <c r="D420" s="8"/>
      <c r="E420" s="8"/>
    </row>
    <row r="421" spans="1:5" ht="14.25" customHeight="1" x14ac:dyDescent="0.25">
      <c r="A421" s="8"/>
      <c r="B421" s="8"/>
      <c r="C421" s="8"/>
      <c r="D421" s="8"/>
      <c r="E421" s="8"/>
    </row>
    <row r="422" spans="1:5" ht="14.25" customHeight="1" x14ac:dyDescent="0.25">
      <c r="A422" s="8"/>
      <c r="B422" s="8"/>
      <c r="C422" s="8"/>
      <c r="D422" s="8"/>
      <c r="E422" s="8"/>
    </row>
    <row r="423" spans="1:5" ht="14.25" customHeight="1" x14ac:dyDescent="0.25">
      <c r="A423" s="8"/>
      <c r="B423" s="8"/>
      <c r="C423" s="8"/>
      <c r="D423" s="8"/>
      <c r="E423" s="8"/>
    </row>
    <row r="424" spans="1:5" ht="14.25" customHeight="1" x14ac:dyDescent="0.25">
      <c r="A424" s="8"/>
      <c r="B424" s="8"/>
      <c r="C424" s="8"/>
      <c r="D424" s="8"/>
      <c r="E424" s="8"/>
    </row>
    <row r="425" spans="1:5" ht="14.25" customHeight="1" x14ac:dyDescent="0.25">
      <c r="A425" s="8"/>
      <c r="B425" s="8"/>
      <c r="C425" s="8"/>
      <c r="D425" s="8"/>
      <c r="E425" s="8"/>
    </row>
    <row r="426" spans="1:5" ht="14.25" customHeight="1" x14ac:dyDescent="0.25">
      <c r="A426" s="8"/>
      <c r="B426" s="8"/>
      <c r="C426" s="8"/>
      <c r="D426" s="8"/>
      <c r="E426" s="8"/>
    </row>
    <row r="427" spans="1:5" ht="14.25" customHeight="1" x14ac:dyDescent="0.25">
      <c r="A427" s="8"/>
      <c r="B427" s="8"/>
      <c r="C427" s="8"/>
      <c r="D427" s="8"/>
      <c r="E427" s="8"/>
    </row>
    <row r="428" spans="1:5" ht="14.25" customHeight="1" x14ac:dyDescent="0.25">
      <c r="A428" s="8"/>
      <c r="B428" s="8"/>
      <c r="C428" s="8"/>
      <c r="D428" s="8"/>
      <c r="E428" s="8"/>
    </row>
    <row r="429" spans="1:5" ht="14.25" customHeight="1" x14ac:dyDescent="0.25">
      <c r="A429" s="8"/>
      <c r="B429" s="8"/>
      <c r="C429" s="8"/>
      <c r="D429" s="8"/>
      <c r="E429" s="8"/>
    </row>
    <row r="430" spans="1:5" ht="14.25" customHeight="1" x14ac:dyDescent="0.25">
      <c r="A430" s="8"/>
      <c r="B430" s="8"/>
      <c r="C430" s="8"/>
      <c r="D430" s="8"/>
      <c r="E430" s="8"/>
    </row>
    <row r="431" spans="1:5" ht="14.25" customHeight="1" x14ac:dyDescent="0.25">
      <c r="A431" s="8"/>
      <c r="B431" s="8"/>
      <c r="C431" s="8"/>
      <c r="D431" s="8"/>
      <c r="E431" s="8"/>
    </row>
    <row r="432" spans="1:5" ht="14.25" customHeight="1" x14ac:dyDescent="0.25">
      <c r="A432" s="8"/>
      <c r="B432" s="8"/>
      <c r="C432" s="8"/>
      <c r="D432" s="8"/>
      <c r="E432" s="8"/>
    </row>
    <row r="433" spans="1:5" ht="14.25" customHeight="1" x14ac:dyDescent="0.25">
      <c r="A433" s="8"/>
      <c r="B433" s="8"/>
      <c r="C433" s="8"/>
      <c r="D433" s="8"/>
      <c r="E433" s="8"/>
    </row>
    <row r="434" spans="1:5" ht="14.25" customHeight="1" x14ac:dyDescent="0.25">
      <c r="A434" s="8"/>
      <c r="B434" s="8"/>
      <c r="C434" s="8"/>
      <c r="D434" s="8"/>
      <c r="E434" s="8"/>
    </row>
    <row r="435" spans="1:5" ht="14.25" customHeight="1" x14ac:dyDescent="0.25">
      <c r="A435" s="8"/>
      <c r="B435" s="8"/>
      <c r="C435" s="8"/>
      <c r="D435" s="8"/>
      <c r="E435" s="8"/>
    </row>
    <row r="436" spans="1:5" ht="14.25" customHeight="1" x14ac:dyDescent="0.25">
      <c r="A436" s="8"/>
      <c r="B436" s="8"/>
      <c r="C436" s="8"/>
      <c r="D436" s="8"/>
      <c r="E436" s="8"/>
    </row>
    <row r="437" spans="1:5" ht="14.25" customHeight="1" x14ac:dyDescent="0.25">
      <c r="A437" s="8"/>
      <c r="B437" s="8"/>
      <c r="C437" s="8"/>
      <c r="D437" s="8"/>
      <c r="E437" s="8"/>
    </row>
    <row r="438" spans="1:5" ht="14.25" customHeight="1" x14ac:dyDescent="0.25">
      <c r="A438" s="8"/>
      <c r="B438" s="8"/>
      <c r="C438" s="8"/>
      <c r="D438" s="8"/>
      <c r="E438" s="8"/>
    </row>
    <row r="439" spans="1:5" ht="14.25" customHeight="1" x14ac:dyDescent="0.25">
      <c r="A439" s="8"/>
      <c r="B439" s="8"/>
      <c r="C439" s="8"/>
      <c r="D439" s="8"/>
      <c r="E439" s="8"/>
    </row>
    <row r="440" spans="1:5" ht="14.25" customHeight="1" x14ac:dyDescent="0.25">
      <c r="A440" s="8"/>
      <c r="B440" s="8"/>
      <c r="C440" s="8"/>
      <c r="D440" s="8"/>
      <c r="E440" s="8"/>
    </row>
    <row r="441" spans="1:5" ht="14.25" customHeight="1" x14ac:dyDescent="0.25">
      <c r="A441" s="8"/>
      <c r="B441" s="8"/>
      <c r="C441" s="8"/>
      <c r="D441" s="8"/>
      <c r="E441" s="8"/>
    </row>
    <row r="442" spans="1:5" ht="14.25" customHeight="1" x14ac:dyDescent="0.25">
      <c r="A442" s="8"/>
      <c r="B442" s="8"/>
      <c r="C442" s="8"/>
      <c r="D442" s="8"/>
      <c r="E442" s="8"/>
    </row>
    <row r="443" spans="1:5" ht="14.25" customHeight="1" x14ac:dyDescent="0.25">
      <c r="A443" s="8"/>
      <c r="B443" s="8"/>
      <c r="C443" s="8"/>
      <c r="D443" s="8"/>
      <c r="E443" s="8"/>
    </row>
    <row r="444" spans="1:5" ht="14.25" customHeight="1" x14ac:dyDescent="0.25">
      <c r="A444" s="8"/>
      <c r="B444" s="8"/>
      <c r="C444" s="8"/>
      <c r="D444" s="8"/>
      <c r="E444" s="8"/>
    </row>
    <row r="445" spans="1:5" ht="14.25" customHeight="1" x14ac:dyDescent="0.25">
      <c r="A445" s="8"/>
      <c r="B445" s="8"/>
      <c r="C445" s="8"/>
      <c r="D445" s="8"/>
      <c r="E445" s="8"/>
    </row>
    <row r="446" spans="1:5" ht="14.25" customHeight="1" x14ac:dyDescent="0.25">
      <c r="A446" s="8"/>
      <c r="B446" s="8"/>
      <c r="C446" s="8"/>
      <c r="D446" s="8"/>
      <c r="E446" s="8"/>
    </row>
    <row r="447" spans="1:5" ht="14.25" customHeight="1" x14ac:dyDescent="0.25">
      <c r="A447" s="8"/>
      <c r="B447" s="8"/>
      <c r="C447" s="8"/>
      <c r="D447" s="8"/>
      <c r="E447" s="8"/>
    </row>
    <row r="448" spans="1:5" ht="14.25" customHeight="1" x14ac:dyDescent="0.25">
      <c r="A448" s="8"/>
      <c r="B448" s="8"/>
      <c r="C448" s="8"/>
      <c r="D448" s="8"/>
      <c r="E448" s="8"/>
    </row>
    <row r="449" spans="1:5" ht="14.25" customHeight="1" x14ac:dyDescent="0.25">
      <c r="A449" s="8"/>
      <c r="B449" s="8"/>
      <c r="C449" s="8"/>
      <c r="D449" s="8"/>
      <c r="E449" s="8"/>
    </row>
    <row r="450" spans="1:5" ht="14.25" customHeight="1" x14ac:dyDescent="0.25">
      <c r="A450" s="8"/>
      <c r="B450" s="8"/>
      <c r="C450" s="8"/>
      <c r="D450" s="8"/>
      <c r="E450" s="8"/>
    </row>
    <row r="451" spans="1:5" ht="14.25" customHeight="1" x14ac:dyDescent="0.25">
      <c r="A451" s="8"/>
      <c r="B451" s="8"/>
      <c r="C451" s="8"/>
      <c r="D451" s="8"/>
      <c r="E451" s="8"/>
    </row>
    <row r="452" spans="1:5" ht="14.25" customHeight="1" x14ac:dyDescent="0.25">
      <c r="A452" s="8"/>
      <c r="B452" s="8"/>
      <c r="C452" s="8"/>
      <c r="D452" s="8"/>
      <c r="E452" s="8"/>
    </row>
    <row r="453" spans="1:5" ht="14.25" customHeight="1" x14ac:dyDescent="0.25">
      <c r="A453" s="8"/>
      <c r="B453" s="8"/>
      <c r="C453" s="8"/>
      <c r="D453" s="8"/>
      <c r="E453" s="8"/>
    </row>
    <row r="454" spans="1:5" ht="14.25" customHeight="1" x14ac:dyDescent="0.25">
      <c r="A454" s="8"/>
      <c r="B454" s="8"/>
      <c r="C454" s="8"/>
      <c r="D454" s="8"/>
      <c r="E454" s="8"/>
    </row>
    <row r="455" spans="1:5" ht="14.25" customHeight="1" x14ac:dyDescent="0.25">
      <c r="A455" s="8"/>
      <c r="B455" s="8"/>
      <c r="C455" s="8"/>
      <c r="D455" s="8"/>
      <c r="E455" s="8"/>
    </row>
    <row r="456" spans="1:5" ht="14.25" customHeight="1" x14ac:dyDescent="0.25">
      <c r="A456" s="8"/>
      <c r="B456" s="8"/>
      <c r="C456" s="8"/>
      <c r="D456" s="8"/>
      <c r="E456" s="8"/>
    </row>
    <row r="457" spans="1:5" ht="14.25" customHeight="1" x14ac:dyDescent="0.25">
      <c r="A457" s="8"/>
      <c r="B457" s="8"/>
      <c r="C457" s="8"/>
      <c r="D457" s="8"/>
      <c r="E457" s="8"/>
    </row>
    <row r="458" spans="1:5" ht="14.25" customHeight="1" x14ac:dyDescent="0.25">
      <c r="A458" s="8"/>
      <c r="B458" s="8"/>
      <c r="C458" s="8"/>
      <c r="D458" s="8"/>
      <c r="E458" s="8"/>
    </row>
    <row r="459" spans="1:5" ht="14.25" customHeight="1" x14ac:dyDescent="0.25">
      <c r="A459" s="8"/>
      <c r="B459" s="8"/>
      <c r="C459" s="8"/>
      <c r="D459" s="8"/>
      <c r="E459" s="8"/>
    </row>
    <row r="460" spans="1:5" ht="14.25" customHeight="1" x14ac:dyDescent="0.25">
      <c r="A460" s="8"/>
      <c r="B460" s="8"/>
      <c r="C460" s="8"/>
      <c r="D460" s="8"/>
      <c r="E460" s="8"/>
    </row>
    <row r="461" spans="1:5" ht="14.25" customHeight="1" x14ac:dyDescent="0.25">
      <c r="A461" s="8"/>
      <c r="B461" s="8"/>
      <c r="C461" s="8"/>
      <c r="D461" s="8"/>
      <c r="E461" s="8"/>
    </row>
    <row r="462" spans="1:5" ht="14.25" customHeight="1" x14ac:dyDescent="0.25">
      <c r="A462" s="8"/>
      <c r="B462" s="8"/>
      <c r="C462" s="8"/>
      <c r="D462" s="8"/>
      <c r="E462" s="8"/>
    </row>
    <row r="463" spans="1:5" ht="14.25" customHeight="1" x14ac:dyDescent="0.25">
      <c r="A463" s="8"/>
      <c r="B463" s="8"/>
      <c r="C463" s="8"/>
      <c r="D463" s="8"/>
      <c r="E463" s="8"/>
    </row>
    <row r="464" spans="1:5" ht="14.25" customHeight="1" x14ac:dyDescent="0.25">
      <c r="A464" s="8"/>
      <c r="B464" s="8"/>
      <c r="C464" s="8"/>
      <c r="D464" s="8"/>
      <c r="E464" s="8"/>
    </row>
    <row r="465" spans="1:5" ht="14.25" customHeight="1" x14ac:dyDescent="0.25">
      <c r="A465" s="8"/>
      <c r="B465" s="8"/>
      <c r="C465" s="8"/>
      <c r="D465" s="8"/>
      <c r="E465" s="8"/>
    </row>
    <row r="466" spans="1:5" ht="14.25" customHeight="1" x14ac:dyDescent="0.25">
      <c r="A466" s="8"/>
      <c r="B466" s="8"/>
      <c r="C466" s="8"/>
      <c r="D466" s="8"/>
      <c r="E466" s="8"/>
    </row>
    <row r="467" spans="1:5" ht="14.25" customHeight="1" x14ac:dyDescent="0.25">
      <c r="A467" s="8"/>
      <c r="B467" s="8"/>
      <c r="C467" s="8"/>
      <c r="D467" s="8"/>
      <c r="E467" s="8"/>
    </row>
    <row r="468" spans="1:5" ht="14.25" customHeight="1" x14ac:dyDescent="0.25">
      <c r="A468" s="8"/>
      <c r="B468" s="8"/>
      <c r="C468" s="8"/>
      <c r="D468" s="8"/>
      <c r="E468" s="8"/>
    </row>
    <row r="469" spans="1:5" ht="14.25" customHeight="1" x14ac:dyDescent="0.25">
      <c r="A469" s="8"/>
      <c r="B469" s="8"/>
      <c r="C469" s="8"/>
      <c r="D469" s="8"/>
      <c r="E469" s="8"/>
    </row>
    <row r="470" spans="1:5" ht="14.25" customHeight="1" x14ac:dyDescent="0.25">
      <c r="A470" s="8"/>
      <c r="B470" s="8"/>
      <c r="C470" s="8"/>
      <c r="D470" s="8"/>
      <c r="E470" s="8"/>
    </row>
    <row r="471" spans="1:5" ht="14.25" customHeight="1" x14ac:dyDescent="0.25">
      <c r="A471" s="8"/>
      <c r="B471" s="8"/>
      <c r="C471" s="8"/>
      <c r="D471" s="8"/>
      <c r="E471" s="8"/>
    </row>
    <row r="472" spans="1:5" ht="14.25" customHeight="1" x14ac:dyDescent="0.25">
      <c r="A472" s="8"/>
      <c r="B472" s="8"/>
      <c r="C472" s="8"/>
      <c r="D472" s="8"/>
      <c r="E472" s="8"/>
    </row>
    <row r="473" spans="1:5" ht="14.25" customHeight="1" x14ac:dyDescent="0.25">
      <c r="A473" s="8"/>
      <c r="B473" s="8"/>
      <c r="C473" s="8"/>
      <c r="D473" s="8"/>
      <c r="E473" s="8"/>
    </row>
    <row r="474" spans="1:5" ht="14.25" customHeight="1" x14ac:dyDescent="0.25">
      <c r="A474" s="8"/>
      <c r="B474" s="8"/>
      <c r="C474" s="8"/>
      <c r="D474" s="8"/>
      <c r="E474" s="8"/>
    </row>
    <row r="475" spans="1:5" ht="14.25" customHeight="1" x14ac:dyDescent="0.25">
      <c r="A475" s="8"/>
      <c r="B475" s="8"/>
      <c r="C475" s="8"/>
      <c r="D475" s="8"/>
      <c r="E475" s="8"/>
    </row>
    <row r="476" spans="1:5" ht="14.25" customHeight="1" x14ac:dyDescent="0.25">
      <c r="A476" s="8"/>
      <c r="B476" s="8"/>
      <c r="C476" s="8"/>
      <c r="D476" s="8"/>
      <c r="E476" s="8"/>
    </row>
    <row r="477" spans="1:5" ht="14.25" customHeight="1" x14ac:dyDescent="0.25">
      <c r="A477" s="8"/>
      <c r="B477" s="8"/>
      <c r="C477" s="8"/>
      <c r="D477" s="8"/>
      <c r="E477" s="8"/>
    </row>
    <row r="478" spans="1:5" ht="14.25" customHeight="1" x14ac:dyDescent="0.25">
      <c r="A478" s="8"/>
      <c r="B478" s="8"/>
      <c r="C478" s="8"/>
      <c r="D478" s="8"/>
      <c r="E478" s="8"/>
    </row>
    <row r="479" spans="1:5" ht="14.25" customHeight="1" x14ac:dyDescent="0.25">
      <c r="A479" s="8"/>
      <c r="B479" s="8"/>
      <c r="C479" s="8"/>
      <c r="D479" s="8"/>
      <c r="E479" s="8"/>
    </row>
    <row r="480" spans="1:5" ht="14.25" customHeight="1" x14ac:dyDescent="0.25">
      <c r="A480" s="8"/>
      <c r="B480" s="8"/>
      <c r="C480" s="8"/>
      <c r="D480" s="8"/>
      <c r="E480" s="8"/>
    </row>
    <row r="481" spans="1:5" ht="14.25" customHeight="1" x14ac:dyDescent="0.25">
      <c r="A481" s="8"/>
      <c r="B481" s="8"/>
      <c r="C481" s="8"/>
      <c r="D481" s="8"/>
      <c r="E481" s="8"/>
    </row>
    <row r="482" spans="1:5" ht="14.25" customHeight="1" x14ac:dyDescent="0.25">
      <c r="A482" s="8"/>
      <c r="B482" s="8"/>
      <c r="C482" s="8"/>
      <c r="D482" s="8"/>
      <c r="E482" s="8"/>
    </row>
    <row r="483" spans="1:5" ht="14.25" customHeight="1" x14ac:dyDescent="0.25">
      <c r="A483" s="8"/>
      <c r="B483" s="8"/>
      <c r="C483" s="8"/>
      <c r="D483" s="8"/>
      <c r="E483" s="8"/>
    </row>
    <row r="484" spans="1:5" ht="14.25" customHeight="1" x14ac:dyDescent="0.25">
      <c r="A484" s="8"/>
      <c r="B484" s="8"/>
      <c r="C484" s="8"/>
      <c r="D484" s="8"/>
      <c r="E484" s="8"/>
    </row>
    <row r="485" spans="1:5" ht="14.25" customHeight="1" x14ac:dyDescent="0.25">
      <c r="A485" s="8"/>
      <c r="B485" s="8"/>
      <c r="C485" s="8"/>
      <c r="D485" s="8"/>
      <c r="E485" s="8"/>
    </row>
    <row r="486" spans="1:5" ht="14.25" customHeight="1" x14ac:dyDescent="0.25">
      <c r="A486" s="8"/>
      <c r="B486" s="8"/>
      <c r="C486" s="8"/>
      <c r="D486" s="8"/>
      <c r="E486" s="8"/>
    </row>
    <row r="487" spans="1:5" ht="14.25" customHeight="1" x14ac:dyDescent="0.25">
      <c r="A487" s="8"/>
      <c r="B487" s="8"/>
      <c r="C487" s="8"/>
      <c r="D487" s="8"/>
      <c r="E487" s="8"/>
    </row>
    <row r="488" spans="1:5" ht="14.25" customHeight="1" x14ac:dyDescent="0.25">
      <c r="A488" s="8"/>
      <c r="B488" s="8"/>
      <c r="C488" s="8"/>
      <c r="D488" s="8"/>
      <c r="E488" s="8"/>
    </row>
    <row r="489" spans="1:5" ht="14.25" customHeight="1" x14ac:dyDescent="0.25">
      <c r="A489" s="8"/>
      <c r="B489" s="8"/>
      <c r="C489" s="8"/>
      <c r="D489" s="8"/>
      <c r="E489" s="8"/>
    </row>
    <row r="490" spans="1:5" ht="14.25" customHeight="1" x14ac:dyDescent="0.25">
      <c r="A490" s="8"/>
      <c r="B490" s="8"/>
      <c r="C490" s="8"/>
      <c r="D490" s="8"/>
      <c r="E490" s="8"/>
    </row>
    <row r="491" spans="1:5" ht="14.25" customHeight="1" x14ac:dyDescent="0.25">
      <c r="A491" s="8"/>
      <c r="B491" s="8"/>
      <c r="C491" s="8"/>
      <c r="D491" s="8"/>
      <c r="E491" s="8"/>
    </row>
    <row r="492" spans="1:5" ht="14.25" customHeight="1" x14ac:dyDescent="0.25">
      <c r="A492" s="8"/>
      <c r="B492" s="8"/>
      <c r="C492" s="8"/>
      <c r="D492" s="8"/>
      <c r="E492" s="8"/>
    </row>
    <row r="493" spans="1:5" ht="14.25" customHeight="1" x14ac:dyDescent="0.25">
      <c r="A493" s="8"/>
      <c r="B493" s="8"/>
      <c r="C493" s="8"/>
      <c r="D493" s="8"/>
      <c r="E493" s="8"/>
    </row>
    <row r="494" spans="1:5" ht="14.25" customHeight="1" x14ac:dyDescent="0.25">
      <c r="A494" s="8"/>
      <c r="B494" s="8"/>
      <c r="C494" s="8"/>
      <c r="D494" s="8"/>
      <c r="E494" s="8"/>
    </row>
    <row r="495" spans="1:5" ht="14.25" customHeight="1" x14ac:dyDescent="0.25">
      <c r="A495" s="8"/>
      <c r="B495" s="8"/>
      <c r="C495" s="8"/>
      <c r="D495" s="8"/>
      <c r="E495" s="8"/>
    </row>
    <row r="496" spans="1:5" ht="14.25" customHeight="1" x14ac:dyDescent="0.25">
      <c r="A496" s="8"/>
      <c r="B496" s="8"/>
      <c r="C496" s="8"/>
      <c r="D496" s="8"/>
      <c r="E496" s="8"/>
    </row>
    <row r="497" spans="1:5" ht="14.25" customHeight="1" x14ac:dyDescent="0.25">
      <c r="A497" s="8"/>
      <c r="B497" s="8"/>
      <c r="C497" s="8"/>
      <c r="D497" s="8"/>
      <c r="E497" s="8"/>
    </row>
    <row r="498" spans="1:5" ht="14.25" customHeight="1" x14ac:dyDescent="0.25">
      <c r="A498" s="8"/>
      <c r="B498" s="8"/>
      <c r="C498" s="8"/>
      <c r="D498" s="8"/>
      <c r="E498" s="8"/>
    </row>
    <row r="499" spans="1:5" ht="14.25" customHeight="1" x14ac:dyDescent="0.25">
      <c r="A499" s="8"/>
      <c r="B499" s="8"/>
      <c r="C499" s="8"/>
      <c r="D499" s="8"/>
      <c r="E499" s="8"/>
    </row>
    <row r="500" spans="1:5" ht="14.25" customHeight="1" x14ac:dyDescent="0.25">
      <c r="A500" s="8"/>
      <c r="B500" s="8"/>
      <c r="C500" s="8"/>
      <c r="D500" s="8"/>
      <c r="E500" s="8"/>
    </row>
    <row r="501" spans="1:5" ht="14.25" customHeight="1" x14ac:dyDescent="0.25">
      <c r="A501" s="8"/>
      <c r="B501" s="8"/>
      <c r="C501" s="8"/>
      <c r="D501" s="8"/>
      <c r="E501" s="8"/>
    </row>
    <row r="502" spans="1:5" ht="14.25" customHeight="1" x14ac:dyDescent="0.25">
      <c r="A502" s="8"/>
      <c r="B502" s="8"/>
      <c r="C502" s="8"/>
      <c r="D502" s="8"/>
      <c r="E502" s="8"/>
    </row>
    <row r="503" spans="1:5" ht="14.25" customHeight="1" x14ac:dyDescent="0.25">
      <c r="A503" s="8"/>
      <c r="B503" s="8"/>
      <c r="C503" s="8"/>
      <c r="D503" s="8"/>
      <c r="E503" s="8"/>
    </row>
    <row r="504" spans="1:5" ht="14.25" customHeight="1" x14ac:dyDescent="0.25">
      <c r="A504" s="8"/>
      <c r="B504" s="8"/>
      <c r="C504" s="8"/>
      <c r="D504" s="8"/>
      <c r="E504" s="8"/>
    </row>
    <row r="505" spans="1:5" ht="14.25" customHeight="1" x14ac:dyDescent="0.25">
      <c r="A505" s="8"/>
      <c r="B505" s="8"/>
      <c r="C505" s="8"/>
      <c r="D505" s="8"/>
      <c r="E505" s="8"/>
    </row>
    <row r="506" spans="1:5" ht="14.25" customHeight="1" x14ac:dyDescent="0.25">
      <c r="A506" s="8"/>
      <c r="B506" s="8"/>
      <c r="C506" s="8"/>
      <c r="D506" s="8"/>
      <c r="E506" s="8"/>
    </row>
    <row r="507" spans="1:5" ht="14.25" customHeight="1" x14ac:dyDescent="0.25">
      <c r="A507" s="8"/>
      <c r="B507" s="8"/>
      <c r="C507" s="8"/>
      <c r="D507" s="8"/>
      <c r="E507" s="8"/>
    </row>
    <row r="508" spans="1:5" ht="14.25" customHeight="1" x14ac:dyDescent="0.25">
      <c r="A508" s="8"/>
      <c r="B508" s="8"/>
      <c r="C508" s="8"/>
      <c r="D508" s="8"/>
      <c r="E508" s="8"/>
    </row>
    <row r="509" spans="1:5" ht="14.25" customHeight="1" x14ac:dyDescent="0.25">
      <c r="A509" s="8"/>
      <c r="B509" s="8"/>
      <c r="C509" s="8"/>
      <c r="D509" s="8"/>
      <c r="E509" s="8"/>
    </row>
    <row r="510" spans="1:5" ht="14.25" customHeight="1" x14ac:dyDescent="0.25">
      <c r="A510" s="8"/>
      <c r="B510" s="8"/>
      <c r="C510" s="8"/>
      <c r="D510" s="8"/>
      <c r="E510" s="8"/>
    </row>
    <row r="511" spans="1:5" ht="14.25" customHeight="1" x14ac:dyDescent="0.25">
      <c r="A511" s="8"/>
      <c r="B511" s="8"/>
      <c r="C511" s="8"/>
      <c r="D511" s="8"/>
      <c r="E511" s="8"/>
    </row>
    <row r="512" spans="1:5" ht="14.25" customHeight="1" x14ac:dyDescent="0.25">
      <c r="A512" s="8"/>
      <c r="B512" s="8"/>
      <c r="C512" s="8"/>
      <c r="D512" s="8"/>
      <c r="E512" s="8"/>
    </row>
    <row r="513" spans="1:5" ht="14.25" customHeight="1" x14ac:dyDescent="0.25">
      <c r="A513" s="8"/>
      <c r="B513" s="8"/>
      <c r="C513" s="8"/>
      <c r="D513" s="8"/>
      <c r="E513" s="8"/>
    </row>
    <row r="514" spans="1:5" ht="14.25" customHeight="1" x14ac:dyDescent="0.25">
      <c r="A514" s="8"/>
      <c r="B514" s="8"/>
      <c r="C514" s="8"/>
      <c r="D514" s="8"/>
      <c r="E514" s="8"/>
    </row>
    <row r="515" spans="1:5" ht="14.25" customHeight="1" x14ac:dyDescent="0.25">
      <c r="A515" s="8"/>
      <c r="B515" s="8"/>
      <c r="C515" s="8"/>
      <c r="D515" s="8"/>
      <c r="E515" s="8"/>
    </row>
    <row r="516" spans="1:5" ht="14.25" customHeight="1" x14ac:dyDescent="0.25">
      <c r="A516" s="8"/>
      <c r="B516" s="8"/>
      <c r="C516" s="8"/>
      <c r="D516" s="8"/>
      <c r="E516" s="8"/>
    </row>
    <row r="517" spans="1:5" ht="14.25" customHeight="1" x14ac:dyDescent="0.25">
      <c r="A517" s="8"/>
      <c r="B517" s="8"/>
      <c r="C517" s="8"/>
      <c r="D517" s="8"/>
      <c r="E517" s="8"/>
    </row>
    <row r="518" spans="1:5" ht="14.25" customHeight="1" x14ac:dyDescent="0.25">
      <c r="A518" s="8"/>
      <c r="B518" s="8"/>
      <c r="C518" s="8"/>
      <c r="D518" s="8"/>
      <c r="E518" s="8"/>
    </row>
    <row r="519" spans="1:5" ht="14.25" customHeight="1" x14ac:dyDescent="0.25">
      <c r="A519" s="8"/>
      <c r="B519" s="8"/>
      <c r="C519" s="8"/>
      <c r="D519" s="8"/>
      <c r="E519" s="8"/>
    </row>
    <row r="520" spans="1:5" ht="14.25" customHeight="1" x14ac:dyDescent="0.25">
      <c r="A520" s="8"/>
      <c r="B520" s="8"/>
      <c r="C520" s="8"/>
      <c r="D520" s="8"/>
      <c r="E520" s="8"/>
    </row>
    <row r="521" spans="1:5" ht="14.25" customHeight="1" x14ac:dyDescent="0.25">
      <c r="A521" s="8"/>
      <c r="B521" s="8"/>
      <c r="C521" s="8"/>
      <c r="D521" s="8"/>
      <c r="E521" s="8"/>
    </row>
    <row r="522" spans="1:5" ht="14.25" customHeight="1" x14ac:dyDescent="0.25">
      <c r="A522" s="8"/>
      <c r="B522" s="8"/>
      <c r="C522" s="8"/>
      <c r="D522" s="8"/>
      <c r="E522" s="8"/>
    </row>
    <row r="523" spans="1:5" ht="14.25" customHeight="1" x14ac:dyDescent="0.25">
      <c r="A523" s="8"/>
      <c r="B523" s="8"/>
      <c r="C523" s="8"/>
      <c r="D523" s="8"/>
      <c r="E523" s="8"/>
    </row>
    <row r="524" spans="1:5" ht="14.25" customHeight="1" x14ac:dyDescent="0.25">
      <c r="A524" s="8"/>
      <c r="B524" s="8"/>
      <c r="C524" s="8"/>
      <c r="D524" s="8"/>
      <c r="E524" s="8"/>
    </row>
    <row r="525" spans="1:5" ht="14.25" customHeight="1" x14ac:dyDescent="0.25">
      <c r="A525" s="8"/>
      <c r="B525" s="8"/>
      <c r="C525" s="8"/>
      <c r="D525" s="8"/>
      <c r="E525" s="8"/>
    </row>
    <row r="526" spans="1:5" ht="14.25" customHeight="1" x14ac:dyDescent="0.25">
      <c r="A526" s="8"/>
      <c r="B526" s="8"/>
      <c r="C526" s="8"/>
      <c r="D526" s="8"/>
      <c r="E526" s="8"/>
    </row>
    <row r="527" spans="1:5" ht="14.25" customHeight="1" x14ac:dyDescent="0.25">
      <c r="A527" s="8"/>
      <c r="B527" s="8"/>
      <c r="C527" s="8"/>
      <c r="D527" s="8"/>
      <c r="E527" s="8"/>
    </row>
    <row r="528" spans="1:5" ht="14.25" customHeight="1" x14ac:dyDescent="0.25">
      <c r="A528" s="8"/>
      <c r="B528" s="8"/>
      <c r="C528" s="8"/>
      <c r="D528" s="8"/>
      <c r="E528" s="8"/>
    </row>
    <row r="529" spans="1:5" ht="14.25" customHeight="1" x14ac:dyDescent="0.25">
      <c r="A529" s="8"/>
      <c r="B529" s="8"/>
      <c r="C529" s="8"/>
      <c r="D529" s="8"/>
      <c r="E529" s="8"/>
    </row>
    <row r="530" spans="1:5" ht="14.25" customHeight="1" x14ac:dyDescent="0.25">
      <c r="A530" s="8"/>
      <c r="B530" s="8"/>
      <c r="C530" s="8"/>
      <c r="D530" s="8"/>
      <c r="E530" s="8"/>
    </row>
    <row r="531" spans="1:5" ht="14.25" customHeight="1" x14ac:dyDescent="0.25">
      <c r="A531" s="8"/>
      <c r="B531" s="8"/>
      <c r="C531" s="8"/>
      <c r="D531" s="8"/>
      <c r="E531" s="8"/>
    </row>
    <row r="532" spans="1:5" ht="14.25" customHeight="1" x14ac:dyDescent="0.25">
      <c r="A532" s="8"/>
      <c r="B532" s="8"/>
      <c r="C532" s="8"/>
      <c r="D532" s="8"/>
      <c r="E532" s="8"/>
    </row>
    <row r="533" spans="1:5" ht="14.25" customHeight="1" x14ac:dyDescent="0.25">
      <c r="A533" s="8"/>
      <c r="B533" s="8"/>
      <c r="C533" s="8"/>
      <c r="D533" s="8"/>
      <c r="E533" s="8"/>
    </row>
    <row r="534" spans="1:5" ht="14.25" customHeight="1" x14ac:dyDescent="0.25">
      <c r="A534" s="8"/>
      <c r="B534" s="8"/>
      <c r="C534" s="8"/>
      <c r="D534" s="8"/>
      <c r="E534" s="8"/>
    </row>
    <row r="535" spans="1:5" ht="14.25" customHeight="1" x14ac:dyDescent="0.25">
      <c r="A535" s="8"/>
      <c r="B535" s="8"/>
      <c r="C535" s="8"/>
      <c r="D535" s="8"/>
      <c r="E535" s="8"/>
    </row>
    <row r="536" spans="1:5" ht="14.25" customHeight="1" x14ac:dyDescent="0.25">
      <c r="A536" s="8"/>
      <c r="B536" s="8"/>
      <c r="C536" s="8"/>
      <c r="D536" s="8"/>
      <c r="E536" s="8"/>
    </row>
    <row r="537" spans="1:5" ht="14.25" customHeight="1" x14ac:dyDescent="0.25">
      <c r="A537" s="8"/>
      <c r="B537" s="8"/>
      <c r="C537" s="8"/>
      <c r="D537" s="8"/>
      <c r="E537" s="8"/>
    </row>
    <row r="538" spans="1:5" ht="14.25" customHeight="1" x14ac:dyDescent="0.25">
      <c r="A538" s="8"/>
      <c r="B538" s="8"/>
      <c r="C538" s="8"/>
      <c r="D538" s="8"/>
      <c r="E538" s="8"/>
    </row>
    <row r="539" spans="1:5" ht="14.25" customHeight="1" x14ac:dyDescent="0.25">
      <c r="A539" s="8"/>
      <c r="B539" s="8"/>
      <c r="C539" s="8"/>
      <c r="D539" s="8"/>
      <c r="E539" s="8"/>
    </row>
    <row r="540" spans="1:5" ht="14.25" customHeight="1" x14ac:dyDescent="0.25">
      <c r="A540" s="8"/>
      <c r="B540" s="8"/>
      <c r="C540" s="8"/>
      <c r="D540" s="8"/>
      <c r="E540" s="8"/>
    </row>
    <row r="541" spans="1:5" ht="14.25" customHeight="1" x14ac:dyDescent="0.25">
      <c r="A541" s="8"/>
      <c r="B541" s="8"/>
      <c r="C541" s="8"/>
      <c r="D541" s="8"/>
      <c r="E541" s="8"/>
    </row>
    <row r="542" spans="1:5" ht="14.25" customHeight="1" x14ac:dyDescent="0.25">
      <c r="A542" s="8"/>
      <c r="B542" s="8"/>
      <c r="C542" s="8"/>
      <c r="D542" s="8"/>
      <c r="E542" s="8"/>
    </row>
    <row r="543" spans="1:5" ht="14.25" customHeight="1" x14ac:dyDescent="0.25">
      <c r="A543" s="8"/>
      <c r="B543" s="8"/>
      <c r="C543" s="8"/>
      <c r="D543" s="8"/>
      <c r="E543" s="8"/>
    </row>
    <row r="544" spans="1:5" ht="14.25" customHeight="1" x14ac:dyDescent="0.25">
      <c r="A544" s="8"/>
      <c r="B544" s="8"/>
      <c r="C544" s="8"/>
      <c r="D544" s="8"/>
      <c r="E544" s="8"/>
    </row>
    <row r="545" spans="1:5" ht="14.25" customHeight="1" x14ac:dyDescent="0.25">
      <c r="A545" s="8"/>
      <c r="B545" s="8"/>
      <c r="C545" s="8"/>
      <c r="D545" s="8"/>
      <c r="E545" s="8"/>
    </row>
    <row r="546" spans="1:5" ht="14.25" customHeight="1" x14ac:dyDescent="0.25">
      <c r="A546" s="8"/>
      <c r="B546" s="8"/>
      <c r="C546" s="8"/>
      <c r="D546" s="8"/>
      <c r="E546" s="8"/>
    </row>
    <row r="547" spans="1:5" ht="14.25" customHeight="1" x14ac:dyDescent="0.25">
      <c r="A547" s="8"/>
      <c r="B547" s="8"/>
      <c r="C547" s="8"/>
      <c r="D547" s="8"/>
      <c r="E547" s="8"/>
    </row>
    <row r="548" spans="1:5" ht="14.25" customHeight="1" x14ac:dyDescent="0.25">
      <c r="A548" s="8"/>
      <c r="B548" s="8"/>
      <c r="C548" s="8"/>
      <c r="D548" s="8"/>
      <c r="E548" s="8"/>
    </row>
    <row r="549" spans="1:5" ht="14.25" customHeight="1" x14ac:dyDescent="0.25">
      <c r="A549" s="8"/>
      <c r="B549" s="8"/>
      <c r="C549" s="8"/>
      <c r="D549" s="8"/>
      <c r="E549" s="8"/>
    </row>
    <row r="550" spans="1:5" ht="14.25" customHeight="1" x14ac:dyDescent="0.25">
      <c r="A550" s="8"/>
      <c r="B550" s="8"/>
      <c r="C550" s="8"/>
      <c r="D550" s="8"/>
      <c r="E550" s="8"/>
    </row>
    <row r="551" spans="1:5" ht="14.25" customHeight="1" x14ac:dyDescent="0.25">
      <c r="A551" s="8"/>
      <c r="B551" s="8"/>
      <c r="C551" s="8"/>
      <c r="D551" s="8"/>
      <c r="E551" s="8"/>
    </row>
    <row r="552" spans="1:5" ht="14.25" customHeight="1" x14ac:dyDescent="0.25">
      <c r="A552" s="8"/>
      <c r="B552" s="8"/>
      <c r="C552" s="8"/>
      <c r="D552" s="8"/>
      <c r="E552" s="8"/>
    </row>
    <row r="553" spans="1:5" ht="14.25" customHeight="1" x14ac:dyDescent="0.25">
      <c r="A553" s="8"/>
      <c r="B553" s="8"/>
      <c r="C553" s="8"/>
      <c r="D553" s="8"/>
      <c r="E553" s="8"/>
    </row>
    <row r="554" spans="1:5" ht="14.25" customHeight="1" x14ac:dyDescent="0.25">
      <c r="A554" s="8"/>
      <c r="B554" s="8"/>
      <c r="C554" s="8"/>
      <c r="D554" s="8"/>
      <c r="E554" s="8"/>
    </row>
    <row r="555" spans="1:5" ht="14.25" customHeight="1" x14ac:dyDescent="0.25">
      <c r="A555" s="8"/>
      <c r="B555" s="8"/>
      <c r="C555" s="8"/>
      <c r="D555" s="8"/>
      <c r="E555" s="8"/>
    </row>
    <row r="556" spans="1:5" ht="14.25" customHeight="1" x14ac:dyDescent="0.25">
      <c r="A556" s="8"/>
      <c r="B556" s="8"/>
      <c r="C556" s="8"/>
      <c r="D556" s="8"/>
      <c r="E556" s="8"/>
    </row>
    <row r="557" spans="1:5" ht="14.25" customHeight="1" x14ac:dyDescent="0.25">
      <c r="A557" s="8"/>
      <c r="B557" s="8"/>
      <c r="C557" s="8"/>
      <c r="D557" s="8"/>
      <c r="E557" s="8"/>
    </row>
    <row r="558" spans="1:5" ht="14.25" customHeight="1" x14ac:dyDescent="0.25">
      <c r="A558" s="8"/>
      <c r="B558" s="8"/>
      <c r="C558" s="8"/>
      <c r="D558" s="8"/>
      <c r="E558" s="8"/>
    </row>
    <row r="559" spans="1:5" ht="14.25" customHeight="1" x14ac:dyDescent="0.25">
      <c r="A559" s="8"/>
      <c r="B559" s="8"/>
      <c r="C559" s="8"/>
      <c r="D559" s="8"/>
      <c r="E559" s="8"/>
    </row>
    <row r="560" spans="1:5" ht="14.25" customHeight="1" x14ac:dyDescent="0.25">
      <c r="A560" s="8"/>
      <c r="B560" s="8"/>
      <c r="C560" s="8"/>
      <c r="D560" s="8"/>
      <c r="E560" s="8"/>
    </row>
    <row r="561" spans="1:5" ht="14.25" customHeight="1" x14ac:dyDescent="0.25">
      <c r="A561" s="8"/>
      <c r="B561" s="8"/>
      <c r="C561" s="8"/>
      <c r="D561" s="8"/>
      <c r="E561" s="8"/>
    </row>
    <row r="562" spans="1:5" ht="14.25" customHeight="1" x14ac:dyDescent="0.25">
      <c r="A562" s="8"/>
      <c r="B562" s="8"/>
      <c r="C562" s="8"/>
      <c r="D562" s="8"/>
      <c r="E562" s="8"/>
    </row>
    <row r="563" spans="1:5" ht="14.25" customHeight="1" x14ac:dyDescent="0.25">
      <c r="A563" s="8"/>
      <c r="B563" s="8"/>
      <c r="C563" s="8"/>
      <c r="D563" s="8"/>
      <c r="E563" s="8"/>
    </row>
    <row r="564" spans="1:5" ht="14.25" customHeight="1" x14ac:dyDescent="0.25">
      <c r="A564" s="8"/>
      <c r="B564" s="8"/>
      <c r="C564" s="8"/>
      <c r="D564" s="8"/>
      <c r="E564" s="8"/>
    </row>
    <row r="565" spans="1:5" ht="14.25" customHeight="1" x14ac:dyDescent="0.25">
      <c r="A565" s="8"/>
      <c r="B565" s="8"/>
      <c r="C565" s="8"/>
      <c r="D565" s="8"/>
      <c r="E565" s="8"/>
    </row>
    <row r="566" spans="1:5" ht="14.25" customHeight="1" x14ac:dyDescent="0.25">
      <c r="A566" s="8"/>
      <c r="B566" s="8"/>
      <c r="C566" s="8"/>
      <c r="D566" s="8"/>
      <c r="E566" s="8"/>
    </row>
    <row r="567" spans="1:5" ht="14.25" customHeight="1" x14ac:dyDescent="0.25">
      <c r="A567" s="8"/>
      <c r="B567" s="8"/>
      <c r="C567" s="8"/>
      <c r="D567" s="8"/>
      <c r="E567" s="8"/>
    </row>
    <row r="568" spans="1:5" ht="14.25" customHeight="1" x14ac:dyDescent="0.25">
      <c r="A568" s="8"/>
      <c r="B568" s="8"/>
      <c r="C568" s="8"/>
      <c r="D568" s="8"/>
      <c r="E568" s="8"/>
    </row>
    <row r="569" spans="1:5" ht="14.25" customHeight="1" x14ac:dyDescent="0.25">
      <c r="A569" s="8"/>
      <c r="B569" s="8"/>
      <c r="C569" s="8"/>
      <c r="D569" s="8"/>
      <c r="E569" s="8"/>
    </row>
    <row r="570" spans="1:5" ht="14.25" customHeight="1" x14ac:dyDescent="0.25">
      <c r="A570" s="8"/>
      <c r="B570" s="8"/>
      <c r="C570" s="8"/>
      <c r="D570" s="8"/>
      <c r="E570" s="8"/>
    </row>
    <row r="571" spans="1:5" ht="14.25" customHeight="1" x14ac:dyDescent="0.25">
      <c r="A571" s="8"/>
      <c r="B571" s="8"/>
      <c r="C571" s="8"/>
      <c r="D571" s="8"/>
      <c r="E571" s="8"/>
    </row>
    <row r="572" spans="1:5" ht="14.25" customHeight="1" x14ac:dyDescent="0.25">
      <c r="A572" s="8"/>
      <c r="B572" s="8"/>
      <c r="C572" s="8"/>
      <c r="D572" s="8"/>
      <c r="E572" s="8"/>
    </row>
    <row r="573" spans="1:5" ht="14.25" customHeight="1" x14ac:dyDescent="0.25">
      <c r="A573" s="8"/>
      <c r="B573" s="8"/>
      <c r="C573" s="8"/>
      <c r="D573" s="8"/>
      <c r="E573" s="8"/>
    </row>
    <row r="574" spans="1:5" ht="14.25" customHeight="1" x14ac:dyDescent="0.25">
      <c r="A574" s="8"/>
      <c r="B574" s="8"/>
      <c r="C574" s="8"/>
      <c r="D574" s="8"/>
      <c r="E574" s="8"/>
    </row>
    <row r="575" spans="1:5" ht="14.25" customHeight="1" x14ac:dyDescent="0.25">
      <c r="A575" s="8"/>
      <c r="B575" s="8"/>
      <c r="C575" s="8"/>
      <c r="D575" s="8"/>
      <c r="E575" s="8"/>
    </row>
    <row r="576" spans="1:5" ht="14.25" customHeight="1" x14ac:dyDescent="0.25">
      <c r="A576" s="8"/>
      <c r="B576" s="8"/>
      <c r="C576" s="8"/>
      <c r="D576" s="8"/>
      <c r="E576" s="8"/>
    </row>
    <row r="577" spans="1:5" ht="14.25" customHeight="1" x14ac:dyDescent="0.25">
      <c r="A577" s="8"/>
      <c r="B577" s="8"/>
      <c r="C577" s="8"/>
      <c r="D577" s="8"/>
      <c r="E577" s="8"/>
    </row>
    <row r="578" spans="1:5" ht="14.25" customHeight="1" x14ac:dyDescent="0.25">
      <c r="A578" s="8"/>
      <c r="B578" s="8"/>
      <c r="C578" s="8"/>
      <c r="D578" s="8"/>
      <c r="E578" s="8"/>
    </row>
    <row r="579" spans="1:5" ht="14.25" customHeight="1" x14ac:dyDescent="0.25">
      <c r="A579" s="8"/>
      <c r="B579" s="8"/>
      <c r="C579" s="8"/>
      <c r="D579" s="8"/>
      <c r="E579" s="8"/>
    </row>
    <row r="580" spans="1:5" ht="14.25" customHeight="1" x14ac:dyDescent="0.25">
      <c r="A580" s="8"/>
      <c r="B580" s="8"/>
      <c r="C580" s="8"/>
      <c r="D580" s="8"/>
      <c r="E580" s="8"/>
    </row>
    <row r="581" spans="1:5" ht="14.25" customHeight="1" x14ac:dyDescent="0.25">
      <c r="A581" s="8"/>
      <c r="B581" s="8"/>
      <c r="C581" s="8"/>
      <c r="D581" s="8"/>
      <c r="E581" s="8"/>
    </row>
    <row r="582" spans="1:5" ht="14.25" customHeight="1" x14ac:dyDescent="0.25">
      <c r="A582" s="8"/>
      <c r="B582" s="8"/>
      <c r="C582" s="8"/>
      <c r="D582" s="8"/>
      <c r="E582" s="8"/>
    </row>
    <row r="583" spans="1:5" ht="14.25" customHeight="1" x14ac:dyDescent="0.25">
      <c r="A583" s="8"/>
      <c r="B583" s="8"/>
      <c r="C583" s="8"/>
      <c r="D583" s="8"/>
      <c r="E583" s="8"/>
    </row>
    <row r="584" spans="1:5" ht="14.25" customHeight="1" x14ac:dyDescent="0.25">
      <c r="A584" s="8"/>
      <c r="B584" s="8"/>
      <c r="C584" s="8"/>
      <c r="D584" s="8"/>
      <c r="E584" s="8"/>
    </row>
    <row r="585" spans="1:5" ht="14.25" customHeight="1" x14ac:dyDescent="0.25">
      <c r="A585" s="8"/>
      <c r="B585" s="8"/>
      <c r="C585" s="8"/>
      <c r="D585" s="8"/>
      <c r="E585" s="8"/>
    </row>
    <row r="586" spans="1:5" ht="14.25" customHeight="1" x14ac:dyDescent="0.25">
      <c r="A586" s="8"/>
      <c r="B586" s="8"/>
      <c r="C586" s="8"/>
      <c r="D586" s="8"/>
      <c r="E586" s="8"/>
    </row>
    <row r="587" spans="1:5" ht="14.25" customHeight="1" x14ac:dyDescent="0.25">
      <c r="A587" s="8"/>
      <c r="B587" s="8"/>
      <c r="C587" s="8"/>
      <c r="D587" s="8"/>
      <c r="E587" s="8"/>
    </row>
    <row r="588" spans="1:5" ht="14.25" customHeight="1" x14ac:dyDescent="0.25">
      <c r="A588" s="8"/>
      <c r="B588" s="8"/>
      <c r="C588" s="8"/>
      <c r="D588" s="8"/>
      <c r="E588" s="8"/>
    </row>
    <row r="589" spans="1:5" ht="14.25" customHeight="1" x14ac:dyDescent="0.25">
      <c r="A589" s="8"/>
      <c r="B589" s="8"/>
      <c r="C589" s="8"/>
      <c r="D589" s="8"/>
      <c r="E589" s="8"/>
    </row>
    <row r="590" spans="1:5" ht="14.25" customHeight="1" x14ac:dyDescent="0.25">
      <c r="A590" s="8"/>
      <c r="B590" s="8"/>
      <c r="C590" s="8"/>
      <c r="D590" s="8"/>
      <c r="E590" s="8"/>
    </row>
    <row r="591" spans="1:5" ht="14.25" customHeight="1" x14ac:dyDescent="0.25">
      <c r="A591" s="8"/>
      <c r="B591" s="8"/>
      <c r="C591" s="8"/>
      <c r="D591" s="8"/>
      <c r="E591" s="8"/>
    </row>
    <row r="592" spans="1:5" ht="14.25" customHeight="1" x14ac:dyDescent="0.25">
      <c r="A592" s="8"/>
      <c r="B592" s="8"/>
      <c r="C592" s="8"/>
      <c r="D592" s="8"/>
      <c r="E592" s="8"/>
    </row>
    <row r="593" spans="1:5" ht="14.25" customHeight="1" x14ac:dyDescent="0.25">
      <c r="A593" s="8"/>
      <c r="B593" s="8"/>
      <c r="C593" s="8"/>
      <c r="D593" s="8"/>
      <c r="E593" s="8"/>
    </row>
    <row r="594" spans="1:5" ht="14.25" customHeight="1" x14ac:dyDescent="0.25">
      <c r="A594" s="8"/>
      <c r="B594" s="8"/>
      <c r="C594" s="8"/>
      <c r="D594" s="8"/>
      <c r="E594" s="8"/>
    </row>
    <row r="595" spans="1:5" ht="14.25" customHeight="1" x14ac:dyDescent="0.25">
      <c r="A595" s="8"/>
      <c r="B595" s="8"/>
      <c r="C595" s="8"/>
      <c r="D595" s="8"/>
      <c r="E595" s="8"/>
    </row>
    <row r="596" spans="1:5" ht="14.25" customHeight="1" x14ac:dyDescent="0.25">
      <c r="A596" s="8"/>
      <c r="B596" s="8"/>
      <c r="C596" s="8"/>
      <c r="D596" s="8"/>
      <c r="E596" s="8"/>
    </row>
    <row r="597" spans="1:5" ht="14.25" customHeight="1" x14ac:dyDescent="0.25">
      <c r="A597" s="8"/>
      <c r="B597" s="8"/>
      <c r="C597" s="8"/>
      <c r="D597" s="8"/>
      <c r="E597" s="8"/>
    </row>
    <row r="598" spans="1:5" ht="14.25" customHeight="1" x14ac:dyDescent="0.25">
      <c r="A598" s="8"/>
      <c r="B598" s="8"/>
      <c r="C598" s="8"/>
      <c r="D598" s="8"/>
      <c r="E598" s="8"/>
    </row>
    <row r="599" spans="1:5" ht="14.25" customHeight="1" x14ac:dyDescent="0.25">
      <c r="A599" s="8"/>
      <c r="B599" s="8"/>
      <c r="C599" s="8"/>
      <c r="D599" s="8"/>
      <c r="E599" s="8"/>
    </row>
    <row r="600" spans="1:5" ht="14.25" customHeight="1" x14ac:dyDescent="0.25">
      <c r="A600" s="8"/>
      <c r="B600" s="8"/>
      <c r="C600" s="8"/>
      <c r="D600" s="8"/>
      <c r="E600" s="8"/>
    </row>
    <row r="601" spans="1:5" ht="14.25" customHeight="1" x14ac:dyDescent="0.25">
      <c r="A601" s="8"/>
      <c r="B601" s="8"/>
      <c r="C601" s="8"/>
      <c r="D601" s="8"/>
      <c r="E601" s="8"/>
    </row>
    <row r="602" spans="1:5" ht="14.25" customHeight="1" x14ac:dyDescent="0.25">
      <c r="A602" s="8"/>
      <c r="B602" s="8"/>
      <c r="C602" s="8"/>
      <c r="D602" s="8"/>
      <c r="E602" s="8"/>
    </row>
    <row r="603" spans="1:5" ht="14.25" customHeight="1" x14ac:dyDescent="0.25">
      <c r="A603" s="8"/>
      <c r="B603" s="8"/>
      <c r="C603" s="8"/>
      <c r="D603" s="8"/>
      <c r="E603" s="8"/>
    </row>
    <row r="604" spans="1:5" ht="14.25" customHeight="1" x14ac:dyDescent="0.25">
      <c r="A604" s="8"/>
      <c r="B604" s="8"/>
      <c r="C604" s="8"/>
      <c r="D604" s="8"/>
      <c r="E604" s="8"/>
    </row>
    <row r="605" spans="1:5" ht="14.25" customHeight="1" x14ac:dyDescent="0.25">
      <c r="A605" s="8"/>
      <c r="B605" s="8"/>
      <c r="C605" s="8"/>
      <c r="D605" s="8"/>
      <c r="E605" s="8"/>
    </row>
    <row r="606" spans="1:5" ht="14.25" customHeight="1" x14ac:dyDescent="0.25">
      <c r="A606" s="8"/>
      <c r="B606" s="8"/>
      <c r="C606" s="8"/>
      <c r="D606" s="8"/>
      <c r="E606" s="8"/>
    </row>
    <row r="607" spans="1:5" ht="14.25" customHeight="1" x14ac:dyDescent="0.25">
      <c r="A607" s="8"/>
      <c r="B607" s="8"/>
      <c r="C607" s="8"/>
      <c r="D607" s="8"/>
      <c r="E607" s="8"/>
    </row>
    <row r="608" spans="1:5" ht="14.25" customHeight="1" x14ac:dyDescent="0.25">
      <c r="A608" s="8"/>
      <c r="B608" s="8"/>
      <c r="C608" s="8"/>
      <c r="D608" s="8"/>
      <c r="E608" s="8"/>
    </row>
    <row r="609" spans="1:5" ht="14.25" customHeight="1" x14ac:dyDescent="0.25">
      <c r="A609" s="8"/>
      <c r="B609" s="8"/>
      <c r="C609" s="8"/>
      <c r="D609" s="8"/>
      <c r="E609" s="8"/>
    </row>
    <row r="610" spans="1:5" ht="14.25" customHeight="1" x14ac:dyDescent="0.25">
      <c r="A610" s="8"/>
      <c r="B610" s="8"/>
      <c r="C610" s="8"/>
      <c r="D610" s="8"/>
      <c r="E610" s="8"/>
    </row>
    <row r="611" spans="1:5" ht="14.25" customHeight="1" x14ac:dyDescent="0.25">
      <c r="A611" s="8"/>
      <c r="B611" s="8"/>
      <c r="C611" s="8"/>
      <c r="D611" s="8"/>
      <c r="E611" s="8"/>
    </row>
    <row r="612" spans="1:5" ht="14.25" customHeight="1" x14ac:dyDescent="0.25">
      <c r="A612" s="8"/>
      <c r="B612" s="8"/>
      <c r="C612" s="8"/>
      <c r="D612" s="8"/>
      <c r="E612" s="8"/>
    </row>
    <row r="613" spans="1:5" ht="14.25" customHeight="1" x14ac:dyDescent="0.25">
      <c r="A613" s="8"/>
      <c r="B613" s="8"/>
      <c r="C613" s="8"/>
      <c r="D613" s="8"/>
      <c r="E613" s="8"/>
    </row>
    <row r="614" spans="1:5" ht="14.25" customHeight="1" x14ac:dyDescent="0.25">
      <c r="A614" s="8"/>
      <c r="B614" s="8"/>
      <c r="C614" s="8"/>
      <c r="D614" s="8"/>
      <c r="E614" s="8"/>
    </row>
    <row r="615" spans="1:5" ht="14.25" customHeight="1" x14ac:dyDescent="0.25">
      <c r="A615" s="8"/>
      <c r="B615" s="8"/>
      <c r="C615" s="8"/>
      <c r="D615" s="8"/>
      <c r="E615" s="8"/>
    </row>
    <row r="616" spans="1:5" ht="14.25" customHeight="1" x14ac:dyDescent="0.25">
      <c r="A616" s="8"/>
      <c r="B616" s="8"/>
      <c r="C616" s="8"/>
      <c r="D616" s="8"/>
      <c r="E616" s="8"/>
    </row>
    <row r="617" spans="1:5" ht="14.25" customHeight="1" x14ac:dyDescent="0.25">
      <c r="A617" s="8"/>
      <c r="B617" s="8"/>
      <c r="C617" s="8"/>
      <c r="D617" s="8"/>
      <c r="E617" s="8"/>
    </row>
    <row r="618" spans="1:5" ht="14.25" customHeight="1" x14ac:dyDescent="0.25">
      <c r="A618" s="8"/>
      <c r="B618" s="8"/>
      <c r="C618" s="8"/>
      <c r="D618" s="8"/>
      <c r="E618" s="8"/>
    </row>
    <row r="619" spans="1:5" ht="14.25" customHeight="1" x14ac:dyDescent="0.25">
      <c r="A619" s="8"/>
      <c r="B619" s="8"/>
      <c r="C619" s="8"/>
      <c r="D619" s="8"/>
      <c r="E619" s="8"/>
    </row>
    <row r="620" spans="1:5" ht="14.25" customHeight="1" x14ac:dyDescent="0.25">
      <c r="A620" s="8"/>
      <c r="B620" s="8"/>
      <c r="C620" s="8"/>
      <c r="D620" s="8"/>
      <c r="E620" s="8"/>
    </row>
    <row r="621" spans="1:5" ht="14.25" customHeight="1" x14ac:dyDescent="0.25">
      <c r="A621" s="8"/>
      <c r="B621" s="8"/>
      <c r="C621" s="8"/>
      <c r="D621" s="8"/>
      <c r="E621" s="8"/>
    </row>
    <row r="622" spans="1:5" ht="14.25" customHeight="1" x14ac:dyDescent="0.25">
      <c r="A622" s="8"/>
      <c r="B622" s="8"/>
      <c r="C622" s="8"/>
      <c r="D622" s="8"/>
      <c r="E622" s="8"/>
    </row>
    <row r="623" spans="1:5" ht="14.25" customHeight="1" x14ac:dyDescent="0.25">
      <c r="A623" s="8"/>
      <c r="B623" s="8"/>
      <c r="C623" s="8"/>
      <c r="D623" s="8"/>
      <c r="E623" s="8"/>
    </row>
    <row r="624" spans="1:5" ht="14.25" customHeight="1" x14ac:dyDescent="0.25">
      <c r="A624" s="8"/>
      <c r="B624" s="8"/>
      <c r="C624" s="8"/>
      <c r="D624" s="8"/>
      <c r="E624" s="8"/>
    </row>
    <row r="625" spans="1:5" ht="14.25" customHeight="1" x14ac:dyDescent="0.25">
      <c r="A625" s="8"/>
      <c r="B625" s="8"/>
      <c r="C625" s="8"/>
      <c r="D625" s="8"/>
      <c r="E625" s="8"/>
    </row>
    <row r="626" spans="1:5" ht="14.25" customHeight="1" x14ac:dyDescent="0.25">
      <c r="A626" s="8"/>
      <c r="B626" s="8"/>
      <c r="C626" s="8"/>
      <c r="D626" s="8"/>
      <c r="E626" s="8"/>
    </row>
    <row r="627" spans="1:5" ht="14.25" customHeight="1" x14ac:dyDescent="0.25">
      <c r="A627" s="8"/>
      <c r="B627" s="8"/>
      <c r="C627" s="8"/>
      <c r="D627" s="8"/>
      <c r="E627" s="8"/>
    </row>
    <row r="628" spans="1:5" ht="14.25" customHeight="1" x14ac:dyDescent="0.25">
      <c r="A628" s="8"/>
      <c r="B628" s="8"/>
      <c r="C628" s="8"/>
      <c r="D628" s="8"/>
      <c r="E628" s="8"/>
    </row>
    <row r="629" spans="1:5" ht="14.25" customHeight="1" x14ac:dyDescent="0.25">
      <c r="A629" s="8"/>
      <c r="B629" s="8"/>
      <c r="C629" s="8"/>
      <c r="D629" s="8"/>
      <c r="E629" s="8"/>
    </row>
    <row r="630" spans="1:5" ht="14.25" customHeight="1" x14ac:dyDescent="0.25">
      <c r="A630" s="8"/>
      <c r="B630" s="8"/>
      <c r="C630" s="8"/>
      <c r="D630" s="8"/>
      <c r="E630" s="8"/>
    </row>
    <row r="631" spans="1:5" ht="14.25" customHeight="1" x14ac:dyDescent="0.25">
      <c r="A631" s="8"/>
      <c r="B631" s="8"/>
      <c r="C631" s="8"/>
      <c r="D631" s="8"/>
      <c r="E631" s="8"/>
    </row>
    <row r="632" spans="1:5" ht="14.25" customHeight="1" x14ac:dyDescent="0.25">
      <c r="A632" s="8"/>
      <c r="B632" s="8"/>
      <c r="C632" s="8"/>
      <c r="D632" s="8"/>
      <c r="E632" s="8"/>
    </row>
    <row r="633" spans="1:5" ht="14.25" customHeight="1" x14ac:dyDescent="0.25">
      <c r="A633" s="8"/>
      <c r="B633" s="8"/>
      <c r="C633" s="8"/>
      <c r="D633" s="8"/>
      <c r="E633" s="8"/>
    </row>
    <row r="634" spans="1:5" ht="14.25" customHeight="1" x14ac:dyDescent="0.25">
      <c r="A634" s="8"/>
      <c r="B634" s="8"/>
      <c r="C634" s="8"/>
      <c r="D634" s="8"/>
      <c r="E634" s="8"/>
    </row>
    <row r="635" spans="1:5" ht="14.25" customHeight="1" x14ac:dyDescent="0.25">
      <c r="A635" s="8"/>
      <c r="B635" s="8"/>
      <c r="C635" s="8"/>
      <c r="D635" s="8"/>
      <c r="E635" s="8"/>
    </row>
    <row r="636" spans="1:5" ht="14.25" customHeight="1" x14ac:dyDescent="0.25">
      <c r="A636" s="8"/>
      <c r="B636" s="8"/>
      <c r="C636" s="8"/>
      <c r="D636" s="8"/>
      <c r="E636" s="8"/>
    </row>
    <row r="637" spans="1:5" ht="14.25" customHeight="1" x14ac:dyDescent="0.25">
      <c r="A637" s="8"/>
      <c r="B637" s="8"/>
      <c r="C637" s="8"/>
      <c r="D637" s="8"/>
      <c r="E637" s="8"/>
    </row>
    <row r="638" spans="1:5" ht="14.25" customHeight="1" x14ac:dyDescent="0.25">
      <c r="A638" s="8"/>
      <c r="B638" s="8"/>
      <c r="C638" s="8"/>
      <c r="D638" s="8"/>
      <c r="E638" s="8"/>
    </row>
    <row r="639" spans="1:5" ht="14.25" customHeight="1" x14ac:dyDescent="0.25">
      <c r="A639" s="8"/>
      <c r="B639" s="8"/>
      <c r="C639" s="8"/>
      <c r="D639" s="8"/>
      <c r="E639" s="8"/>
    </row>
    <row r="640" spans="1:5" ht="14.25" customHeight="1" x14ac:dyDescent="0.25">
      <c r="A640" s="8"/>
      <c r="B640" s="8"/>
      <c r="C640" s="8"/>
      <c r="D640" s="8"/>
      <c r="E640" s="8"/>
    </row>
    <row r="641" spans="1:5" ht="14.25" customHeight="1" x14ac:dyDescent="0.25">
      <c r="A641" s="8"/>
      <c r="B641" s="8"/>
      <c r="C641" s="8"/>
      <c r="D641" s="8"/>
      <c r="E641" s="8"/>
    </row>
    <row r="642" spans="1:5" ht="14.25" customHeight="1" x14ac:dyDescent="0.25">
      <c r="A642" s="8"/>
      <c r="B642" s="8"/>
      <c r="C642" s="8"/>
      <c r="D642" s="8"/>
      <c r="E642" s="8"/>
    </row>
    <row r="643" spans="1:5" ht="14.25" customHeight="1" x14ac:dyDescent="0.25">
      <c r="A643" s="8"/>
      <c r="B643" s="8"/>
      <c r="C643" s="8"/>
      <c r="D643" s="8"/>
      <c r="E643" s="8"/>
    </row>
    <row r="644" spans="1:5" ht="14.25" customHeight="1" x14ac:dyDescent="0.25">
      <c r="A644" s="8"/>
      <c r="B644" s="8"/>
      <c r="C644" s="8"/>
      <c r="D644" s="8"/>
      <c r="E644" s="8"/>
    </row>
    <row r="645" spans="1:5" ht="14.25" customHeight="1" x14ac:dyDescent="0.25">
      <c r="A645" s="8"/>
      <c r="B645" s="8"/>
      <c r="C645" s="8"/>
      <c r="D645" s="8"/>
      <c r="E645" s="8"/>
    </row>
    <row r="646" spans="1:5" ht="14.25" customHeight="1" x14ac:dyDescent="0.25">
      <c r="A646" s="8"/>
      <c r="B646" s="8"/>
      <c r="C646" s="8"/>
      <c r="D646" s="8"/>
      <c r="E646" s="8"/>
    </row>
    <row r="647" spans="1:5" ht="14.25" customHeight="1" x14ac:dyDescent="0.25">
      <c r="A647" s="8"/>
      <c r="B647" s="8"/>
      <c r="C647" s="8"/>
      <c r="D647" s="8"/>
      <c r="E647" s="8"/>
    </row>
    <row r="648" spans="1:5" ht="14.25" customHeight="1" x14ac:dyDescent="0.25">
      <c r="A648" s="8"/>
      <c r="B648" s="8"/>
      <c r="C648" s="8"/>
      <c r="D648" s="8"/>
      <c r="E648" s="8"/>
    </row>
    <row r="649" spans="1:5" ht="14.25" customHeight="1" x14ac:dyDescent="0.25">
      <c r="A649" s="8"/>
      <c r="B649" s="8"/>
      <c r="C649" s="8"/>
      <c r="D649" s="8"/>
      <c r="E649" s="8"/>
    </row>
    <row r="650" spans="1:5" ht="14.25" customHeight="1" x14ac:dyDescent="0.25">
      <c r="A650" s="8"/>
      <c r="B650" s="8"/>
      <c r="C650" s="8"/>
      <c r="D650" s="8"/>
      <c r="E650" s="8"/>
    </row>
    <row r="651" spans="1:5" ht="14.25" customHeight="1" x14ac:dyDescent="0.25">
      <c r="A651" s="8"/>
      <c r="B651" s="8"/>
      <c r="C651" s="8"/>
      <c r="D651" s="8"/>
      <c r="E651" s="8"/>
    </row>
    <row r="652" spans="1:5" ht="14.25" customHeight="1" x14ac:dyDescent="0.25">
      <c r="A652" s="8"/>
      <c r="B652" s="8"/>
      <c r="C652" s="8"/>
      <c r="D652" s="8"/>
      <c r="E652" s="8"/>
    </row>
    <row r="653" spans="1:5" ht="14.25" customHeight="1" x14ac:dyDescent="0.25">
      <c r="A653" s="8"/>
      <c r="B653" s="8"/>
      <c r="C653" s="8"/>
      <c r="D653" s="8"/>
      <c r="E653" s="8"/>
    </row>
    <row r="654" spans="1:5" ht="14.25" customHeight="1" x14ac:dyDescent="0.25">
      <c r="A654" s="8"/>
      <c r="B654" s="8"/>
      <c r="C654" s="8"/>
      <c r="D654" s="8"/>
      <c r="E654" s="8"/>
    </row>
    <row r="655" spans="1:5" ht="14.25" customHeight="1" x14ac:dyDescent="0.25">
      <c r="A655" s="8"/>
      <c r="B655" s="8"/>
      <c r="C655" s="8"/>
      <c r="D655" s="8"/>
      <c r="E655" s="8"/>
    </row>
    <row r="656" spans="1:5" ht="14.25" customHeight="1" x14ac:dyDescent="0.25">
      <c r="A656" s="8"/>
      <c r="B656" s="8"/>
      <c r="C656" s="8"/>
      <c r="D656" s="8"/>
      <c r="E656" s="8"/>
    </row>
    <row r="657" spans="1:5" ht="14.25" customHeight="1" x14ac:dyDescent="0.25">
      <c r="A657" s="8"/>
      <c r="B657" s="8"/>
      <c r="C657" s="8"/>
      <c r="D657" s="8"/>
      <c r="E657" s="8"/>
    </row>
    <row r="658" spans="1:5" ht="14.25" customHeight="1" x14ac:dyDescent="0.25">
      <c r="A658" s="8"/>
      <c r="B658" s="8"/>
      <c r="C658" s="8"/>
      <c r="D658" s="8"/>
      <c r="E658" s="8"/>
    </row>
    <row r="659" spans="1:5" ht="14.25" customHeight="1" x14ac:dyDescent="0.25">
      <c r="A659" s="8"/>
      <c r="B659" s="8"/>
      <c r="C659" s="8"/>
      <c r="D659" s="8"/>
      <c r="E659" s="8"/>
    </row>
    <row r="660" spans="1:5" ht="14.25" customHeight="1" x14ac:dyDescent="0.25">
      <c r="A660" s="8"/>
      <c r="B660" s="8"/>
      <c r="C660" s="8"/>
      <c r="D660" s="8"/>
      <c r="E660" s="8"/>
    </row>
    <row r="661" spans="1:5" ht="14.25" customHeight="1" x14ac:dyDescent="0.25">
      <c r="A661" s="8"/>
      <c r="B661" s="8"/>
      <c r="C661" s="8"/>
      <c r="D661" s="8"/>
      <c r="E661" s="8"/>
    </row>
    <row r="662" spans="1:5" ht="14.25" customHeight="1" x14ac:dyDescent="0.25">
      <c r="A662" s="8"/>
      <c r="B662" s="8"/>
      <c r="C662" s="8"/>
      <c r="D662" s="8"/>
      <c r="E662" s="8"/>
    </row>
    <row r="663" spans="1:5" ht="14.25" customHeight="1" x14ac:dyDescent="0.25">
      <c r="A663" s="8"/>
      <c r="B663" s="8"/>
      <c r="C663" s="8"/>
      <c r="D663" s="8"/>
      <c r="E663" s="8"/>
    </row>
    <row r="664" spans="1:5" ht="14.25" customHeight="1" x14ac:dyDescent="0.25">
      <c r="A664" s="8"/>
      <c r="B664" s="8"/>
      <c r="C664" s="8"/>
      <c r="D664" s="8"/>
      <c r="E664" s="8"/>
    </row>
    <row r="665" spans="1:5" ht="14.25" customHeight="1" x14ac:dyDescent="0.25">
      <c r="A665" s="8"/>
      <c r="B665" s="8"/>
      <c r="C665" s="8"/>
      <c r="D665" s="8"/>
      <c r="E665" s="8"/>
    </row>
    <row r="666" spans="1:5" ht="14.25" customHeight="1" x14ac:dyDescent="0.25">
      <c r="A666" s="8"/>
      <c r="B666" s="8"/>
      <c r="C666" s="8"/>
      <c r="D666" s="8"/>
      <c r="E666" s="8"/>
    </row>
    <row r="667" spans="1:5" ht="14.25" customHeight="1" x14ac:dyDescent="0.25">
      <c r="A667" s="8"/>
      <c r="B667" s="8"/>
      <c r="C667" s="8"/>
      <c r="D667" s="8"/>
      <c r="E667" s="8"/>
    </row>
    <row r="668" spans="1:5" ht="14.25" customHeight="1" x14ac:dyDescent="0.25">
      <c r="A668" s="8"/>
      <c r="B668" s="8"/>
      <c r="C668" s="8"/>
      <c r="D668" s="8"/>
      <c r="E668" s="8"/>
    </row>
    <row r="669" spans="1:5" ht="14.25" customHeight="1" x14ac:dyDescent="0.25">
      <c r="A669" s="8"/>
      <c r="B669" s="8"/>
      <c r="C669" s="8"/>
      <c r="D669" s="8"/>
      <c r="E669" s="8"/>
    </row>
    <row r="670" spans="1:5" ht="14.25" customHeight="1" x14ac:dyDescent="0.25">
      <c r="A670" s="8"/>
      <c r="B670" s="8"/>
      <c r="C670" s="8"/>
      <c r="D670" s="8"/>
      <c r="E670" s="8"/>
    </row>
    <row r="671" spans="1:5" ht="14.25" customHeight="1" x14ac:dyDescent="0.25">
      <c r="A671" s="8"/>
      <c r="B671" s="8"/>
      <c r="C671" s="8"/>
      <c r="D671" s="8"/>
      <c r="E671" s="8"/>
    </row>
    <row r="672" spans="1:5" ht="14.25" customHeight="1" x14ac:dyDescent="0.25">
      <c r="A672" s="8"/>
      <c r="B672" s="8"/>
      <c r="C672" s="8"/>
      <c r="D672" s="8"/>
      <c r="E672" s="8"/>
    </row>
    <row r="673" spans="1:5" ht="14.25" customHeight="1" x14ac:dyDescent="0.25">
      <c r="A673" s="8"/>
      <c r="B673" s="8"/>
      <c r="C673" s="8"/>
      <c r="D673" s="8"/>
      <c r="E673" s="8"/>
    </row>
    <row r="674" spans="1:5" ht="14.25" customHeight="1" x14ac:dyDescent="0.25">
      <c r="A674" s="8"/>
      <c r="B674" s="8"/>
      <c r="C674" s="8"/>
      <c r="D674" s="8"/>
      <c r="E674" s="8"/>
    </row>
    <row r="675" spans="1:5" ht="14.25" customHeight="1" x14ac:dyDescent="0.25">
      <c r="A675" s="8"/>
      <c r="B675" s="8"/>
      <c r="C675" s="8"/>
      <c r="D675" s="8"/>
      <c r="E675" s="8"/>
    </row>
    <row r="676" spans="1:5" ht="14.25" customHeight="1" x14ac:dyDescent="0.25">
      <c r="A676" s="8"/>
      <c r="B676" s="8"/>
      <c r="C676" s="8"/>
      <c r="D676" s="8"/>
      <c r="E676" s="8"/>
    </row>
    <row r="677" spans="1:5" ht="14.25" customHeight="1" x14ac:dyDescent="0.25">
      <c r="A677" s="8"/>
      <c r="B677" s="8"/>
      <c r="C677" s="8"/>
      <c r="D677" s="8"/>
      <c r="E677" s="8"/>
    </row>
    <row r="678" spans="1:5" ht="14.25" customHeight="1" x14ac:dyDescent="0.25">
      <c r="A678" s="8"/>
      <c r="B678" s="8"/>
      <c r="C678" s="8"/>
      <c r="D678" s="8"/>
      <c r="E678" s="8"/>
    </row>
    <row r="679" spans="1:5" ht="14.25" customHeight="1" x14ac:dyDescent="0.25">
      <c r="A679" s="8"/>
      <c r="B679" s="8"/>
      <c r="C679" s="8"/>
      <c r="D679" s="8"/>
      <c r="E679" s="8"/>
    </row>
    <row r="680" spans="1:5" ht="14.25" customHeight="1" x14ac:dyDescent="0.25">
      <c r="A680" s="8"/>
      <c r="B680" s="8"/>
      <c r="C680" s="8"/>
      <c r="D680" s="8"/>
      <c r="E680" s="8"/>
    </row>
    <row r="681" spans="1:5" ht="14.25" customHeight="1" x14ac:dyDescent="0.25">
      <c r="A681" s="8"/>
      <c r="B681" s="8"/>
      <c r="C681" s="8"/>
      <c r="D681" s="8"/>
      <c r="E681" s="8"/>
    </row>
    <row r="682" spans="1:5" ht="14.25" customHeight="1" x14ac:dyDescent="0.25">
      <c r="A682" s="8"/>
      <c r="B682" s="8"/>
      <c r="C682" s="8"/>
      <c r="D682" s="8"/>
      <c r="E682" s="8"/>
    </row>
    <row r="683" spans="1:5" ht="14.25" customHeight="1" x14ac:dyDescent="0.25">
      <c r="A683" s="8"/>
      <c r="B683" s="8"/>
      <c r="C683" s="8"/>
      <c r="D683" s="8"/>
      <c r="E683" s="8"/>
    </row>
    <row r="684" spans="1:5" ht="14.25" customHeight="1" x14ac:dyDescent="0.25">
      <c r="A684" s="8"/>
      <c r="B684" s="8"/>
      <c r="C684" s="8"/>
      <c r="D684" s="8"/>
      <c r="E684" s="8"/>
    </row>
    <row r="685" spans="1:5" ht="14.25" customHeight="1" x14ac:dyDescent="0.25">
      <c r="A685" s="8"/>
      <c r="B685" s="8"/>
      <c r="C685" s="8"/>
      <c r="D685" s="8"/>
      <c r="E685" s="8"/>
    </row>
    <row r="686" spans="1:5" ht="14.25" customHeight="1" x14ac:dyDescent="0.25">
      <c r="A686" s="8"/>
      <c r="B686" s="8"/>
      <c r="C686" s="8"/>
      <c r="D686" s="8"/>
      <c r="E686" s="8"/>
    </row>
    <row r="687" spans="1:5" ht="14.25" customHeight="1" x14ac:dyDescent="0.25">
      <c r="A687" s="8"/>
      <c r="B687" s="8"/>
      <c r="C687" s="8"/>
      <c r="D687" s="8"/>
      <c r="E687" s="8"/>
    </row>
    <row r="688" spans="1:5" ht="14.25" customHeight="1" x14ac:dyDescent="0.25">
      <c r="A688" s="8"/>
      <c r="B688" s="8"/>
      <c r="C688" s="8"/>
      <c r="D688" s="8"/>
      <c r="E688" s="8"/>
    </row>
    <row r="689" spans="1:5" ht="14.25" customHeight="1" x14ac:dyDescent="0.25">
      <c r="A689" s="8"/>
      <c r="B689" s="8"/>
      <c r="C689" s="8"/>
      <c r="D689" s="8"/>
      <c r="E689" s="8"/>
    </row>
    <row r="690" spans="1:5" ht="14.25" customHeight="1" x14ac:dyDescent="0.25">
      <c r="A690" s="8"/>
      <c r="B690" s="8"/>
      <c r="C690" s="8"/>
      <c r="D690" s="8"/>
      <c r="E690" s="8"/>
    </row>
    <row r="691" spans="1:5" ht="14.25" customHeight="1" x14ac:dyDescent="0.25">
      <c r="A691" s="8"/>
      <c r="B691" s="8"/>
      <c r="C691" s="8"/>
      <c r="D691" s="8"/>
      <c r="E691" s="8"/>
    </row>
    <row r="692" spans="1:5" ht="14.25" customHeight="1" x14ac:dyDescent="0.25">
      <c r="A692" s="8"/>
      <c r="B692" s="8"/>
      <c r="C692" s="8"/>
      <c r="D692" s="8"/>
      <c r="E692" s="8"/>
    </row>
    <row r="693" spans="1:5" ht="14.25" customHeight="1" x14ac:dyDescent="0.25">
      <c r="A693" s="8"/>
      <c r="B693" s="8"/>
      <c r="C693" s="8"/>
      <c r="D693" s="8"/>
      <c r="E693" s="8"/>
    </row>
    <row r="694" spans="1:5" ht="14.25" customHeight="1" x14ac:dyDescent="0.25">
      <c r="A694" s="8"/>
      <c r="B694" s="8"/>
      <c r="C694" s="8"/>
      <c r="D694" s="8"/>
      <c r="E694" s="8"/>
    </row>
    <row r="695" spans="1:5" ht="14.25" customHeight="1" x14ac:dyDescent="0.25">
      <c r="A695" s="8"/>
      <c r="B695" s="8"/>
      <c r="C695" s="8"/>
      <c r="D695" s="8"/>
      <c r="E695" s="8"/>
    </row>
    <row r="696" spans="1:5" ht="14.25" customHeight="1" x14ac:dyDescent="0.25">
      <c r="A696" s="8"/>
      <c r="B696" s="8"/>
      <c r="C696" s="8"/>
      <c r="D696" s="8"/>
      <c r="E696" s="8"/>
    </row>
    <row r="697" spans="1:5" ht="14.25" customHeight="1" x14ac:dyDescent="0.25">
      <c r="A697" s="8"/>
      <c r="B697" s="8"/>
      <c r="C697" s="8"/>
      <c r="D697" s="8"/>
      <c r="E697" s="8"/>
    </row>
    <row r="698" spans="1:5" ht="14.25" customHeight="1" x14ac:dyDescent="0.25">
      <c r="A698" s="8"/>
      <c r="B698" s="8"/>
      <c r="C698" s="8"/>
      <c r="D698" s="8"/>
      <c r="E698" s="8"/>
    </row>
    <row r="699" spans="1:5" ht="14.25" customHeight="1" x14ac:dyDescent="0.25">
      <c r="A699" s="8"/>
      <c r="B699" s="8"/>
      <c r="C699" s="8"/>
      <c r="D699" s="8"/>
      <c r="E699" s="8"/>
    </row>
    <row r="700" spans="1:5" ht="14.25" customHeight="1" x14ac:dyDescent="0.25">
      <c r="A700" s="8"/>
      <c r="B700" s="8"/>
      <c r="C700" s="8"/>
      <c r="D700" s="8"/>
      <c r="E700" s="8"/>
    </row>
    <row r="701" spans="1:5" ht="14.25" customHeight="1" x14ac:dyDescent="0.25">
      <c r="A701" s="8"/>
      <c r="B701" s="8"/>
      <c r="C701" s="8"/>
      <c r="D701" s="8"/>
      <c r="E701" s="8"/>
    </row>
    <row r="702" spans="1:5" ht="14.25" customHeight="1" x14ac:dyDescent="0.25">
      <c r="A702" s="8"/>
      <c r="B702" s="8"/>
      <c r="C702" s="8"/>
      <c r="D702" s="8"/>
      <c r="E702" s="8"/>
    </row>
    <row r="703" spans="1:5" ht="14.25" customHeight="1" x14ac:dyDescent="0.25">
      <c r="A703" s="8"/>
      <c r="B703" s="8"/>
      <c r="C703" s="8"/>
      <c r="D703" s="8"/>
      <c r="E703" s="8"/>
    </row>
    <row r="704" spans="1:5" ht="14.25" customHeight="1" x14ac:dyDescent="0.25">
      <c r="A704" s="8"/>
      <c r="B704" s="8"/>
      <c r="C704" s="8"/>
      <c r="D704" s="8"/>
      <c r="E704" s="8"/>
    </row>
    <row r="705" spans="1:5" ht="14.25" customHeight="1" x14ac:dyDescent="0.25">
      <c r="A705" s="8"/>
      <c r="B705" s="8"/>
      <c r="C705" s="8"/>
      <c r="D705" s="8"/>
      <c r="E705" s="8"/>
    </row>
    <row r="706" spans="1:5" ht="14.25" customHeight="1" x14ac:dyDescent="0.25">
      <c r="A706" s="8"/>
      <c r="B706" s="8"/>
      <c r="C706" s="8"/>
      <c r="D706" s="8"/>
      <c r="E706" s="8"/>
    </row>
    <row r="707" spans="1:5" ht="14.25" customHeight="1" x14ac:dyDescent="0.25">
      <c r="A707" s="8"/>
      <c r="B707" s="8"/>
      <c r="C707" s="8"/>
      <c r="D707" s="8"/>
      <c r="E707" s="8"/>
    </row>
    <row r="708" spans="1:5" ht="14.25" customHeight="1" x14ac:dyDescent="0.25">
      <c r="A708" s="8"/>
      <c r="B708" s="8"/>
      <c r="C708" s="8"/>
      <c r="D708" s="8"/>
      <c r="E708" s="8"/>
    </row>
    <row r="709" spans="1:5" ht="14.25" customHeight="1" x14ac:dyDescent="0.25">
      <c r="A709" s="8"/>
      <c r="B709" s="8"/>
      <c r="C709" s="8"/>
      <c r="D709" s="8"/>
      <c r="E709" s="8"/>
    </row>
    <row r="710" spans="1:5" ht="14.25" customHeight="1" x14ac:dyDescent="0.25">
      <c r="A710" s="8"/>
      <c r="B710" s="8"/>
      <c r="C710" s="8"/>
      <c r="D710" s="8"/>
      <c r="E710" s="8"/>
    </row>
    <row r="711" spans="1:5" ht="14.25" customHeight="1" x14ac:dyDescent="0.25">
      <c r="A711" s="8"/>
      <c r="B711" s="8"/>
      <c r="C711" s="8"/>
      <c r="D711" s="8"/>
      <c r="E711" s="8"/>
    </row>
    <row r="712" spans="1:5" ht="14.25" customHeight="1" x14ac:dyDescent="0.25">
      <c r="A712" s="8"/>
      <c r="B712" s="8"/>
      <c r="C712" s="8"/>
      <c r="D712" s="8"/>
      <c r="E712" s="8"/>
    </row>
    <row r="713" spans="1:5" ht="14.25" customHeight="1" x14ac:dyDescent="0.25">
      <c r="A713" s="8"/>
      <c r="B713" s="8"/>
      <c r="C713" s="8"/>
      <c r="D713" s="8"/>
      <c r="E713" s="8"/>
    </row>
    <row r="714" spans="1:5" ht="14.25" customHeight="1" x14ac:dyDescent="0.25">
      <c r="A714" s="8"/>
      <c r="B714" s="8"/>
      <c r="C714" s="8"/>
      <c r="D714" s="8"/>
      <c r="E714" s="8"/>
    </row>
    <row r="715" spans="1:5" ht="14.25" customHeight="1" x14ac:dyDescent="0.25">
      <c r="A715" s="8"/>
      <c r="B715" s="8"/>
      <c r="C715" s="8"/>
      <c r="D715" s="8"/>
      <c r="E715" s="8"/>
    </row>
    <row r="716" spans="1:5" ht="14.25" customHeight="1" x14ac:dyDescent="0.25">
      <c r="A716" s="8"/>
      <c r="B716" s="8"/>
      <c r="C716" s="8"/>
      <c r="D716" s="8"/>
      <c r="E716" s="8"/>
    </row>
    <row r="717" spans="1:5" ht="14.25" customHeight="1" x14ac:dyDescent="0.25">
      <c r="A717" s="8"/>
      <c r="B717" s="8"/>
      <c r="C717" s="8"/>
      <c r="D717" s="8"/>
      <c r="E717" s="8"/>
    </row>
    <row r="718" spans="1:5" ht="14.25" customHeight="1" x14ac:dyDescent="0.25">
      <c r="A718" s="8"/>
      <c r="B718" s="8"/>
      <c r="C718" s="8"/>
      <c r="D718" s="8"/>
      <c r="E718" s="8"/>
    </row>
    <row r="719" spans="1:5" ht="14.25" customHeight="1" x14ac:dyDescent="0.25">
      <c r="A719" s="8"/>
      <c r="B719" s="8"/>
      <c r="C719" s="8"/>
      <c r="D719" s="8"/>
      <c r="E719" s="8"/>
    </row>
    <row r="720" spans="1:5" ht="14.25" customHeight="1" x14ac:dyDescent="0.25">
      <c r="A720" s="8"/>
      <c r="B720" s="8"/>
      <c r="C720" s="8"/>
      <c r="D720" s="8"/>
      <c r="E720" s="8"/>
    </row>
    <row r="721" spans="1:5" ht="14.25" customHeight="1" x14ac:dyDescent="0.25">
      <c r="A721" s="8"/>
      <c r="B721" s="8"/>
      <c r="C721" s="8"/>
      <c r="D721" s="8"/>
      <c r="E721" s="8"/>
    </row>
    <row r="722" spans="1:5" ht="14.25" customHeight="1" x14ac:dyDescent="0.25">
      <c r="A722" s="8"/>
      <c r="B722" s="8"/>
      <c r="C722" s="8"/>
      <c r="D722" s="8"/>
      <c r="E722" s="8"/>
    </row>
    <row r="723" spans="1:5" ht="14.25" customHeight="1" x14ac:dyDescent="0.25">
      <c r="A723" s="8"/>
      <c r="B723" s="8"/>
      <c r="C723" s="8"/>
      <c r="D723" s="8"/>
      <c r="E723" s="8"/>
    </row>
    <row r="724" spans="1:5" ht="14.25" customHeight="1" x14ac:dyDescent="0.25">
      <c r="A724" s="8"/>
      <c r="B724" s="8"/>
      <c r="C724" s="8"/>
      <c r="D724" s="8"/>
      <c r="E724" s="8"/>
    </row>
    <row r="725" spans="1:5" ht="14.25" customHeight="1" x14ac:dyDescent="0.25">
      <c r="A725" s="8"/>
      <c r="B725" s="8"/>
      <c r="C725" s="8"/>
      <c r="D725" s="8"/>
      <c r="E725" s="8"/>
    </row>
    <row r="726" spans="1:5" ht="14.25" customHeight="1" x14ac:dyDescent="0.25">
      <c r="A726" s="8"/>
      <c r="B726" s="8"/>
      <c r="C726" s="8"/>
      <c r="D726" s="8"/>
      <c r="E726" s="8"/>
    </row>
    <row r="727" spans="1:5" ht="14.25" customHeight="1" x14ac:dyDescent="0.25">
      <c r="A727" s="8"/>
      <c r="B727" s="8"/>
      <c r="C727" s="8"/>
      <c r="D727" s="8"/>
      <c r="E727" s="8"/>
    </row>
    <row r="728" spans="1:5" ht="14.25" customHeight="1" x14ac:dyDescent="0.25">
      <c r="A728" s="8"/>
      <c r="B728" s="8"/>
      <c r="C728" s="8"/>
      <c r="D728" s="8"/>
      <c r="E728" s="8"/>
    </row>
    <row r="729" spans="1:5" ht="14.25" customHeight="1" x14ac:dyDescent="0.25">
      <c r="A729" s="8"/>
      <c r="B729" s="8"/>
      <c r="C729" s="8"/>
      <c r="D729" s="8"/>
      <c r="E729" s="8"/>
    </row>
    <row r="730" spans="1:5" ht="14.25" customHeight="1" x14ac:dyDescent="0.25">
      <c r="A730" s="8"/>
      <c r="B730" s="8"/>
      <c r="C730" s="8"/>
      <c r="D730" s="8"/>
      <c r="E730" s="8"/>
    </row>
    <row r="731" spans="1:5" ht="14.25" customHeight="1" x14ac:dyDescent="0.25">
      <c r="A731" s="8"/>
      <c r="B731" s="8"/>
      <c r="C731" s="8"/>
      <c r="D731" s="8"/>
      <c r="E731" s="8"/>
    </row>
    <row r="732" spans="1:5" ht="14.25" customHeight="1" x14ac:dyDescent="0.25">
      <c r="A732" s="8"/>
      <c r="B732" s="8"/>
      <c r="C732" s="8"/>
      <c r="D732" s="8"/>
      <c r="E732" s="8"/>
    </row>
    <row r="733" spans="1:5" ht="14.25" customHeight="1" x14ac:dyDescent="0.25">
      <c r="A733" s="8"/>
      <c r="B733" s="8"/>
      <c r="C733" s="8"/>
      <c r="D733" s="8"/>
      <c r="E733" s="8"/>
    </row>
    <row r="734" spans="1:5" ht="14.25" customHeight="1" x14ac:dyDescent="0.25">
      <c r="A734" s="8"/>
      <c r="B734" s="8"/>
      <c r="C734" s="8"/>
      <c r="D734" s="8"/>
      <c r="E734" s="8"/>
    </row>
    <row r="735" spans="1:5" ht="14.25" customHeight="1" x14ac:dyDescent="0.25">
      <c r="A735" s="8"/>
      <c r="B735" s="8"/>
      <c r="C735" s="8"/>
      <c r="D735" s="8"/>
      <c r="E735" s="8"/>
    </row>
    <row r="736" spans="1:5" ht="14.25" customHeight="1" x14ac:dyDescent="0.25">
      <c r="A736" s="8"/>
      <c r="B736" s="8"/>
      <c r="C736" s="8"/>
      <c r="D736" s="8"/>
      <c r="E736" s="8"/>
    </row>
    <row r="737" spans="1:5" ht="14.25" customHeight="1" x14ac:dyDescent="0.25">
      <c r="A737" s="8"/>
      <c r="B737" s="8"/>
      <c r="C737" s="8"/>
      <c r="D737" s="8"/>
      <c r="E737" s="8"/>
    </row>
    <row r="738" spans="1:5" ht="14.25" customHeight="1" x14ac:dyDescent="0.25">
      <c r="A738" s="8"/>
      <c r="B738" s="8"/>
      <c r="C738" s="8"/>
      <c r="D738" s="8"/>
      <c r="E738" s="8"/>
    </row>
    <row r="739" spans="1:5" ht="14.25" customHeight="1" x14ac:dyDescent="0.25">
      <c r="A739" s="8"/>
      <c r="B739" s="8"/>
      <c r="C739" s="8"/>
      <c r="D739" s="8"/>
      <c r="E739" s="8"/>
    </row>
    <row r="740" spans="1:5" ht="14.25" customHeight="1" x14ac:dyDescent="0.25">
      <c r="A740" s="8"/>
      <c r="B740" s="8"/>
      <c r="C740" s="8"/>
      <c r="D740" s="8"/>
      <c r="E740" s="8"/>
    </row>
    <row r="741" spans="1:5" ht="14.25" customHeight="1" x14ac:dyDescent="0.25">
      <c r="A741" s="8"/>
      <c r="B741" s="8"/>
      <c r="C741" s="8"/>
      <c r="D741" s="8"/>
      <c r="E741" s="8"/>
    </row>
    <row r="742" spans="1:5" ht="14.25" customHeight="1" x14ac:dyDescent="0.25">
      <c r="A742" s="8"/>
      <c r="B742" s="8"/>
      <c r="C742" s="8"/>
      <c r="D742" s="8"/>
      <c r="E742" s="8"/>
    </row>
    <row r="743" spans="1:5" ht="14.25" customHeight="1" x14ac:dyDescent="0.25">
      <c r="A743" s="8"/>
      <c r="B743" s="8"/>
      <c r="C743" s="8"/>
      <c r="D743" s="8"/>
      <c r="E743" s="8"/>
    </row>
    <row r="744" spans="1:5" ht="14.25" customHeight="1" x14ac:dyDescent="0.25">
      <c r="A744" s="8"/>
      <c r="B744" s="8"/>
      <c r="C744" s="8"/>
      <c r="D744" s="8"/>
      <c r="E744" s="8"/>
    </row>
    <row r="745" spans="1:5" ht="14.25" customHeight="1" x14ac:dyDescent="0.25">
      <c r="A745" s="8"/>
      <c r="B745" s="8"/>
      <c r="C745" s="8"/>
      <c r="D745" s="8"/>
      <c r="E745" s="8"/>
    </row>
    <row r="746" spans="1:5" ht="14.25" customHeight="1" x14ac:dyDescent="0.25">
      <c r="A746" s="8"/>
      <c r="B746" s="8"/>
      <c r="C746" s="8"/>
      <c r="D746" s="8"/>
      <c r="E746" s="8"/>
    </row>
    <row r="747" spans="1:5" ht="14.25" customHeight="1" x14ac:dyDescent="0.25">
      <c r="A747" s="8"/>
      <c r="B747" s="8"/>
      <c r="C747" s="8"/>
      <c r="D747" s="8"/>
      <c r="E747" s="8"/>
    </row>
    <row r="748" spans="1:5" ht="14.25" customHeight="1" x14ac:dyDescent="0.25">
      <c r="A748" s="8"/>
      <c r="B748" s="8"/>
      <c r="C748" s="8"/>
      <c r="D748" s="8"/>
      <c r="E748" s="8"/>
    </row>
    <row r="749" spans="1:5" ht="14.25" customHeight="1" x14ac:dyDescent="0.25">
      <c r="A749" s="8"/>
      <c r="B749" s="8"/>
      <c r="C749" s="8"/>
      <c r="D749" s="8"/>
      <c r="E749" s="8"/>
    </row>
    <row r="750" spans="1:5" ht="14.25" customHeight="1" x14ac:dyDescent="0.25">
      <c r="A750" s="8"/>
      <c r="B750" s="8"/>
      <c r="C750" s="8"/>
      <c r="D750" s="8"/>
      <c r="E750" s="8"/>
    </row>
    <row r="751" spans="1:5" ht="14.25" customHeight="1" x14ac:dyDescent="0.25">
      <c r="A751" s="8"/>
      <c r="B751" s="8"/>
      <c r="C751" s="8"/>
      <c r="D751" s="8"/>
      <c r="E751" s="8"/>
    </row>
    <row r="752" spans="1:5" ht="14.25" customHeight="1" x14ac:dyDescent="0.25">
      <c r="A752" s="8"/>
      <c r="B752" s="8"/>
      <c r="C752" s="8"/>
      <c r="D752" s="8"/>
      <c r="E752" s="8"/>
    </row>
    <row r="753" spans="1:5" ht="14.25" customHeight="1" x14ac:dyDescent="0.25">
      <c r="A753" s="8"/>
      <c r="B753" s="8"/>
      <c r="C753" s="8"/>
      <c r="D753" s="8"/>
      <c r="E753" s="8"/>
    </row>
    <row r="754" spans="1:5" ht="14.25" customHeight="1" x14ac:dyDescent="0.25">
      <c r="A754" s="8"/>
      <c r="B754" s="8"/>
      <c r="C754" s="8"/>
      <c r="D754" s="8"/>
      <c r="E754" s="8"/>
    </row>
    <row r="755" spans="1:5" ht="14.25" customHeight="1" x14ac:dyDescent="0.25">
      <c r="A755" s="8"/>
      <c r="B755" s="8"/>
      <c r="C755" s="8"/>
      <c r="D755" s="8"/>
      <c r="E755" s="8"/>
    </row>
    <row r="756" spans="1:5" ht="14.25" customHeight="1" x14ac:dyDescent="0.25">
      <c r="A756" s="8"/>
      <c r="B756" s="8"/>
      <c r="C756" s="8"/>
      <c r="D756" s="8"/>
      <c r="E756" s="8"/>
    </row>
    <row r="757" spans="1:5" ht="14.25" customHeight="1" x14ac:dyDescent="0.25">
      <c r="A757" s="8"/>
      <c r="B757" s="8"/>
      <c r="C757" s="8"/>
      <c r="D757" s="8"/>
      <c r="E757" s="8"/>
    </row>
    <row r="758" spans="1:5" ht="14.25" customHeight="1" x14ac:dyDescent="0.25">
      <c r="A758" s="8"/>
      <c r="B758" s="8"/>
      <c r="C758" s="8"/>
      <c r="D758" s="8"/>
      <c r="E758" s="8"/>
    </row>
    <row r="759" spans="1:5" ht="14.25" customHeight="1" x14ac:dyDescent="0.25">
      <c r="A759" s="8"/>
      <c r="B759" s="8"/>
      <c r="C759" s="8"/>
      <c r="D759" s="8"/>
      <c r="E759" s="8"/>
    </row>
    <row r="760" spans="1:5" ht="14.25" customHeight="1" x14ac:dyDescent="0.25">
      <c r="A760" s="8"/>
      <c r="B760" s="8"/>
      <c r="C760" s="8"/>
      <c r="D760" s="8"/>
      <c r="E760" s="8"/>
    </row>
    <row r="761" spans="1:5" ht="14.25" customHeight="1" x14ac:dyDescent="0.25">
      <c r="A761" s="8"/>
      <c r="B761" s="8"/>
      <c r="C761" s="8"/>
      <c r="D761" s="8"/>
      <c r="E761" s="8"/>
    </row>
    <row r="762" spans="1:5" ht="14.25" customHeight="1" x14ac:dyDescent="0.25">
      <c r="A762" s="8"/>
      <c r="B762" s="8"/>
      <c r="C762" s="8"/>
      <c r="D762" s="8"/>
      <c r="E762" s="8"/>
    </row>
    <row r="763" spans="1:5" ht="14.25" customHeight="1" x14ac:dyDescent="0.25">
      <c r="A763" s="8"/>
      <c r="B763" s="8"/>
      <c r="C763" s="8"/>
      <c r="D763" s="8"/>
      <c r="E763" s="8"/>
    </row>
    <row r="764" spans="1:5" ht="14.25" customHeight="1" x14ac:dyDescent="0.25">
      <c r="A764" s="8"/>
      <c r="B764" s="8"/>
      <c r="C764" s="8"/>
      <c r="D764" s="8"/>
      <c r="E764" s="8"/>
    </row>
    <row r="765" spans="1:5" ht="14.25" customHeight="1" x14ac:dyDescent="0.25">
      <c r="A765" s="8"/>
      <c r="B765" s="8"/>
      <c r="C765" s="8"/>
      <c r="D765" s="8"/>
      <c r="E765" s="8"/>
    </row>
    <row r="766" spans="1:5" ht="14.25" customHeight="1" x14ac:dyDescent="0.25">
      <c r="A766" s="8"/>
      <c r="B766" s="8"/>
      <c r="C766" s="8"/>
      <c r="D766" s="8"/>
      <c r="E766" s="8"/>
    </row>
    <row r="767" spans="1:5" ht="14.25" customHeight="1" x14ac:dyDescent="0.25">
      <c r="A767" s="8"/>
      <c r="B767" s="8"/>
      <c r="C767" s="8"/>
      <c r="D767" s="8"/>
      <c r="E767" s="8"/>
    </row>
    <row r="768" spans="1:5" ht="14.25" customHeight="1" x14ac:dyDescent="0.25">
      <c r="A768" s="8"/>
      <c r="B768" s="8"/>
      <c r="C768" s="8"/>
      <c r="D768" s="8"/>
      <c r="E768" s="8"/>
    </row>
    <row r="769" spans="1:5" ht="14.25" customHeight="1" x14ac:dyDescent="0.25">
      <c r="A769" s="8"/>
      <c r="B769" s="8"/>
      <c r="C769" s="8"/>
      <c r="D769" s="8"/>
      <c r="E769" s="8"/>
    </row>
    <row r="770" spans="1:5" ht="14.25" customHeight="1" x14ac:dyDescent="0.25">
      <c r="A770" s="8"/>
      <c r="B770" s="8"/>
      <c r="C770" s="8"/>
      <c r="D770" s="8"/>
      <c r="E770" s="8"/>
    </row>
    <row r="771" spans="1:5" ht="14.25" customHeight="1" x14ac:dyDescent="0.25">
      <c r="A771" s="8"/>
      <c r="B771" s="8"/>
      <c r="C771" s="8"/>
      <c r="D771" s="8"/>
      <c r="E771" s="8"/>
    </row>
    <row r="772" spans="1:5" ht="14.25" customHeight="1" x14ac:dyDescent="0.25">
      <c r="A772" s="8"/>
      <c r="B772" s="8"/>
      <c r="C772" s="8"/>
      <c r="D772" s="8"/>
      <c r="E772" s="8"/>
    </row>
    <row r="773" spans="1:5" ht="14.25" customHeight="1" x14ac:dyDescent="0.25">
      <c r="A773" s="8"/>
      <c r="B773" s="8"/>
      <c r="C773" s="8"/>
      <c r="D773" s="8"/>
      <c r="E773" s="8"/>
    </row>
    <row r="774" spans="1:5" ht="14.25" customHeight="1" x14ac:dyDescent="0.25">
      <c r="A774" s="8"/>
      <c r="B774" s="8"/>
      <c r="C774" s="8"/>
      <c r="D774" s="8"/>
      <c r="E774" s="8"/>
    </row>
    <row r="775" spans="1:5" ht="14.25" customHeight="1" x14ac:dyDescent="0.25">
      <c r="A775" s="8"/>
      <c r="B775" s="8"/>
      <c r="C775" s="8"/>
      <c r="D775" s="8"/>
      <c r="E775" s="8"/>
    </row>
    <row r="776" spans="1:5" ht="14.25" customHeight="1" x14ac:dyDescent="0.25">
      <c r="A776" s="8"/>
      <c r="B776" s="8"/>
      <c r="C776" s="8"/>
      <c r="D776" s="8"/>
      <c r="E776" s="8"/>
    </row>
    <row r="777" spans="1:5" ht="14.25" customHeight="1" x14ac:dyDescent="0.25">
      <c r="A777" s="8"/>
      <c r="B777" s="8"/>
      <c r="C777" s="8"/>
      <c r="D777" s="8"/>
      <c r="E777" s="8"/>
    </row>
    <row r="778" spans="1:5" ht="14.25" customHeight="1" x14ac:dyDescent="0.25">
      <c r="A778" s="8"/>
      <c r="B778" s="8"/>
      <c r="C778" s="8"/>
      <c r="D778" s="8"/>
      <c r="E778" s="8"/>
    </row>
    <row r="779" spans="1:5" ht="14.25" customHeight="1" x14ac:dyDescent="0.25">
      <c r="A779" s="8"/>
      <c r="B779" s="8"/>
      <c r="C779" s="8"/>
      <c r="D779" s="8"/>
      <c r="E779" s="8"/>
    </row>
    <row r="780" spans="1:5" ht="14.25" customHeight="1" x14ac:dyDescent="0.25">
      <c r="A780" s="8"/>
      <c r="B780" s="8"/>
      <c r="C780" s="8"/>
      <c r="D780" s="8"/>
      <c r="E780" s="8"/>
    </row>
    <row r="781" spans="1:5" ht="14.25" customHeight="1" x14ac:dyDescent="0.25">
      <c r="A781" s="8"/>
      <c r="B781" s="8"/>
      <c r="C781" s="8"/>
      <c r="D781" s="8"/>
      <c r="E781" s="8"/>
    </row>
    <row r="782" spans="1:5" ht="14.25" customHeight="1" x14ac:dyDescent="0.25">
      <c r="A782" s="8"/>
      <c r="B782" s="8"/>
      <c r="C782" s="8"/>
      <c r="D782" s="8"/>
      <c r="E782" s="8"/>
    </row>
    <row r="783" spans="1:5" ht="14.25" customHeight="1" x14ac:dyDescent="0.25">
      <c r="A783" s="8"/>
      <c r="B783" s="8"/>
      <c r="C783" s="8"/>
      <c r="D783" s="8"/>
      <c r="E783" s="8"/>
    </row>
    <row r="784" spans="1:5" ht="14.25" customHeight="1" x14ac:dyDescent="0.25">
      <c r="A784" s="8"/>
      <c r="B784" s="8"/>
      <c r="C784" s="8"/>
      <c r="D784" s="8"/>
      <c r="E784" s="8"/>
    </row>
    <row r="785" spans="1:5" ht="14.25" customHeight="1" x14ac:dyDescent="0.25">
      <c r="A785" s="8"/>
      <c r="B785" s="8"/>
      <c r="C785" s="8"/>
      <c r="D785" s="8"/>
      <c r="E785" s="8"/>
    </row>
    <row r="786" spans="1:5" ht="14.25" customHeight="1" x14ac:dyDescent="0.25">
      <c r="A786" s="8"/>
      <c r="B786" s="8"/>
      <c r="C786" s="8"/>
      <c r="D786" s="8"/>
      <c r="E786" s="8"/>
    </row>
    <row r="787" spans="1:5" ht="14.25" customHeight="1" x14ac:dyDescent="0.25">
      <c r="A787" s="8"/>
      <c r="B787" s="8"/>
      <c r="C787" s="8"/>
      <c r="D787" s="8"/>
      <c r="E787" s="8"/>
    </row>
    <row r="788" spans="1:5" ht="14.25" customHeight="1" x14ac:dyDescent="0.25">
      <c r="A788" s="8"/>
      <c r="B788" s="8"/>
      <c r="C788" s="8"/>
      <c r="D788" s="8"/>
      <c r="E788" s="8"/>
    </row>
    <row r="789" spans="1:5" ht="14.25" customHeight="1" x14ac:dyDescent="0.25">
      <c r="A789" s="8"/>
      <c r="B789" s="8"/>
      <c r="C789" s="8"/>
      <c r="D789" s="8"/>
      <c r="E789" s="8"/>
    </row>
    <row r="790" spans="1:5" ht="14.25" customHeight="1" x14ac:dyDescent="0.25">
      <c r="A790" s="8"/>
      <c r="B790" s="8"/>
      <c r="C790" s="8"/>
      <c r="D790" s="8"/>
      <c r="E790" s="8"/>
    </row>
    <row r="791" spans="1:5" ht="14.25" customHeight="1" x14ac:dyDescent="0.25">
      <c r="A791" s="8"/>
      <c r="B791" s="8"/>
      <c r="C791" s="8"/>
      <c r="D791" s="8"/>
      <c r="E791" s="8"/>
    </row>
    <row r="792" spans="1:5" ht="14.25" customHeight="1" x14ac:dyDescent="0.25">
      <c r="A792" s="8"/>
      <c r="B792" s="8"/>
      <c r="C792" s="8"/>
      <c r="D792" s="8"/>
      <c r="E792" s="8"/>
    </row>
    <row r="793" spans="1:5" ht="14.25" customHeight="1" x14ac:dyDescent="0.25">
      <c r="A793" s="8"/>
      <c r="B793" s="8"/>
      <c r="C793" s="8"/>
      <c r="D793" s="8"/>
      <c r="E793" s="8"/>
    </row>
    <row r="794" spans="1:5" ht="14.25" customHeight="1" x14ac:dyDescent="0.25">
      <c r="A794" s="8"/>
      <c r="B794" s="8"/>
      <c r="C794" s="8"/>
      <c r="D794" s="8"/>
      <c r="E794" s="8"/>
    </row>
    <row r="795" spans="1:5" ht="14.25" customHeight="1" x14ac:dyDescent="0.25">
      <c r="A795" s="8"/>
      <c r="B795" s="8"/>
      <c r="C795" s="8"/>
      <c r="D795" s="8"/>
      <c r="E795" s="8"/>
    </row>
    <row r="796" spans="1:5" ht="14.25" customHeight="1" x14ac:dyDescent="0.25">
      <c r="A796" s="8"/>
      <c r="B796" s="8"/>
      <c r="C796" s="8"/>
      <c r="D796" s="8"/>
      <c r="E796" s="8"/>
    </row>
    <row r="797" spans="1:5" ht="14.25" customHeight="1" x14ac:dyDescent="0.25">
      <c r="A797" s="8"/>
      <c r="B797" s="8"/>
      <c r="C797" s="8"/>
      <c r="D797" s="8"/>
      <c r="E797" s="8"/>
    </row>
    <row r="798" spans="1:5" ht="14.25" customHeight="1" x14ac:dyDescent="0.25">
      <c r="A798" s="8"/>
      <c r="B798" s="8"/>
      <c r="C798" s="8"/>
      <c r="D798" s="8"/>
      <c r="E798" s="8"/>
    </row>
    <row r="799" spans="1:5" ht="14.25" customHeight="1" x14ac:dyDescent="0.25">
      <c r="A799" s="8"/>
      <c r="B799" s="8"/>
      <c r="C799" s="8"/>
      <c r="D799" s="8"/>
      <c r="E799" s="8"/>
    </row>
    <row r="800" spans="1:5" ht="14.25" customHeight="1" x14ac:dyDescent="0.25">
      <c r="A800" s="8"/>
      <c r="B800" s="8"/>
      <c r="C800" s="8"/>
      <c r="D800" s="8"/>
      <c r="E800" s="8"/>
    </row>
    <row r="801" spans="1:5" ht="14.25" customHeight="1" x14ac:dyDescent="0.25">
      <c r="A801" s="8"/>
      <c r="B801" s="8"/>
      <c r="C801" s="8"/>
      <c r="D801" s="8"/>
      <c r="E801" s="8"/>
    </row>
    <row r="802" spans="1:5" ht="14.25" customHeight="1" x14ac:dyDescent="0.25">
      <c r="A802" s="8"/>
      <c r="B802" s="8"/>
      <c r="C802" s="8"/>
      <c r="D802" s="8"/>
      <c r="E802" s="8"/>
    </row>
    <row r="803" spans="1:5" ht="14.25" customHeight="1" x14ac:dyDescent="0.25">
      <c r="A803" s="8"/>
      <c r="B803" s="8"/>
      <c r="C803" s="8"/>
      <c r="D803" s="8"/>
      <c r="E803" s="8"/>
    </row>
    <row r="804" spans="1:5" ht="14.25" customHeight="1" x14ac:dyDescent="0.25">
      <c r="A804" s="8"/>
      <c r="B804" s="8"/>
      <c r="C804" s="8"/>
      <c r="D804" s="8"/>
      <c r="E804" s="8"/>
    </row>
    <row r="805" spans="1:5" ht="14.25" customHeight="1" x14ac:dyDescent="0.25">
      <c r="A805" s="8"/>
      <c r="B805" s="8"/>
      <c r="C805" s="8"/>
      <c r="D805" s="8"/>
      <c r="E805" s="8"/>
    </row>
    <row r="806" spans="1:5" ht="14.25" customHeight="1" x14ac:dyDescent="0.25">
      <c r="A806" s="8"/>
      <c r="B806" s="8"/>
      <c r="C806" s="8"/>
      <c r="D806" s="8"/>
      <c r="E806" s="8"/>
    </row>
    <row r="807" spans="1:5" ht="14.25" customHeight="1" x14ac:dyDescent="0.25">
      <c r="A807" s="8"/>
      <c r="B807" s="8"/>
      <c r="C807" s="8"/>
      <c r="D807" s="8"/>
      <c r="E807" s="8"/>
    </row>
    <row r="808" spans="1:5" ht="14.25" customHeight="1" x14ac:dyDescent="0.25">
      <c r="A808" s="8"/>
      <c r="B808" s="8"/>
      <c r="C808" s="8"/>
      <c r="D808" s="8"/>
      <c r="E808" s="8"/>
    </row>
    <row r="809" spans="1:5" ht="14.25" customHeight="1" x14ac:dyDescent="0.25">
      <c r="A809" s="8"/>
      <c r="B809" s="8"/>
      <c r="C809" s="8"/>
      <c r="D809" s="8"/>
      <c r="E809" s="8"/>
    </row>
    <row r="810" spans="1:5" ht="14.25" customHeight="1" x14ac:dyDescent="0.25">
      <c r="A810" s="8"/>
      <c r="B810" s="8"/>
      <c r="C810" s="8"/>
      <c r="D810" s="8"/>
      <c r="E810" s="8"/>
    </row>
    <row r="811" spans="1:5" ht="14.25" customHeight="1" x14ac:dyDescent="0.25">
      <c r="A811" s="8"/>
      <c r="B811" s="8"/>
      <c r="C811" s="8"/>
      <c r="D811" s="8"/>
      <c r="E811" s="8"/>
    </row>
    <row r="812" spans="1:5" ht="14.25" customHeight="1" x14ac:dyDescent="0.25">
      <c r="A812" s="8"/>
      <c r="B812" s="8"/>
      <c r="C812" s="8"/>
      <c r="D812" s="8"/>
      <c r="E812" s="8"/>
    </row>
    <row r="813" spans="1:5" ht="14.25" customHeight="1" x14ac:dyDescent="0.25">
      <c r="A813" s="8"/>
      <c r="B813" s="8"/>
      <c r="C813" s="8"/>
      <c r="D813" s="8"/>
      <c r="E813" s="8"/>
    </row>
    <row r="814" spans="1:5" ht="14.25" customHeight="1" x14ac:dyDescent="0.25">
      <c r="A814" s="8"/>
      <c r="B814" s="8"/>
      <c r="C814" s="8"/>
      <c r="D814" s="8"/>
      <c r="E814" s="8"/>
    </row>
    <row r="815" spans="1:5" ht="14.25" customHeight="1" x14ac:dyDescent="0.25">
      <c r="A815" s="8"/>
      <c r="B815" s="8"/>
      <c r="C815" s="8"/>
      <c r="D815" s="8"/>
      <c r="E815" s="8"/>
    </row>
    <row r="816" spans="1:5" ht="14.25" customHeight="1" x14ac:dyDescent="0.25">
      <c r="A816" s="8"/>
      <c r="B816" s="8"/>
      <c r="C816" s="8"/>
      <c r="D816" s="8"/>
      <c r="E816" s="8"/>
    </row>
    <row r="817" spans="1:5" ht="14.25" customHeight="1" x14ac:dyDescent="0.25">
      <c r="A817" s="8"/>
      <c r="B817" s="8"/>
      <c r="C817" s="8"/>
      <c r="D817" s="8"/>
      <c r="E817" s="8"/>
    </row>
    <row r="818" spans="1:5" ht="14.25" customHeight="1" x14ac:dyDescent="0.25">
      <c r="A818" s="8"/>
      <c r="B818" s="8"/>
      <c r="C818" s="8"/>
      <c r="D818" s="8"/>
      <c r="E818" s="8"/>
    </row>
    <row r="819" spans="1:5" ht="14.25" customHeight="1" x14ac:dyDescent="0.25">
      <c r="A819" s="8"/>
      <c r="B819" s="8"/>
      <c r="C819" s="8"/>
      <c r="D819" s="8"/>
      <c r="E819" s="8"/>
    </row>
    <row r="820" spans="1:5" ht="14.25" customHeight="1" x14ac:dyDescent="0.25">
      <c r="A820" s="8"/>
      <c r="B820" s="8"/>
      <c r="C820" s="8"/>
      <c r="D820" s="8"/>
      <c r="E820" s="8"/>
    </row>
    <row r="821" spans="1:5" ht="14.25" customHeight="1" x14ac:dyDescent="0.25">
      <c r="A821" s="8"/>
      <c r="B821" s="8"/>
      <c r="C821" s="8"/>
      <c r="D821" s="8"/>
      <c r="E821" s="8"/>
    </row>
    <row r="822" spans="1:5" ht="14.25" customHeight="1" x14ac:dyDescent="0.25">
      <c r="A822" s="8"/>
      <c r="B822" s="8"/>
      <c r="C822" s="8"/>
      <c r="D822" s="8"/>
      <c r="E822" s="8"/>
    </row>
    <row r="823" spans="1:5" ht="14.25" customHeight="1" x14ac:dyDescent="0.25">
      <c r="A823" s="8"/>
      <c r="B823" s="8"/>
      <c r="C823" s="8"/>
      <c r="D823" s="8"/>
      <c r="E823" s="8"/>
    </row>
    <row r="824" spans="1:5" ht="14.25" customHeight="1" x14ac:dyDescent="0.25">
      <c r="A824" s="8"/>
      <c r="B824" s="8"/>
      <c r="C824" s="8"/>
      <c r="D824" s="8"/>
      <c r="E824" s="8"/>
    </row>
    <row r="825" spans="1:5" ht="14.25" customHeight="1" x14ac:dyDescent="0.25">
      <c r="A825" s="8"/>
      <c r="B825" s="8"/>
      <c r="C825" s="8"/>
      <c r="D825" s="8"/>
      <c r="E825" s="8"/>
    </row>
    <row r="826" spans="1:5" ht="14.25" customHeight="1" x14ac:dyDescent="0.25">
      <c r="A826" s="8"/>
      <c r="B826" s="8"/>
      <c r="C826" s="8"/>
      <c r="D826" s="8"/>
      <c r="E826" s="8"/>
    </row>
    <row r="827" spans="1:5" ht="14.25" customHeight="1" x14ac:dyDescent="0.25">
      <c r="A827" s="8"/>
      <c r="B827" s="8"/>
      <c r="C827" s="8"/>
      <c r="D827" s="8"/>
      <c r="E827" s="8"/>
    </row>
    <row r="828" spans="1:5" ht="14.25" customHeight="1" x14ac:dyDescent="0.25">
      <c r="A828" s="8"/>
      <c r="B828" s="8"/>
      <c r="C828" s="8"/>
      <c r="D828" s="8"/>
      <c r="E828" s="8"/>
    </row>
    <row r="829" spans="1:5" ht="14.25" customHeight="1" x14ac:dyDescent="0.25">
      <c r="A829" s="8"/>
      <c r="B829" s="8"/>
      <c r="C829" s="8"/>
      <c r="D829" s="8"/>
      <c r="E829" s="8"/>
    </row>
    <row r="830" spans="1:5" ht="14.25" customHeight="1" x14ac:dyDescent="0.25">
      <c r="A830" s="8"/>
      <c r="B830" s="8"/>
      <c r="C830" s="8"/>
      <c r="D830" s="8"/>
      <c r="E830" s="8"/>
    </row>
    <row r="831" spans="1:5" ht="14.25" customHeight="1" x14ac:dyDescent="0.25">
      <c r="A831" s="8"/>
      <c r="B831" s="8"/>
      <c r="C831" s="8"/>
      <c r="D831" s="8"/>
      <c r="E831" s="8"/>
    </row>
    <row r="832" spans="1:5" ht="14.25" customHeight="1" x14ac:dyDescent="0.25">
      <c r="A832" s="8"/>
      <c r="B832" s="8"/>
      <c r="C832" s="8"/>
      <c r="D832" s="8"/>
      <c r="E832" s="8"/>
    </row>
    <row r="833" spans="1:5" ht="14.25" customHeight="1" x14ac:dyDescent="0.25">
      <c r="A833" s="8"/>
      <c r="B833" s="8"/>
      <c r="C833" s="8"/>
      <c r="D833" s="8"/>
      <c r="E833" s="8"/>
    </row>
    <row r="834" spans="1:5" ht="14.25" customHeight="1" x14ac:dyDescent="0.25">
      <c r="A834" s="8"/>
      <c r="B834" s="8"/>
      <c r="C834" s="8"/>
      <c r="D834" s="8"/>
      <c r="E834" s="8"/>
    </row>
    <row r="835" spans="1:5" ht="14.25" customHeight="1" x14ac:dyDescent="0.25">
      <c r="A835" s="8"/>
      <c r="B835" s="8"/>
      <c r="C835" s="8"/>
      <c r="D835" s="8"/>
      <c r="E835" s="8"/>
    </row>
    <row r="836" spans="1:5" ht="14.25" customHeight="1" x14ac:dyDescent="0.25">
      <c r="A836" s="8"/>
      <c r="B836" s="8"/>
      <c r="C836" s="8"/>
      <c r="D836" s="8"/>
      <c r="E836" s="8"/>
    </row>
    <row r="837" spans="1:5" ht="14.25" customHeight="1" x14ac:dyDescent="0.25">
      <c r="A837" s="8"/>
      <c r="B837" s="8"/>
      <c r="C837" s="8"/>
      <c r="D837" s="8"/>
      <c r="E837" s="8"/>
    </row>
    <row r="838" spans="1:5" ht="14.25" customHeight="1" x14ac:dyDescent="0.25">
      <c r="A838" s="8"/>
      <c r="B838" s="8"/>
      <c r="C838" s="8"/>
      <c r="D838" s="8"/>
      <c r="E838" s="8"/>
    </row>
    <row r="839" spans="1:5" ht="14.25" customHeight="1" x14ac:dyDescent="0.25">
      <c r="A839" s="8"/>
      <c r="B839" s="8"/>
      <c r="C839" s="8"/>
      <c r="D839" s="8"/>
      <c r="E839" s="8"/>
    </row>
    <row r="840" spans="1:5" ht="14.25" customHeight="1" x14ac:dyDescent="0.25">
      <c r="A840" s="8"/>
      <c r="B840" s="8"/>
      <c r="C840" s="8"/>
      <c r="D840" s="8"/>
      <c r="E840" s="8"/>
    </row>
    <row r="841" spans="1:5" ht="14.25" customHeight="1" x14ac:dyDescent="0.25">
      <c r="A841" s="8"/>
      <c r="B841" s="8"/>
      <c r="C841" s="8"/>
      <c r="D841" s="8"/>
      <c r="E841" s="8"/>
    </row>
    <row r="842" spans="1:5" ht="14.25" customHeight="1" x14ac:dyDescent="0.25">
      <c r="A842" s="8"/>
      <c r="B842" s="8"/>
      <c r="C842" s="8"/>
      <c r="D842" s="8"/>
      <c r="E842" s="8"/>
    </row>
    <row r="843" spans="1:5" ht="14.25" customHeight="1" x14ac:dyDescent="0.25">
      <c r="A843" s="8"/>
      <c r="B843" s="8"/>
      <c r="C843" s="8"/>
      <c r="D843" s="8"/>
      <c r="E843" s="8"/>
    </row>
    <row r="844" spans="1:5" ht="14.25" customHeight="1" x14ac:dyDescent="0.25">
      <c r="A844" s="8"/>
      <c r="B844" s="8"/>
      <c r="C844" s="8"/>
      <c r="D844" s="8"/>
      <c r="E844" s="8"/>
    </row>
    <row r="845" spans="1:5" ht="14.25" customHeight="1" x14ac:dyDescent="0.25">
      <c r="A845" s="8"/>
      <c r="B845" s="8"/>
      <c r="C845" s="8"/>
      <c r="D845" s="8"/>
      <c r="E845" s="8"/>
    </row>
    <row r="846" spans="1:5" ht="14.25" customHeight="1" x14ac:dyDescent="0.25">
      <c r="A846" s="8"/>
      <c r="B846" s="8"/>
      <c r="C846" s="8"/>
      <c r="D846" s="8"/>
      <c r="E846" s="8"/>
    </row>
    <row r="847" spans="1:5" ht="14.25" customHeight="1" x14ac:dyDescent="0.25">
      <c r="A847" s="8"/>
      <c r="B847" s="8"/>
      <c r="C847" s="8"/>
      <c r="D847" s="8"/>
      <c r="E847" s="8"/>
    </row>
    <row r="848" spans="1:5" ht="14.25" customHeight="1" x14ac:dyDescent="0.25">
      <c r="A848" s="8"/>
      <c r="B848" s="8"/>
      <c r="C848" s="8"/>
      <c r="D848" s="8"/>
      <c r="E848" s="8"/>
    </row>
    <row r="849" spans="1:5" ht="14.25" customHeight="1" x14ac:dyDescent="0.25">
      <c r="A849" s="8"/>
      <c r="B849" s="8"/>
      <c r="C849" s="8"/>
      <c r="D849" s="8"/>
      <c r="E849" s="8"/>
    </row>
    <row r="850" spans="1:5" ht="14.25" customHeight="1" x14ac:dyDescent="0.25">
      <c r="A850" s="8"/>
      <c r="B850" s="8"/>
      <c r="C850" s="8"/>
      <c r="D850" s="8"/>
      <c r="E850" s="8"/>
    </row>
    <row r="851" spans="1:5" ht="14.25" customHeight="1" x14ac:dyDescent="0.25">
      <c r="A851" s="8"/>
      <c r="B851" s="8"/>
      <c r="C851" s="8"/>
      <c r="D851" s="8"/>
      <c r="E851" s="8"/>
    </row>
    <row r="852" spans="1:5" ht="14.25" customHeight="1" x14ac:dyDescent="0.25">
      <c r="A852" s="8"/>
      <c r="B852" s="8"/>
      <c r="C852" s="8"/>
      <c r="D852" s="8"/>
      <c r="E852" s="8"/>
    </row>
    <row r="853" spans="1:5" ht="14.25" customHeight="1" x14ac:dyDescent="0.25">
      <c r="A853" s="8"/>
      <c r="B853" s="8"/>
      <c r="C853" s="8"/>
      <c r="D853" s="8"/>
      <c r="E853" s="8"/>
    </row>
    <row r="854" spans="1:5" ht="14.25" customHeight="1" x14ac:dyDescent="0.25">
      <c r="A854" s="8"/>
      <c r="B854" s="8"/>
      <c r="C854" s="8"/>
      <c r="D854" s="8"/>
      <c r="E854" s="8"/>
    </row>
    <row r="855" spans="1:5" ht="14.25" customHeight="1" x14ac:dyDescent="0.25">
      <c r="A855" s="8"/>
      <c r="B855" s="8"/>
      <c r="C855" s="8"/>
      <c r="D855" s="8"/>
      <c r="E855" s="8"/>
    </row>
    <row r="856" spans="1:5" ht="14.25" customHeight="1" x14ac:dyDescent="0.25">
      <c r="A856" s="8"/>
      <c r="B856" s="8"/>
      <c r="C856" s="8"/>
      <c r="D856" s="8"/>
      <c r="E856" s="8"/>
    </row>
    <row r="857" spans="1:5" ht="14.25" customHeight="1" x14ac:dyDescent="0.25">
      <c r="A857" s="8"/>
      <c r="B857" s="8"/>
      <c r="C857" s="8"/>
      <c r="D857" s="8"/>
      <c r="E857" s="8"/>
    </row>
    <row r="858" spans="1:5" ht="14.25" customHeight="1" x14ac:dyDescent="0.25">
      <c r="A858" s="8"/>
      <c r="B858" s="8"/>
      <c r="C858" s="8"/>
      <c r="D858" s="8"/>
      <c r="E858" s="8"/>
    </row>
    <row r="859" spans="1:5" ht="14.25" customHeight="1" x14ac:dyDescent="0.25">
      <c r="A859" s="8"/>
      <c r="B859" s="8"/>
      <c r="C859" s="8"/>
      <c r="D859" s="8"/>
      <c r="E859" s="8"/>
    </row>
    <row r="860" spans="1:5" ht="14.25" customHeight="1" x14ac:dyDescent="0.25">
      <c r="A860" s="8"/>
      <c r="B860" s="8"/>
      <c r="C860" s="8"/>
      <c r="D860" s="8"/>
      <c r="E860" s="8"/>
    </row>
    <row r="861" spans="1:5" ht="14.25" customHeight="1" x14ac:dyDescent="0.25">
      <c r="A861" s="8"/>
      <c r="B861" s="8"/>
      <c r="C861" s="8"/>
      <c r="D861" s="8"/>
      <c r="E861" s="8"/>
    </row>
    <row r="862" spans="1:5" ht="14.25" customHeight="1" x14ac:dyDescent="0.25">
      <c r="A862" s="8"/>
      <c r="B862" s="8"/>
      <c r="C862" s="8"/>
      <c r="D862" s="8"/>
      <c r="E862" s="8"/>
    </row>
    <row r="863" spans="1:5" ht="14.25" customHeight="1" x14ac:dyDescent="0.25">
      <c r="A863" s="8"/>
      <c r="B863" s="8"/>
      <c r="C863" s="8"/>
      <c r="D863" s="8"/>
      <c r="E863" s="8"/>
    </row>
    <row r="864" spans="1:5" ht="14.25" customHeight="1" x14ac:dyDescent="0.25">
      <c r="A864" s="8"/>
      <c r="B864" s="8"/>
      <c r="C864" s="8"/>
      <c r="D864" s="8"/>
      <c r="E864" s="8"/>
    </row>
    <row r="865" spans="1:5" ht="14.25" customHeight="1" x14ac:dyDescent="0.25">
      <c r="A865" s="8"/>
      <c r="B865" s="8"/>
      <c r="C865" s="8"/>
      <c r="D865" s="8"/>
      <c r="E865" s="8"/>
    </row>
    <row r="866" spans="1:5" ht="14.25" customHeight="1" x14ac:dyDescent="0.25">
      <c r="A866" s="8"/>
      <c r="B866" s="8"/>
      <c r="C866" s="8"/>
      <c r="D866" s="8"/>
      <c r="E866" s="8"/>
    </row>
    <row r="867" spans="1:5" ht="14.25" customHeight="1" x14ac:dyDescent="0.25">
      <c r="A867" s="8"/>
      <c r="B867" s="8"/>
      <c r="C867" s="8"/>
      <c r="D867" s="8"/>
      <c r="E867" s="8"/>
    </row>
    <row r="868" spans="1:5" ht="14.25" customHeight="1" x14ac:dyDescent="0.25">
      <c r="A868" s="8"/>
      <c r="B868" s="8"/>
      <c r="C868" s="8"/>
      <c r="D868" s="8"/>
      <c r="E868" s="8"/>
    </row>
    <row r="869" spans="1:5" ht="14.25" customHeight="1" x14ac:dyDescent="0.25">
      <c r="A869" s="8"/>
      <c r="B869" s="8"/>
      <c r="C869" s="8"/>
      <c r="D869" s="8"/>
      <c r="E869" s="8"/>
    </row>
    <row r="870" spans="1:5" ht="14.25" customHeight="1" x14ac:dyDescent="0.25">
      <c r="A870" s="8"/>
      <c r="B870" s="8"/>
      <c r="C870" s="8"/>
      <c r="D870" s="8"/>
      <c r="E870" s="8"/>
    </row>
    <row r="871" spans="1:5" ht="14.25" customHeight="1" x14ac:dyDescent="0.25">
      <c r="A871" s="8"/>
      <c r="B871" s="8"/>
      <c r="C871" s="8"/>
      <c r="D871" s="8"/>
      <c r="E871" s="8"/>
    </row>
    <row r="872" spans="1:5" ht="14.25" customHeight="1" x14ac:dyDescent="0.25">
      <c r="A872" s="8"/>
      <c r="B872" s="8"/>
      <c r="C872" s="8"/>
      <c r="D872" s="8"/>
      <c r="E872" s="8"/>
    </row>
    <row r="873" spans="1:5" ht="14.25" customHeight="1" x14ac:dyDescent="0.25">
      <c r="A873" s="8"/>
      <c r="B873" s="8"/>
      <c r="C873" s="8"/>
      <c r="D873" s="8"/>
      <c r="E873" s="8"/>
    </row>
    <row r="874" spans="1:5" ht="14.25" customHeight="1" x14ac:dyDescent="0.25">
      <c r="A874" s="8"/>
      <c r="B874" s="8"/>
      <c r="C874" s="8"/>
      <c r="D874" s="8"/>
      <c r="E874" s="8"/>
    </row>
    <row r="875" spans="1:5" ht="14.25" customHeight="1" x14ac:dyDescent="0.25">
      <c r="A875" s="8"/>
      <c r="B875" s="8"/>
      <c r="C875" s="8"/>
      <c r="D875" s="8"/>
      <c r="E875" s="8"/>
    </row>
    <row r="876" spans="1:5" ht="14.25" customHeight="1" x14ac:dyDescent="0.25">
      <c r="A876" s="8"/>
      <c r="B876" s="8"/>
      <c r="C876" s="8"/>
      <c r="D876" s="8"/>
      <c r="E876" s="8"/>
    </row>
    <row r="877" spans="1:5" ht="14.25" customHeight="1" x14ac:dyDescent="0.25">
      <c r="A877" s="8"/>
      <c r="B877" s="8"/>
      <c r="C877" s="8"/>
      <c r="D877" s="8"/>
      <c r="E877" s="8"/>
    </row>
    <row r="878" spans="1:5" ht="14.25" customHeight="1" x14ac:dyDescent="0.25">
      <c r="A878" s="8"/>
      <c r="B878" s="8"/>
      <c r="C878" s="8"/>
      <c r="D878" s="8"/>
      <c r="E878" s="8"/>
    </row>
    <row r="879" spans="1:5" ht="14.25" customHeight="1" x14ac:dyDescent="0.25">
      <c r="A879" s="8"/>
      <c r="B879" s="8"/>
      <c r="C879" s="8"/>
      <c r="D879" s="8"/>
      <c r="E879" s="8"/>
    </row>
    <row r="880" spans="1:5" ht="14.25" customHeight="1" x14ac:dyDescent="0.25">
      <c r="A880" s="8"/>
      <c r="B880" s="8"/>
      <c r="C880" s="8"/>
      <c r="D880" s="8"/>
      <c r="E880" s="8"/>
    </row>
    <row r="881" spans="1:5" ht="14.25" customHeight="1" x14ac:dyDescent="0.25">
      <c r="A881" s="8"/>
      <c r="B881" s="8"/>
      <c r="C881" s="8"/>
      <c r="D881" s="8"/>
      <c r="E881" s="8"/>
    </row>
    <row r="882" spans="1:5" ht="14.25" customHeight="1" x14ac:dyDescent="0.25">
      <c r="A882" s="8"/>
      <c r="B882" s="8"/>
      <c r="C882" s="8"/>
      <c r="D882" s="8"/>
      <c r="E882" s="8"/>
    </row>
    <row r="883" spans="1:5" ht="14.25" customHeight="1" x14ac:dyDescent="0.25">
      <c r="A883" s="8"/>
      <c r="B883" s="8"/>
      <c r="C883" s="8"/>
      <c r="D883" s="8"/>
      <c r="E883" s="8"/>
    </row>
    <row r="884" spans="1:5" ht="14.25" customHeight="1" x14ac:dyDescent="0.25">
      <c r="A884" s="8"/>
      <c r="B884" s="8"/>
      <c r="C884" s="8"/>
      <c r="D884" s="8"/>
      <c r="E884" s="8"/>
    </row>
    <row r="885" spans="1:5" ht="14.25" customHeight="1" x14ac:dyDescent="0.25">
      <c r="A885" s="8"/>
      <c r="B885" s="8"/>
      <c r="C885" s="8"/>
      <c r="D885" s="8"/>
      <c r="E885" s="8"/>
    </row>
    <row r="886" spans="1:5" ht="14.25" customHeight="1" x14ac:dyDescent="0.25">
      <c r="A886" s="8"/>
      <c r="B886" s="8"/>
      <c r="C886" s="8"/>
      <c r="D886" s="8"/>
      <c r="E886" s="8"/>
    </row>
    <row r="887" spans="1:5" ht="14.25" customHeight="1" x14ac:dyDescent="0.25">
      <c r="A887" s="8"/>
      <c r="B887" s="8"/>
      <c r="C887" s="8"/>
      <c r="D887" s="8"/>
      <c r="E887" s="8"/>
    </row>
    <row r="888" spans="1:5" ht="14.25" customHeight="1" x14ac:dyDescent="0.25">
      <c r="A888" s="8"/>
      <c r="B888" s="8"/>
      <c r="C888" s="8"/>
      <c r="D888" s="8"/>
      <c r="E888" s="8"/>
    </row>
    <row r="889" spans="1:5" ht="14.25" customHeight="1" x14ac:dyDescent="0.25">
      <c r="A889" s="8"/>
      <c r="B889" s="8"/>
      <c r="C889" s="8"/>
      <c r="D889" s="8"/>
      <c r="E889" s="8"/>
    </row>
    <row r="890" spans="1:5" ht="14.25" customHeight="1" x14ac:dyDescent="0.25">
      <c r="A890" s="8"/>
      <c r="B890" s="8"/>
      <c r="C890" s="8"/>
      <c r="D890" s="8"/>
      <c r="E890" s="8"/>
    </row>
    <row r="891" spans="1:5" ht="14.25" customHeight="1" x14ac:dyDescent="0.25">
      <c r="A891" s="8"/>
      <c r="B891" s="8"/>
      <c r="C891" s="8"/>
      <c r="D891" s="8"/>
      <c r="E891" s="8"/>
    </row>
    <row r="892" spans="1:5" ht="14.25" customHeight="1" x14ac:dyDescent="0.25">
      <c r="A892" s="8"/>
      <c r="B892" s="8"/>
      <c r="C892" s="8"/>
      <c r="D892" s="8"/>
      <c r="E892" s="8"/>
    </row>
    <row r="893" spans="1:5" ht="14.25" customHeight="1" x14ac:dyDescent="0.25">
      <c r="A893" s="8"/>
      <c r="B893" s="8"/>
      <c r="C893" s="8"/>
      <c r="D893" s="8"/>
      <c r="E893" s="8"/>
    </row>
    <row r="894" spans="1:5" ht="14.25" customHeight="1" x14ac:dyDescent="0.25">
      <c r="A894" s="8"/>
      <c r="B894" s="8"/>
      <c r="C894" s="8"/>
      <c r="D894" s="8"/>
      <c r="E894" s="8"/>
    </row>
    <row r="895" spans="1:5" ht="14.25" customHeight="1" x14ac:dyDescent="0.25">
      <c r="A895" s="8"/>
      <c r="B895" s="8"/>
      <c r="C895" s="8"/>
      <c r="D895" s="8"/>
      <c r="E895" s="8"/>
    </row>
    <row r="896" spans="1:5" ht="14.25" customHeight="1" x14ac:dyDescent="0.25">
      <c r="A896" s="8"/>
      <c r="B896" s="8"/>
      <c r="C896" s="8"/>
      <c r="D896" s="8"/>
      <c r="E896" s="8"/>
    </row>
    <row r="897" spans="1:5" ht="14.25" customHeight="1" x14ac:dyDescent="0.25">
      <c r="A897" s="8"/>
      <c r="B897" s="8"/>
      <c r="C897" s="8"/>
      <c r="D897" s="8"/>
      <c r="E897" s="8"/>
    </row>
    <row r="898" spans="1:5" ht="14.25" customHeight="1" x14ac:dyDescent="0.25">
      <c r="A898" s="8"/>
      <c r="B898" s="8"/>
      <c r="C898" s="8"/>
      <c r="D898" s="8"/>
      <c r="E898" s="8"/>
    </row>
    <row r="899" spans="1:5" ht="14.25" customHeight="1" x14ac:dyDescent="0.25">
      <c r="A899" s="8"/>
      <c r="B899" s="8"/>
      <c r="C899" s="8"/>
      <c r="D899" s="8"/>
      <c r="E899" s="8"/>
    </row>
    <row r="900" spans="1:5" ht="14.25" customHeight="1" x14ac:dyDescent="0.25">
      <c r="A900" s="8"/>
      <c r="B900" s="8"/>
      <c r="C900" s="8"/>
      <c r="D900" s="8"/>
      <c r="E900" s="8"/>
    </row>
    <row r="901" spans="1:5" ht="14.25" customHeight="1" x14ac:dyDescent="0.25">
      <c r="A901" s="8"/>
      <c r="B901" s="8"/>
      <c r="C901" s="8"/>
      <c r="D901" s="8"/>
      <c r="E901" s="8"/>
    </row>
    <row r="902" spans="1:5" ht="14.25" customHeight="1" x14ac:dyDescent="0.25">
      <c r="A902" s="8"/>
      <c r="B902" s="8"/>
      <c r="C902" s="8"/>
      <c r="D902" s="8"/>
      <c r="E902" s="8"/>
    </row>
    <row r="903" spans="1:5" ht="14.25" customHeight="1" x14ac:dyDescent="0.25">
      <c r="A903" s="8"/>
      <c r="B903" s="8"/>
      <c r="C903" s="8"/>
      <c r="D903" s="8"/>
      <c r="E903" s="8"/>
    </row>
    <row r="904" spans="1:5" ht="14.25" customHeight="1" x14ac:dyDescent="0.25">
      <c r="A904" s="8"/>
      <c r="B904" s="8"/>
      <c r="C904" s="8"/>
      <c r="D904" s="8"/>
      <c r="E904" s="8"/>
    </row>
    <row r="905" spans="1:5" ht="14.25" customHeight="1" x14ac:dyDescent="0.25">
      <c r="A905" s="8"/>
      <c r="B905" s="8"/>
      <c r="C905" s="8"/>
      <c r="D905" s="8"/>
      <c r="E905" s="8"/>
    </row>
    <row r="906" spans="1:5" ht="14.25" customHeight="1" x14ac:dyDescent="0.25">
      <c r="A906" s="8"/>
      <c r="B906" s="8"/>
      <c r="C906" s="8"/>
      <c r="D906" s="8"/>
      <c r="E906" s="8"/>
    </row>
    <row r="907" spans="1:5" ht="14.25" customHeight="1" x14ac:dyDescent="0.25">
      <c r="A907" s="8"/>
      <c r="B907" s="8"/>
      <c r="C907" s="8"/>
      <c r="D907" s="8"/>
      <c r="E907" s="8"/>
    </row>
    <row r="908" spans="1:5" ht="14.25" customHeight="1" x14ac:dyDescent="0.25">
      <c r="A908" s="8"/>
      <c r="B908" s="8"/>
      <c r="C908" s="8"/>
      <c r="D908" s="8"/>
      <c r="E908" s="8"/>
    </row>
    <row r="909" spans="1:5" ht="14.25" customHeight="1" x14ac:dyDescent="0.25">
      <c r="A909" s="8"/>
      <c r="B909" s="8"/>
      <c r="C909" s="8"/>
      <c r="D909" s="8"/>
      <c r="E909" s="8"/>
    </row>
    <row r="910" spans="1:5" ht="14.25" customHeight="1" x14ac:dyDescent="0.25">
      <c r="A910" s="8"/>
      <c r="B910" s="8"/>
      <c r="C910" s="8"/>
      <c r="D910" s="8"/>
      <c r="E910" s="8"/>
    </row>
    <row r="911" spans="1:5" ht="14.25" customHeight="1" x14ac:dyDescent="0.25">
      <c r="A911" s="8"/>
      <c r="B911" s="8"/>
      <c r="C911" s="8"/>
      <c r="D911" s="8"/>
      <c r="E911" s="8"/>
    </row>
    <row r="912" spans="1:5" ht="14.25" customHeight="1" x14ac:dyDescent="0.25">
      <c r="A912" s="8"/>
      <c r="B912" s="8"/>
      <c r="C912" s="8"/>
      <c r="D912" s="8"/>
      <c r="E912" s="8"/>
    </row>
    <row r="913" spans="1:5" ht="14.25" customHeight="1" x14ac:dyDescent="0.25">
      <c r="A913" s="8"/>
      <c r="B913" s="8"/>
      <c r="C913" s="8"/>
      <c r="D913" s="8"/>
      <c r="E913" s="8"/>
    </row>
    <row r="914" spans="1:5" ht="14.25" customHeight="1" x14ac:dyDescent="0.25">
      <c r="A914" s="8"/>
      <c r="B914" s="8"/>
      <c r="C914" s="8"/>
      <c r="D914" s="8"/>
      <c r="E914" s="8"/>
    </row>
    <row r="915" spans="1:5" ht="14.25" customHeight="1" x14ac:dyDescent="0.25">
      <c r="A915" s="8"/>
      <c r="B915" s="8"/>
      <c r="C915" s="8"/>
      <c r="D915" s="8"/>
      <c r="E915" s="8"/>
    </row>
    <row r="916" spans="1:5" ht="14.25" customHeight="1" x14ac:dyDescent="0.25">
      <c r="A916" s="8"/>
      <c r="B916" s="8"/>
      <c r="C916" s="8"/>
      <c r="D916" s="8"/>
      <c r="E916" s="8"/>
    </row>
    <row r="917" spans="1:5" ht="14.25" customHeight="1" x14ac:dyDescent="0.25">
      <c r="A917" s="8"/>
      <c r="B917" s="8"/>
      <c r="C917" s="8"/>
      <c r="D917" s="8"/>
      <c r="E917" s="8"/>
    </row>
    <row r="918" spans="1:5" ht="14.25" customHeight="1" x14ac:dyDescent="0.25">
      <c r="A918" s="8"/>
      <c r="B918" s="8"/>
      <c r="C918" s="8"/>
      <c r="D918" s="8"/>
      <c r="E918" s="8"/>
    </row>
    <row r="919" spans="1:5" ht="14.25" customHeight="1" x14ac:dyDescent="0.25">
      <c r="A919" s="8"/>
      <c r="B919" s="8"/>
      <c r="C919" s="8"/>
      <c r="D919" s="8"/>
      <c r="E919" s="8"/>
    </row>
    <row r="920" spans="1:5" ht="14.25" customHeight="1" x14ac:dyDescent="0.25">
      <c r="A920" s="8"/>
      <c r="B920" s="8"/>
      <c r="C920" s="8"/>
      <c r="D920" s="8"/>
      <c r="E920" s="8"/>
    </row>
    <row r="921" spans="1:5" ht="14.25" customHeight="1" x14ac:dyDescent="0.25">
      <c r="A921" s="8"/>
      <c r="B921" s="8"/>
      <c r="C921" s="8"/>
      <c r="D921" s="8"/>
      <c r="E921" s="8"/>
    </row>
    <row r="922" spans="1:5" ht="14.25" customHeight="1" x14ac:dyDescent="0.25">
      <c r="A922" s="8"/>
      <c r="B922" s="8"/>
      <c r="C922" s="8"/>
      <c r="D922" s="8"/>
      <c r="E922" s="8"/>
    </row>
    <row r="923" spans="1:5" ht="14.25" customHeight="1" x14ac:dyDescent="0.25">
      <c r="A923" s="8"/>
      <c r="B923" s="8"/>
      <c r="C923" s="8"/>
      <c r="D923" s="8"/>
      <c r="E923" s="8"/>
    </row>
    <row r="924" spans="1:5" ht="14.25" customHeight="1" x14ac:dyDescent="0.25">
      <c r="A924" s="8"/>
      <c r="B924" s="8"/>
      <c r="C924" s="8"/>
      <c r="D924" s="8"/>
      <c r="E924" s="8"/>
    </row>
    <row r="925" spans="1:5" ht="14.25" customHeight="1" x14ac:dyDescent="0.25">
      <c r="A925" s="8"/>
      <c r="B925" s="8"/>
      <c r="C925" s="8"/>
      <c r="D925" s="8"/>
      <c r="E925" s="8"/>
    </row>
    <row r="926" spans="1:5" ht="14.25" customHeight="1" x14ac:dyDescent="0.25">
      <c r="A926" s="8"/>
      <c r="B926" s="8"/>
      <c r="C926" s="8"/>
      <c r="D926" s="8"/>
      <c r="E926" s="8"/>
    </row>
    <row r="927" spans="1:5" ht="14.25" customHeight="1" x14ac:dyDescent="0.25">
      <c r="A927" s="8"/>
      <c r="B927" s="8"/>
      <c r="C927" s="8"/>
      <c r="D927" s="8"/>
      <c r="E927" s="8"/>
    </row>
    <row r="928" spans="1:5" ht="14.25" customHeight="1" x14ac:dyDescent="0.25">
      <c r="A928" s="8"/>
      <c r="B928" s="8"/>
      <c r="C928" s="8"/>
      <c r="D928" s="8"/>
      <c r="E928" s="8"/>
    </row>
    <row r="929" spans="1:5" ht="14.25" customHeight="1" x14ac:dyDescent="0.25">
      <c r="A929" s="8"/>
      <c r="B929" s="8"/>
      <c r="C929" s="8"/>
      <c r="D929" s="8"/>
      <c r="E929" s="8"/>
    </row>
    <row r="930" spans="1:5" ht="14.25" customHeight="1" x14ac:dyDescent="0.25">
      <c r="A930" s="8"/>
      <c r="B930" s="8"/>
      <c r="C930" s="8"/>
      <c r="D930" s="8"/>
      <c r="E930" s="8"/>
    </row>
    <row r="931" spans="1:5" ht="14.25" customHeight="1" x14ac:dyDescent="0.25">
      <c r="A931" s="8"/>
      <c r="B931" s="8"/>
      <c r="C931" s="8"/>
      <c r="D931" s="8"/>
      <c r="E931" s="8"/>
    </row>
    <row r="932" spans="1:5" ht="14.25" customHeight="1" x14ac:dyDescent="0.25">
      <c r="A932" s="8"/>
      <c r="B932" s="8"/>
      <c r="C932" s="8"/>
      <c r="D932" s="8"/>
      <c r="E932" s="8"/>
    </row>
    <row r="933" spans="1:5" ht="14.25" customHeight="1" x14ac:dyDescent="0.25">
      <c r="A933" s="8"/>
      <c r="B933" s="8"/>
      <c r="C933" s="8"/>
      <c r="D933" s="8"/>
      <c r="E933" s="8"/>
    </row>
    <row r="934" spans="1:5" ht="14.25" customHeight="1" x14ac:dyDescent="0.25">
      <c r="A934" s="8"/>
      <c r="B934" s="8"/>
      <c r="C934" s="8"/>
      <c r="D934" s="8"/>
      <c r="E934" s="8"/>
    </row>
    <row r="935" spans="1:5" ht="14.25" customHeight="1" x14ac:dyDescent="0.25">
      <c r="A935" s="8"/>
      <c r="B935" s="8"/>
      <c r="C935" s="8"/>
      <c r="D935" s="8"/>
      <c r="E935" s="8"/>
    </row>
    <row r="936" spans="1:5" ht="14.25" customHeight="1" x14ac:dyDescent="0.25">
      <c r="A936" s="8"/>
      <c r="B936" s="8"/>
      <c r="C936" s="8"/>
      <c r="D936" s="8"/>
      <c r="E936" s="8"/>
    </row>
    <row r="937" spans="1:5" ht="14.25" customHeight="1" x14ac:dyDescent="0.25">
      <c r="A937" s="8"/>
      <c r="B937" s="8"/>
      <c r="C937" s="8"/>
      <c r="D937" s="8"/>
      <c r="E937" s="8"/>
    </row>
    <row r="938" spans="1:5" ht="14.25" customHeight="1" x14ac:dyDescent="0.25">
      <c r="A938" s="8"/>
      <c r="B938" s="8"/>
      <c r="C938" s="8"/>
      <c r="D938" s="8"/>
      <c r="E938" s="8"/>
    </row>
    <row r="939" spans="1:5" ht="14.25" customHeight="1" x14ac:dyDescent="0.25">
      <c r="A939" s="8"/>
      <c r="B939" s="8"/>
      <c r="C939" s="8"/>
      <c r="D939" s="8"/>
      <c r="E939" s="8"/>
    </row>
    <row r="940" spans="1:5" ht="14.25" customHeight="1" x14ac:dyDescent="0.25">
      <c r="A940" s="8"/>
      <c r="B940" s="8"/>
      <c r="C940" s="8"/>
      <c r="D940" s="8"/>
      <c r="E940" s="8"/>
    </row>
    <row r="941" spans="1:5" ht="14.25" customHeight="1" x14ac:dyDescent="0.25">
      <c r="A941" s="8"/>
      <c r="B941" s="8"/>
      <c r="C941" s="8"/>
      <c r="D941" s="8"/>
      <c r="E941" s="8"/>
    </row>
    <row r="942" spans="1:5" ht="14.25" customHeight="1" x14ac:dyDescent="0.25">
      <c r="A942" s="8"/>
      <c r="B942" s="8"/>
      <c r="C942" s="8"/>
      <c r="D942" s="8"/>
      <c r="E942" s="8"/>
    </row>
    <row r="943" spans="1:5" ht="14.25" customHeight="1" x14ac:dyDescent="0.25">
      <c r="A943" s="8"/>
      <c r="B943" s="8"/>
      <c r="C943" s="8"/>
      <c r="D943" s="8"/>
      <c r="E943" s="8"/>
    </row>
    <row r="944" spans="1:5" ht="14.25" customHeight="1" x14ac:dyDescent="0.25">
      <c r="A944" s="8"/>
      <c r="B944" s="8"/>
      <c r="C944" s="8"/>
      <c r="D944" s="8"/>
      <c r="E944" s="8"/>
    </row>
    <row r="945" spans="1:5" ht="14.25" customHeight="1" x14ac:dyDescent="0.25">
      <c r="A945" s="8"/>
      <c r="B945" s="8"/>
      <c r="C945" s="8"/>
      <c r="D945" s="8"/>
      <c r="E945" s="8"/>
    </row>
    <row r="946" spans="1:5" ht="14.25" customHeight="1" x14ac:dyDescent="0.25">
      <c r="A946" s="8"/>
      <c r="B946" s="8"/>
      <c r="C946" s="8"/>
      <c r="D946" s="8"/>
      <c r="E946" s="8"/>
    </row>
    <row r="947" spans="1:5" ht="14.25" customHeight="1" x14ac:dyDescent="0.25">
      <c r="A947" s="8"/>
      <c r="B947" s="8"/>
      <c r="C947" s="8"/>
      <c r="D947" s="8"/>
      <c r="E947" s="8"/>
    </row>
    <row r="948" spans="1:5" ht="14.25" customHeight="1" x14ac:dyDescent="0.25">
      <c r="A948" s="8"/>
      <c r="B948" s="8"/>
      <c r="C948" s="8"/>
      <c r="D948" s="8"/>
      <c r="E948" s="8"/>
    </row>
    <row r="949" spans="1:5" ht="14.25" customHeight="1" x14ac:dyDescent="0.25">
      <c r="A949" s="8"/>
      <c r="B949" s="8"/>
      <c r="C949" s="8"/>
      <c r="D949" s="8"/>
      <c r="E949" s="8"/>
    </row>
    <row r="950" spans="1:5" ht="14.25" customHeight="1" x14ac:dyDescent="0.25">
      <c r="A950" s="8"/>
      <c r="B950" s="8"/>
      <c r="C950" s="8"/>
      <c r="D950" s="8"/>
      <c r="E950" s="8"/>
    </row>
    <row r="951" spans="1:5" ht="14.25" customHeight="1" x14ac:dyDescent="0.25">
      <c r="A951" s="8"/>
      <c r="B951" s="8"/>
      <c r="C951" s="8"/>
      <c r="D951" s="8"/>
      <c r="E951" s="8"/>
    </row>
    <row r="952" spans="1:5" ht="14.25" customHeight="1" x14ac:dyDescent="0.25">
      <c r="A952" s="8"/>
      <c r="B952" s="8"/>
      <c r="C952" s="8"/>
      <c r="D952" s="8"/>
      <c r="E952" s="8"/>
    </row>
    <row r="953" spans="1:5" ht="14.25" customHeight="1" x14ac:dyDescent="0.25">
      <c r="A953" s="8"/>
      <c r="B953" s="8"/>
      <c r="C953" s="8"/>
      <c r="D953" s="8"/>
      <c r="E953" s="8"/>
    </row>
    <row r="954" spans="1:5" ht="14.25" customHeight="1" x14ac:dyDescent="0.25">
      <c r="A954" s="8"/>
      <c r="B954" s="8"/>
      <c r="C954" s="8"/>
      <c r="D954" s="8"/>
      <c r="E954" s="8"/>
    </row>
    <row r="955" spans="1:5" ht="14.25" customHeight="1" x14ac:dyDescent="0.25">
      <c r="A955" s="8"/>
      <c r="B955" s="8"/>
      <c r="C955" s="8"/>
      <c r="D955" s="8"/>
      <c r="E955" s="8"/>
    </row>
    <row r="956" spans="1:5" ht="14.25" customHeight="1" x14ac:dyDescent="0.25">
      <c r="A956" s="8"/>
      <c r="B956" s="8"/>
      <c r="C956" s="8"/>
      <c r="D956" s="8"/>
      <c r="E956" s="8"/>
    </row>
    <row r="957" spans="1:5" ht="14.25" customHeight="1" x14ac:dyDescent="0.25">
      <c r="A957" s="8"/>
      <c r="B957" s="8"/>
      <c r="C957" s="8"/>
      <c r="D957" s="8"/>
      <c r="E957" s="8"/>
    </row>
    <row r="958" spans="1:5" ht="14.25" customHeight="1" x14ac:dyDescent="0.25">
      <c r="A958" s="8"/>
      <c r="B958" s="8"/>
      <c r="C958" s="8"/>
      <c r="D958" s="8"/>
      <c r="E958" s="8"/>
    </row>
    <row r="959" spans="1:5" ht="14.25" customHeight="1" x14ac:dyDescent="0.25">
      <c r="A959" s="8"/>
      <c r="B959" s="8"/>
      <c r="C959" s="8"/>
      <c r="D959" s="8"/>
      <c r="E959" s="8"/>
    </row>
    <row r="960" spans="1:5" ht="14.25" customHeight="1" x14ac:dyDescent="0.25">
      <c r="A960" s="8"/>
      <c r="B960" s="8"/>
      <c r="C960" s="8"/>
      <c r="D960" s="8"/>
      <c r="E960" s="8"/>
    </row>
    <row r="961" spans="1:5" ht="14.25" customHeight="1" x14ac:dyDescent="0.25">
      <c r="A961" s="8"/>
      <c r="B961" s="8"/>
      <c r="C961" s="8"/>
      <c r="D961" s="8"/>
      <c r="E961" s="8"/>
    </row>
    <row r="962" spans="1:5" ht="14.25" customHeight="1" x14ac:dyDescent="0.25">
      <c r="A962" s="8"/>
      <c r="B962" s="8"/>
      <c r="C962" s="8"/>
      <c r="D962" s="8"/>
      <c r="E962" s="8"/>
    </row>
    <row r="963" spans="1:5" ht="14.25" customHeight="1" x14ac:dyDescent="0.25">
      <c r="A963" s="8"/>
      <c r="B963" s="8"/>
      <c r="C963" s="8"/>
      <c r="D963" s="8"/>
      <c r="E963" s="8"/>
    </row>
    <row r="964" spans="1:5" ht="14.25" customHeight="1" x14ac:dyDescent="0.25">
      <c r="A964" s="8"/>
      <c r="B964" s="8"/>
      <c r="C964" s="8"/>
      <c r="D964" s="8"/>
      <c r="E964" s="8"/>
    </row>
    <row r="965" spans="1:5" ht="14.25" customHeight="1" x14ac:dyDescent="0.25">
      <c r="A965" s="8"/>
      <c r="B965" s="8"/>
      <c r="C965" s="8"/>
      <c r="D965" s="8"/>
      <c r="E965" s="8"/>
    </row>
    <row r="966" spans="1:5" ht="14.25" customHeight="1" x14ac:dyDescent="0.25">
      <c r="A966" s="8"/>
      <c r="B966" s="8"/>
      <c r="C966" s="8"/>
      <c r="D966" s="8"/>
      <c r="E966" s="8"/>
    </row>
    <row r="967" spans="1:5" ht="14.25" customHeight="1" x14ac:dyDescent="0.25">
      <c r="A967" s="8"/>
      <c r="B967" s="8"/>
      <c r="C967" s="8"/>
      <c r="D967" s="8"/>
      <c r="E967" s="8"/>
    </row>
    <row r="968" spans="1:5" ht="14.25" customHeight="1" x14ac:dyDescent="0.25">
      <c r="A968" s="8"/>
      <c r="B968" s="8"/>
      <c r="C968" s="8"/>
      <c r="D968" s="8"/>
      <c r="E968" s="8"/>
    </row>
    <row r="969" spans="1:5" ht="14.25" customHeight="1" x14ac:dyDescent="0.25">
      <c r="A969" s="8"/>
      <c r="B969" s="8"/>
      <c r="C969" s="8"/>
      <c r="D969" s="8"/>
      <c r="E969" s="8"/>
    </row>
    <row r="970" spans="1:5" ht="14.25" customHeight="1" x14ac:dyDescent="0.25">
      <c r="A970" s="8"/>
      <c r="B970" s="8"/>
      <c r="C970" s="8"/>
      <c r="D970" s="8"/>
      <c r="E970" s="8"/>
    </row>
    <row r="971" spans="1:5" ht="14.25" customHeight="1" x14ac:dyDescent="0.25">
      <c r="A971" s="8"/>
      <c r="B971" s="8"/>
      <c r="C971" s="8"/>
      <c r="D971" s="8"/>
      <c r="E971" s="8"/>
    </row>
    <row r="972" spans="1:5" ht="14.25" customHeight="1" x14ac:dyDescent="0.25">
      <c r="A972" s="8"/>
      <c r="B972" s="8"/>
      <c r="C972" s="8"/>
      <c r="D972" s="8"/>
      <c r="E972" s="8"/>
    </row>
    <row r="973" spans="1:5" ht="14.25" customHeight="1" x14ac:dyDescent="0.25">
      <c r="A973" s="8"/>
      <c r="B973" s="8"/>
      <c r="C973" s="8"/>
      <c r="D973" s="8"/>
      <c r="E973" s="8"/>
    </row>
    <row r="974" spans="1:5" ht="14.25" customHeight="1" x14ac:dyDescent="0.25">
      <c r="A974" s="8"/>
      <c r="B974" s="8"/>
      <c r="C974" s="8"/>
      <c r="D974" s="8"/>
      <c r="E974" s="8"/>
    </row>
    <row r="975" spans="1:5" ht="14.25" customHeight="1" x14ac:dyDescent="0.25">
      <c r="A975" s="8"/>
      <c r="B975" s="8"/>
      <c r="C975" s="8"/>
      <c r="D975" s="8"/>
      <c r="E975" s="8"/>
    </row>
    <row r="976" spans="1:5" ht="14.25" customHeight="1" x14ac:dyDescent="0.25">
      <c r="A976" s="8"/>
      <c r="B976" s="8"/>
      <c r="C976" s="8"/>
      <c r="D976" s="8"/>
      <c r="E976" s="8"/>
    </row>
    <row r="977" spans="1:5" ht="14.25" customHeight="1" x14ac:dyDescent="0.25">
      <c r="A977" s="8"/>
      <c r="B977" s="8"/>
      <c r="C977" s="8"/>
      <c r="D977" s="8"/>
      <c r="E977" s="8"/>
    </row>
    <row r="978" spans="1:5" ht="14.25" customHeight="1" x14ac:dyDescent="0.25">
      <c r="A978" s="8"/>
      <c r="B978" s="8"/>
      <c r="C978" s="8"/>
      <c r="D978" s="8"/>
      <c r="E978" s="8"/>
    </row>
    <row r="979" spans="1:5" ht="14.25" customHeight="1" x14ac:dyDescent="0.25">
      <c r="A979" s="8"/>
      <c r="B979" s="8"/>
      <c r="C979" s="8"/>
      <c r="D979" s="8"/>
      <c r="E979" s="8"/>
    </row>
    <row r="980" spans="1:5" ht="14.25" customHeight="1" x14ac:dyDescent="0.25">
      <c r="A980" s="8"/>
      <c r="B980" s="8"/>
      <c r="C980" s="8"/>
      <c r="D980" s="8"/>
      <c r="E980" s="8"/>
    </row>
    <row r="981" spans="1:5" ht="14.25" customHeight="1" x14ac:dyDescent="0.25">
      <c r="A981" s="8"/>
      <c r="B981" s="8"/>
      <c r="C981" s="8"/>
      <c r="D981" s="8"/>
      <c r="E981" s="8"/>
    </row>
    <row r="982" spans="1:5" ht="14.25" customHeight="1" x14ac:dyDescent="0.25">
      <c r="A982" s="8"/>
      <c r="B982" s="8"/>
      <c r="C982" s="8"/>
      <c r="D982" s="8"/>
      <c r="E982" s="8"/>
    </row>
    <row r="983" spans="1:5" ht="14.25" customHeight="1" x14ac:dyDescent="0.25">
      <c r="A983" s="8"/>
      <c r="B983" s="8"/>
      <c r="C983" s="8"/>
      <c r="D983" s="8"/>
      <c r="E983" s="8"/>
    </row>
    <row r="984" spans="1:5" ht="14.25" customHeight="1" x14ac:dyDescent="0.25">
      <c r="A984" s="8"/>
      <c r="B984" s="8"/>
      <c r="C984" s="8"/>
      <c r="D984" s="8"/>
      <c r="E984" s="8"/>
    </row>
    <row r="985" spans="1:5" ht="14.25" customHeight="1" x14ac:dyDescent="0.25">
      <c r="A985" s="8"/>
      <c r="B985" s="8"/>
      <c r="C985" s="8"/>
      <c r="D985" s="8"/>
      <c r="E985" s="8"/>
    </row>
    <row r="986" spans="1:5" ht="14.25" customHeight="1" x14ac:dyDescent="0.25">
      <c r="A986" s="8"/>
      <c r="B986" s="8"/>
      <c r="C986" s="8"/>
      <c r="D986" s="8"/>
      <c r="E986" s="8"/>
    </row>
    <row r="987" spans="1:5" ht="14.25" customHeight="1" x14ac:dyDescent="0.25">
      <c r="A987" s="8"/>
      <c r="B987" s="8"/>
      <c r="C987" s="8"/>
      <c r="D987" s="8"/>
      <c r="E987" s="8"/>
    </row>
    <row r="988" spans="1:5" ht="14.25" customHeight="1" x14ac:dyDescent="0.25">
      <c r="A988" s="8"/>
      <c r="B988" s="8"/>
      <c r="C988" s="8"/>
      <c r="D988" s="8"/>
      <c r="E988" s="8"/>
    </row>
    <row r="989" spans="1:5" ht="14.25" customHeight="1" x14ac:dyDescent="0.25">
      <c r="A989" s="8"/>
      <c r="B989" s="8"/>
      <c r="C989" s="8"/>
      <c r="D989" s="8"/>
      <c r="E989" s="8"/>
    </row>
    <row r="990" spans="1:5" ht="14.25" customHeight="1" x14ac:dyDescent="0.25">
      <c r="A990" s="8"/>
      <c r="B990" s="8"/>
      <c r="C990" s="8"/>
      <c r="D990" s="8"/>
      <c r="E990" s="8"/>
    </row>
    <row r="991" spans="1:5" ht="14.25" customHeight="1" x14ac:dyDescent="0.25">
      <c r="A991" s="8"/>
      <c r="B991" s="8"/>
      <c r="C991" s="8"/>
      <c r="D991" s="8"/>
      <c r="E991" s="8"/>
    </row>
    <row r="992" spans="1:5" ht="14.25" customHeight="1" x14ac:dyDescent="0.25">
      <c r="A992" s="8"/>
      <c r="B992" s="8"/>
      <c r="C992" s="8"/>
      <c r="D992" s="8"/>
      <c r="E992" s="8"/>
    </row>
    <row r="993" spans="1:5" ht="14.25" customHeight="1" x14ac:dyDescent="0.25">
      <c r="A993" s="8"/>
      <c r="B993" s="8"/>
      <c r="C993" s="8"/>
      <c r="D993" s="8"/>
      <c r="E993" s="8"/>
    </row>
    <row r="994" spans="1:5" ht="14.25" customHeight="1" x14ac:dyDescent="0.25">
      <c r="A994" s="8"/>
      <c r="B994" s="8"/>
      <c r="C994" s="8"/>
      <c r="D994" s="8"/>
      <c r="E994" s="8"/>
    </row>
    <row r="995" spans="1:5" ht="14.25" customHeight="1" x14ac:dyDescent="0.25">
      <c r="A995" s="8"/>
      <c r="B995" s="8"/>
      <c r="C995" s="8"/>
      <c r="D995" s="8"/>
      <c r="E995" s="8"/>
    </row>
    <row r="996" spans="1:5" ht="14.25" customHeight="1" x14ac:dyDescent="0.25">
      <c r="A996" s="8"/>
      <c r="B996" s="8"/>
      <c r="C996" s="8"/>
      <c r="D996" s="8"/>
      <c r="E996" s="8"/>
    </row>
    <row r="997" spans="1:5" ht="14.25" customHeight="1" x14ac:dyDescent="0.25">
      <c r="A997" s="8"/>
      <c r="B997" s="8"/>
      <c r="C997" s="8"/>
      <c r="D997" s="8"/>
      <c r="E997" s="8"/>
    </row>
    <row r="998" spans="1:5" ht="14.25" customHeight="1" x14ac:dyDescent="0.25">
      <c r="A998" s="8"/>
      <c r="B998" s="8"/>
      <c r="C998" s="8"/>
      <c r="D998" s="8"/>
      <c r="E998" s="8"/>
    </row>
    <row r="999" spans="1:5" ht="14.25" customHeight="1" x14ac:dyDescent="0.25">
      <c r="A999" s="8"/>
      <c r="B999" s="8"/>
      <c r="C999" s="8"/>
      <c r="D999" s="8"/>
      <c r="E999" s="8"/>
    </row>
    <row r="1000" spans="1:5" ht="14.25" customHeight="1" x14ac:dyDescent="0.25">
      <c r="A1000" s="8"/>
      <c r="B1000" s="8"/>
      <c r="C1000" s="8"/>
      <c r="D1000" s="8"/>
      <c r="E1000" s="8"/>
    </row>
  </sheetData>
  <mergeCells count="1">
    <mergeCell ref="G1:I14"/>
  </mergeCells>
  <dataValidations count="2">
    <dataValidation type="custom" allowBlank="1" showInputMessage="1" showErrorMessage="1" prompt="Pro Zeile nur 1 Eintrag möglich! - Pro Zeile ist nur 1 Eintrag möglich. Klicken Sie auf &quot;Abbrechen&quot; dieser Meldung. Löschen Sie danach das x an der unzutreffenden Stelle und nehmen Sie den gewünschten Eintrag vor." sqref="B2:E13" xr:uid="{00000000-0002-0000-0900-000000000000}">
      <formula1>COUNTA($B2:$E2)&lt;2</formula1>
    </dataValidation>
    <dataValidation type="custom" allowBlank="1" showInputMessage="1" showErrorMessage="1" prompt="Pro Zeile nur 1 Eintrag möglich! - Pro Zeile ist nur 1 Eintrag möglich. Klicken Sie auf &quot;Abbrechen&quot; dieser Meldung. Löschen Sie danach das x an der unzutreffenden Stelle und nehmen Sie den gewünschten Eintrag vor." sqref="B17:D17" xr:uid="{00000000-0002-0000-0900-000001000000}">
      <formula1>COUNTA($B17:$D17)&lt;2</formula1>
    </dataValidation>
  </dataValidations>
  <pageMargins left="0.7" right="0.14583333333333334" top="0.88541666666666663" bottom="0.78740157499999996" header="0" footer="0"/>
  <pageSetup paperSize="9" orientation="landscape"/>
  <headerFooter>
    <oddHeader>&amp;L05-018Modul 4 - Selbstversorgung Einzelkriterien mit pflegefachlicher Konkretisierung lt. BRi, Stand September 2024</oddHeader>
    <oddFooter>&amp;C© Walhalla Fachverlag - www.walhalla.de, Autorin: Carmen P. Baake&amp;R&amp;F</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D8D8D8"/>
  </sheetPr>
  <dimension ref="A1:A1000"/>
  <sheetViews>
    <sheetView showGridLines="0" workbookViewId="0"/>
  </sheetViews>
  <sheetFormatPr defaultColWidth="14.42578125" defaultRowHeight="15" customHeight="1" x14ac:dyDescent="0.25"/>
  <cols>
    <col min="1" max="26" width="10.7109375" customWidth="1"/>
  </cols>
  <sheetData>
    <row r="1" ht="14.25" customHeight="1" x14ac:dyDescent="0.25"/>
    <row r="2" ht="14.25" customHeight="1" x14ac:dyDescent="0.25"/>
    <row r="3" ht="14.25" customHeight="1" x14ac:dyDescent="0.25"/>
    <row r="4" ht="14.25" customHeight="1" x14ac:dyDescent="0.25"/>
    <row r="5" ht="14.25" customHeight="1" x14ac:dyDescent="0.25"/>
    <row r="6" ht="14.25" customHeight="1" x14ac:dyDescent="0.25"/>
    <row r="7" ht="14.25" customHeight="1" x14ac:dyDescent="0.25"/>
    <row r="8" ht="14.25" customHeight="1" x14ac:dyDescent="0.25"/>
    <row r="9" ht="14.25" customHeight="1" x14ac:dyDescent="0.25"/>
    <row r="10" ht="14.25" customHeight="1" x14ac:dyDescent="0.25"/>
    <row r="11" ht="14.25" customHeight="1" x14ac:dyDescent="0.25"/>
    <row r="12" ht="14.25" customHeight="1" x14ac:dyDescent="0.25"/>
    <row r="13" ht="14.25" customHeight="1" x14ac:dyDescent="0.25"/>
    <row r="14" ht="14.25" customHeight="1" x14ac:dyDescent="0.25"/>
    <row r="15" ht="14.25" customHeight="1" x14ac:dyDescent="0.25"/>
    <row r="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1" bottom="0.78740157499999996" header="0" footer="0"/>
  <pageSetup paperSize="9" orientation="portrait"/>
  <headerFooter>
    <oddHeader>&amp;L00-045Modul 5 - Umgang mit und selbständige Bewältigung von krankheits- und therapiebedingten Anforderungen und Belastungen Allgemeine Hinweise</oddHeader>
    <oddFooter>&amp;C© Walhalla Fachverlag - www.walhalla.de, Autorin: Carmen P. Baake</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BFBFBF"/>
  </sheetPr>
  <dimension ref="A1:K1000"/>
  <sheetViews>
    <sheetView showGridLines="0" tabSelected="1" topLeftCell="A13" workbookViewId="0">
      <selection sqref="A1:F19"/>
    </sheetView>
  </sheetViews>
  <sheetFormatPr defaultColWidth="14.42578125" defaultRowHeight="15" customHeight="1" x14ac:dyDescent="0.25"/>
  <cols>
    <col min="1" max="1" width="35.42578125" customWidth="1"/>
    <col min="2" max="2" width="10.28515625" customWidth="1"/>
    <col min="3" max="3" width="11.42578125" customWidth="1"/>
    <col min="4" max="4" width="10.85546875" customWidth="1"/>
    <col min="5" max="5" width="10.5703125" customWidth="1"/>
    <col min="6" max="26" width="10.7109375" customWidth="1"/>
  </cols>
  <sheetData>
    <row r="1" spans="1:11" ht="30.75" customHeight="1" x14ac:dyDescent="0.25">
      <c r="A1" s="46" t="s">
        <v>73</v>
      </c>
      <c r="B1" s="46"/>
    </row>
    <row r="2" spans="1:11" ht="14.25" customHeight="1" x14ac:dyDescent="0.25">
      <c r="A2" s="47" t="s">
        <v>0</v>
      </c>
      <c r="B2" s="47" t="s">
        <v>74</v>
      </c>
      <c r="C2" s="47" t="s">
        <v>1</v>
      </c>
      <c r="D2" s="160" t="s">
        <v>75</v>
      </c>
      <c r="E2" s="161"/>
      <c r="F2" s="48"/>
      <c r="I2" s="148" t="s">
        <v>5</v>
      </c>
      <c r="J2" s="149"/>
      <c r="K2" s="150"/>
    </row>
    <row r="3" spans="1:11" ht="14.25" customHeight="1" x14ac:dyDescent="0.25">
      <c r="A3" s="49" t="s">
        <v>76</v>
      </c>
      <c r="B3" s="49"/>
      <c r="C3" s="50"/>
      <c r="D3" s="49" t="s">
        <v>77</v>
      </c>
      <c r="E3" s="49" t="s">
        <v>78</v>
      </c>
      <c r="F3" s="49" t="s">
        <v>79</v>
      </c>
      <c r="I3" s="151"/>
      <c r="J3" s="152"/>
      <c r="K3" s="153"/>
    </row>
    <row r="4" spans="1:11" ht="14.25" customHeight="1" x14ac:dyDescent="0.25">
      <c r="A4" s="51" t="s">
        <v>80</v>
      </c>
      <c r="B4" s="52"/>
      <c r="C4" s="4"/>
      <c r="D4" s="4"/>
      <c r="E4" s="4"/>
      <c r="F4" s="4"/>
      <c r="I4" s="151"/>
      <c r="J4" s="152"/>
      <c r="K4" s="153"/>
    </row>
    <row r="5" spans="1:11" ht="14.25" customHeight="1" x14ac:dyDescent="0.25">
      <c r="A5" s="51" t="s">
        <v>81</v>
      </c>
      <c r="B5" s="52"/>
      <c r="C5" s="4"/>
      <c r="D5" s="4"/>
      <c r="E5" s="4"/>
      <c r="F5" s="4"/>
      <c r="I5" s="151"/>
      <c r="J5" s="152"/>
      <c r="K5" s="153"/>
    </row>
    <row r="6" spans="1:11" ht="14.25" customHeight="1" x14ac:dyDescent="0.25">
      <c r="A6" s="51" t="s">
        <v>82</v>
      </c>
      <c r="B6" s="52"/>
      <c r="C6" s="4"/>
      <c r="D6" s="4"/>
      <c r="E6" s="4"/>
      <c r="F6" s="4"/>
      <c r="I6" s="151"/>
      <c r="J6" s="152"/>
      <c r="K6" s="153"/>
    </row>
    <row r="7" spans="1:11" ht="14.25" customHeight="1" x14ac:dyDescent="0.25">
      <c r="A7" s="51" t="s">
        <v>83</v>
      </c>
      <c r="B7" s="52"/>
      <c r="C7" s="4"/>
      <c r="D7" s="4"/>
      <c r="E7" s="4"/>
      <c r="F7" s="4"/>
      <c r="I7" s="151"/>
      <c r="J7" s="152"/>
      <c r="K7" s="153"/>
    </row>
    <row r="8" spans="1:11" ht="14.25" customHeight="1" x14ac:dyDescent="0.25">
      <c r="A8" s="51" t="s">
        <v>84</v>
      </c>
      <c r="B8" s="52"/>
      <c r="C8" s="4"/>
      <c r="D8" s="4"/>
      <c r="E8" s="4"/>
      <c r="F8" s="4"/>
      <c r="I8" s="151"/>
      <c r="J8" s="152"/>
      <c r="K8" s="153"/>
    </row>
    <row r="9" spans="1:11" ht="14.25" customHeight="1" x14ac:dyDescent="0.25">
      <c r="A9" s="51" t="s">
        <v>85</v>
      </c>
      <c r="B9" s="52"/>
      <c r="C9" s="4"/>
      <c r="D9" s="4"/>
      <c r="E9" s="4"/>
      <c r="F9" s="4"/>
      <c r="I9" s="151"/>
      <c r="J9" s="152"/>
      <c r="K9" s="153"/>
    </row>
    <row r="10" spans="1:11" ht="16.5" customHeight="1" x14ac:dyDescent="0.25">
      <c r="A10" s="51" t="s">
        <v>86</v>
      </c>
      <c r="B10" s="52"/>
      <c r="C10" s="4"/>
      <c r="D10" s="4"/>
      <c r="E10" s="4"/>
      <c r="F10" s="4"/>
      <c r="I10" s="151"/>
      <c r="J10" s="152"/>
      <c r="K10" s="153"/>
    </row>
    <row r="11" spans="1:11" ht="33.75" customHeight="1" x14ac:dyDescent="0.35">
      <c r="A11" s="53" t="s">
        <v>87</v>
      </c>
      <c r="B11" s="54"/>
      <c r="C11" s="55">
        <f>IF(AND(C51&gt;=1,C51&lt;=3),1,IF(AND(C51&gt;3,C51&lt;=8),2,IF(C51&gt;8,3,0)))</f>
        <v>0</v>
      </c>
      <c r="D11" s="8"/>
      <c r="E11" s="8"/>
      <c r="F11" s="8"/>
      <c r="I11" s="151"/>
      <c r="J11" s="152"/>
      <c r="K11" s="153"/>
    </row>
    <row r="12" spans="1:11" ht="69.75" customHeight="1" x14ac:dyDescent="0.25">
      <c r="A12" s="46" t="s">
        <v>88</v>
      </c>
      <c r="B12" s="56"/>
      <c r="C12" s="8"/>
      <c r="D12" s="8"/>
      <c r="E12" s="8"/>
      <c r="F12" s="8"/>
      <c r="I12" s="151"/>
      <c r="J12" s="152"/>
      <c r="K12" s="153"/>
    </row>
    <row r="13" spans="1:11" ht="14.25" customHeight="1" x14ac:dyDescent="0.25">
      <c r="A13" s="47" t="s">
        <v>0</v>
      </c>
      <c r="B13" s="47" t="s">
        <v>74</v>
      </c>
      <c r="C13" s="47" t="s">
        <v>1</v>
      </c>
      <c r="D13" s="162" t="s">
        <v>75</v>
      </c>
      <c r="E13" s="161"/>
      <c r="F13" s="48"/>
      <c r="I13" s="151"/>
      <c r="J13" s="152"/>
      <c r="K13" s="153"/>
    </row>
    <row r="14" spans="1:11" ht="14.25" customHeight="1" x14ac:dyDescent="0.25">
      <c r="A14" s="49" t="s">
        <v>76</v>
      </c>
      <c r="B14" s="49"/>
      <c r="C14" s="50"/>
      <c r="D14" s="57" t="s">
        <v>77</v>
      </c>
      <c r="E14" s="57" t="s">
        <v>78</v>
      </c>
      <c r="F14" s="57" t="s">
        <v>79</v>
      </c>
      <c r="I14" s="151"/>
      <c r="J14" s="152"/>
      <c r="K14" s="153"/>
    </row>
    <row r="15" spans="1:11" ht="14.25" customHeight="1" x14ac:dyDescent="0.25">
      <c r="A15" s="51" t="s">
        <v>89</v>
      </c>
      <c r="B15" s="58"/>
      <c r="C15" s="4"/>
      <c r="D15" s="4"/>
      <c r="E15" s="4"/>
      <c r="F15" s="4"/>
      <c r="I15" s="151"/>
      <c r="J15" s="152"/>
      <c r="K15" s="153"/>
    </row>
    <row r="16" spans="1:11" ht="14.25" customHeight="1" x14ac:dyDescent="0.25">
      <c r="A16" s="51" t="s">
        <v>90</v>
      </c>
      <c r="B16" s="58"/>
      <c r="C16" s="4"/>
      <c r="D16" s="4"/>
      <c r="E16" s="4"/>
      <c r="F16" s="4"/>
      <c r="I16" s="151"/>
      <c r="J16" s="152"/>
      <c r="K16" s="153"/>
    </row>
    <row r="17" spans="1:11" ht="14.25" customHeight="1" x14ac:dyDescent="0.25">
      <c r="A17" s="51" t="s">
        <v>91</v>
      </c>
      <c r="B17" s="58"/>
      <c r="C17" s="4"/>
      <c r="D17" s="4"/>
      <c r="E17" s="4"/>
      <c r="F17" s="4"/>
      <c r="I17" s="151"/>
      <c r="J17" s="152"/>
      <c r="K17" s="153"/>
    </row>
    <row r="18" spans="1:11" ht="22.5" customHeight="1" x14ac:dyDescent="0.25">
      <c r="A18" s="51" t="s">
        <v>92</v>
      </c>
      <c r="B18" s="58"/>
      <c r="C18" s="4"/>
      <c r="D18" s="4"/>
      <c r="E18" s="4"/>
      <c r="F18" s="4"/>
      <c r="I18" s="151"/>
      <c r="J18" s="152"/>
      <c r="K18" s="153"/>
    </row>
    <row r="19" spans="1:11" ht="42" customHeight="1" x14ac:dyDescent="0.35">
      <c r="A19" s="53" t="s">
        <v>93</v>
      </c>
      <c r="B19" s="54"/>
      <c r="C19" s="59">
        <f>IF(AND(C58&gt;=E58,C58&lt;1),1,IF(AND(C58&gt;=1,C58&lt;3),2,IF(C58&gt;=3,3,0)))</f>
        <v>0</v>
      </c>
      <c r="D19" s="8"/>
      <c r="E19" s="8"/>
      <c r="F19" s="8"/>
      <c r="I19" s="154"/>
      <c r="J19" s="155"/>
      <c r="K19" s="156"/>
    </row>
    <row r="20" spans="1:11" ht="42" customHeight="1" x14ac:dyDescent="0.35">
      <c r="A20" s="60" t="s">
        <v>66</v>
      </c>
      <c r="B20" s="61"/>
      <c r="C20" s="62"/>
      <c r="D20" s="8"/>
      <c r="E20" s="8"/>
      <c r="F20" s="8"/>
    </row>
    <row r="21" spans="1:11" ht="42.75" customHeight="1" x14ac:dyDescent="0.25">
      <c r="A21" s="46" t="s">
        <v>94</v>
      </c>
      <c r="B21" s="56"/>
      <c r="C21" s="8"/>
      <c r="D21" s="8"/>
      <c r="E21" s="8"/>
      <c r="F21" s="8"/>
    </row>
    <row r="22" spans="1:11" ht="30" customHeight="1" x14ac:dyDescent="0.25">
      <c r="A22" s="63" t="s">
        <v>0</v>
      </c>
      <c r="B22" s="63" t="s">
        <v>74</v>
      </c>
      <c r="C22" s="63" t="s">
        <v>1</v>
      </c>
      <c r="D22" s="63" t="s">
        <v>95</v>
      </c>
      <c r="E22" s="63" t="s">
        <v>96</v>
      </c>
      <c r="F22" s="63" t="s">
        <v>97</v>
      </c>
    </row>
    <row r="23" spans="1:11" ht="30.75" customHeight="1" x14ac:dyDescent="0.25">
      <c r="A23" s="51" t="s">
        <v>98</v>
      </c>
      <c r="B23" s="58"/>
      <c r="C23" s="4" t="s">
        <v>180</v>
      </c>
      <c r="D23" s="4"/>
      <c r="E23" s="4"/>
      <c r="F23" s="64"/>
    </row>
    <row r="24" spans="1:11" ht="14.25" hidden="1" customHeight="1" x14ac:dyDescent="0.25">
      <c r="A24" s="65"/>
      <c r="B24" s="65"/>
      <c r="C24" s="65"/>
      <c r="D24" s="65"/>
      <c r="E24" s="65"/>
      <c r="F24" s="8"/>
    </row>
    <row r="25" spans="1:11" ht="14.25" hidden="1" customHeight="1" x14ac:dyDescent="0.25">
      <c r="A25" s="65"/>
      <c r="B25" s="65"/>
      <c r="C25" s="65"/>
      <c r="D25" s="65"/>
      <c r="E25" s="65"/>
      <c r="F25" s="8"/>
    </row>
    <row r="26" spans="1:11" ht="14.25" hidden="1" customHeight="1" x14ac:dyDescent="0.25">
      <c r="A26" s="65"/>
      <c r="B26" s="65"/>
      <c r="C26" s="65"/>
      <c r="D26" s="65"/>
      <c r="E26" s="65"/>
      <c r="F26" s="8"/>
    </row>
    <row r="27" spans="1:11" ht="14.25" hidden="1" customHeight="1" x14ac:dyDescent="0.25">
      <c r="A27" s="65"/>
      <c r="B27" s="65"/>
      <c r="C27" s="65"/>
      <c r="D27" s="65"/>
      <c r="E27" s="65"/>
      <c r="F27" s="8"/>
    </row>
    <row r="28" spans="1:11" ht="32.25" customHeight="1" x14ac:dyDescent="0.25">
      <c r="A28" s="46" t="s">
        <v>99</v>
      </c>
      <c r="B28" s="56"/>
      <c r="C28" s="8"/>
      <c r="D28" s="8"/>
      <c r="E28" s="8"/>
      <c r="F28" s="8"/>
    </row>
    <row r="29" spans="1:11" ht="25.5" customHeight="1" x14ac:dyDescent="0.25">
      <c r="A29" s="63" t="s">
        <v>0</v>
      </c>
      <c r="B29" s="63" t="s">
        <v>74</v>
      </c>
      <c r="C29" s="63" t="s">
        <v>1</v>
      </c>
      <c r="D29" s="63" t="s">
        <v>100</v>
      </c>
      <c r="E29" s="63" t="s">
        <v>101</v>
      </c>
      <c r="F29" s="8"/>
    </row>
    <row r="30" spans="1:11" ht="23.25" customHeight="1" x14ac:dyDescent="0.25">
      <c r="A30" s="51" t="s">
        <v>102</v>
      </c>
      <c r="B30" s="58"/>
      <c r="C30" s="4"/>
      <c r="D30" s="4">
        <v>4</v>
      </c>
      <c r="E30" s="4"/>
      <c r="F30" s="8"/>
    </row>
    <row r="31" spans="1:11" ht="47.25" customHeight="1" x14ac:dyDescent="0.25">
      <c r="A31" s="51" t="s">
        <v>103</v>
      </c>
      <c r="B31" s="58"/>
      <c r="C31" s="4"/>
      <c r="D31" s="4">
        <v>4</v>
      </c>
      <c r="E31" s="4"/>
      <c r="F31" s="8"/>
    </row>
    <row r="32" spans="1:11" ht="48.75" customHeight="1" x14ac:dyDescent="0.25">
      <c r="A32" s="51" t="s">
        <v>104</v>
      </c>
      <c r="B32" s="58"/>
      <c r="C32" s="4"/>
      <c r="D32" s="4">
        <v>4</v>
      </c>
      <c r="E32" s="4"/>
      <c r="F32" s="8"/>
    </row>
    <row r="33" spans="1:6" ht="46.5" customHeight="1" x14ac:dyDescent="0.25">
      <c r="A33" s="66" t="s">
        <v>105</v>
      </c>
      <c r="B33" s="67"/>
      <c r="C33" s="68"/>
      <c r="D33" s="68">
        <v>4</v>
      </c>
      <c r="E33" s="68"/>
      <c r="F33" s="8"/>
    </row>
    <row r="34" spans="1:6" ht="55.5" customHeight="1" x14ac:dyDescent="0.35">
      <c r="A34" s="53" t="s">
        <v>106</v>
      </c>
      <c r="B34" s="54"/>
      <c r="C34" s="69">
        <f>IF(AND(C68&gt;=4.3,C68&lt;8.6),1,IF(AND(C68&gt;=8.6,C68&lt;12.9),2,IF(AND(C68&gt;=12.9,C68&lt;60),3,IF(C68&gt;=60,6,0))))</f>
        <v>6</v>
      </c>
      <c r="D34" s="15"/>
      <c r="E34" s="70"/>
      <c r="F34" s="8"/>
    </row>
    <row r="35" spans="1:6" ht="35.25" customHeight="1" x14ac:dyDescent="0.25">
      <c r="A35" s="71" t="s">
        <v>107</v>
      </c>
      <c r="B35" s="72"/>
      <c r="C35" s="8"/>
      <c r="D35" s="8"/>
      <c r="E35" s="8"/>
      <c r="F35" s="8"/>
    </row>
    <row r="36" spans="1:6" ht="14.25" customHeight="1" x14ac:dyDescent="0.25">
      <c r="A36" s="63" t="s">
        <v>0</v>
      </c>
      <c r="B36" s="63" t="s">
        <v>74</v>
      </c>
      <c r="C36" s="63" t="s">
        <v>1</v>
      </c>
      <c r="D36" s="63" t="s">
        <v>2</v>
      </c>
      <c r="E36" s="63" t="s">
        <v>3</v>
      </c>
      <c r="F36" s="63" t="s">
        <v>4</v>
      </c>
    </row>
    <row r="37" spans="1:6" ht="14.25" customHeight="1" x14ac:dyDescent="0.25">
      <c r="A37" s="51" t="s">
        <v>108</v>
      </c>
      <c r="B37" s="58"/>
      <c r="C37" s="4"/>
      <c r="D37" s="4"/>
      <c r="E37" s="4"/>
      <c r="F37" s="64"/>
    </row>
    <row r="38" spans="1:6" ht="14.25" customHeight="1" x14ac:dyDescent="0.35">
      <c r="A38" s="53" t="s">
        <v>109</v>
      </c>
      <c r="B38" s="54"/>
      <c r="C38" s="73">
        <f>D71+E71+F71</f>
        <v>0</v>
      </c>
      <c r="D38" s="15"/>
      <c r="E38" s="15"/>
      <c r="F38" s="15"/>
    </row>
    <row r="39" spans="1:6" ht="33.75" customHeight="1" x14ac:dyDescent="0.3">
      <c r="A39" s="74" t="s">
        <v>110</v>
      </c>
      <c r="B39" s="74"/>
      <c r="C39" s="75">
        <f>C38+C34+C19+C11</f>
        <v>6</v>
      </c>
      <c r="D39" s="15"/>
      <c r="E39" s="15"/>
      <c r="F39" s="15"/>
    </row>
    <row r="40" spans="1:6" ht="14.25" customHeight="1" x14ac:dyDescent="0.3">
      <c r="A40" s="76" t="s">
        <v>12</v>
      </c>
      <c r="B40" s="74"/>
      <c r="C40" s="74">
        <f>IF(AND(C39&gt;=1,C39&lt;2),5,IF(AND(C39&gt;=2,C39&lt;=3),10,IF(AND(C39&gt;=4,C39&lt;=5),15,IF(AND(C39&gt;=4,C39&lt;=15),20,0))))</f>
        <v>20</v>
      </c>
      <c r="D40" s="8"/>
      <c r="E40" s="8"/>
      <c r="F40" s="8"/>
    </row>
    <row r="41" spans="1:6" ht="14.25" customHeight="1" x14ac:dyDescent="0.25">
      <c r="A41" s="8"/>
      <c r="B41" s="8"/>
      <c r="C41" s="8"/>
      <c r="D41" s="8"/>
      <c r="E41" s="8"/>
      <c r="F41" s="8"/>
    </row>
    <row r="42" spans="1:6" ht="14.25" hidden="1" customHeight="1" x14ac:dyDescent="0.25">
      <c r="A42" s="8"/>
      <c r="B42" s="8"/>
      <c r="C42" s="8"/>
      <c r="D42" s="8"/>
      <c r="E42" s="8"/>
      <c r="F42" s="8"/>
    </row>
    <row r="43" spans="1:6" ht="14.25" hidden="1" customHeight="1" x14ac:dyDescent="0.25">
      <c r="A43" s="8" t="s">
        <v>111</v>
      </c>
      <c r="B43" s="8"/>
      <c r="C43" s="8"/>
      <c r="D43" s="8"/>
      <c r="E43" s="8"/>
      <c r="F43" s="8"/>
    </row>
    <row r="44" spans="1:6" ht="14.25" hidden="1" customHeight="1" x14ac:dyDescent="0.25">
      <c r="A44" s="51"/>
      <c r="B44" s="77">
        <f t="shared" ref="B44:C44" si="0">IF(B4="x",0,0)</f>
        <v>0</v>
      </c>
      <c r="C44" s="78">
        <f t="shared" si="0"/>
        <v>0</v>
      </c>
      <c r="D44" s="78">
        <f t="shared" ref="D44:D50" si="1">D4</f>
        <v>0</v>
      </c>
      <c r="E44" s="78">
        <f t="shared" ref="E44:E50" si="2">E4/7</f>
        <v>0</v>
      </c>
      <c r="F44" s="78">
        <f t="shared" ref="F44:F50" si="3">F4/30</f>
        <v>0</v>
      </c>
    </row>
    <row r="45" spans="1:6" ht="14.25" hidden="1" customHeight="1" x14ac:dyDescent="0.25">
      <c r="A45" s="51"/>
      <c r="B45" s="77">
        <f t="shared" ref="B45:C45" si="4">IF(B5="x",0,0)</f>
        <v>0</v>
      </c>
      <c r="C45" s="78">
        <f t="shared" si="4"/>
        <v>0</v>
      </c>
      <c r="D45" s="78">
        <f t="shared" si="1"/>
        <v>0</v>
      </c>
      <c r="E45" s="78">
        <f t="shared" si="2"/>
        <v>0</v>
      </c>
      <c r="F45" s="78">
        <f t="shared" si="3"/>
        <v>0</v>
      </c>
    </row>
    <row r="46" spans="1:6" ht="14.25" hidden="1" customHeight="1" x14ac:dyDescent="0.25">
      <c r="A46" s="51"/>
      <c r="B46" s="77">
        <f t="shared" ref="B46:C46" si="5">IF(B6="x",0,0)</f>
        <v>0</v>
      </c>
      <c r="C46" s="78">
        <f t="shared" si="5"/>
        <v>0</v>
      </c>
      <c r="D46" s="78">
        <f t="shared" si="1"/>
        <v>0</v>
      </c>
      <c r="E46" s="78">
        <f t="shared" si="2"/>
        <v>0</v>
      </c>
      <c r="F46" s="78">
        <f t="shared" si="3"/>
        <v>0</v>
      </c>
    </row>
    <row r="47" spans="1:6" ht="14.25" hidden="1" customHeight="1" x14ac:dyDescent="0.25">
      <c r="A47" s="51"/>
      <c r="B47" s="77">
        <f t="shared" ref="B47:C47" si="6">IF(B7="x",0,0)</f>
        <v>0</v>
      </c>
      <c r="C47" s="78">
        <f t="shared" si="6"/>
        <v>0</v>
      </c>
      <c r="D47" s="78">
        <f t="shared" si="1"/>
        <v>0</v>
      </c>
      <c r="E47" s="78">
        <f t="shared" si="2"/>
        <v>0</v>
      </c>
      <c r="F47" s="78">
        <f t="shared" si="3"/>
        <v>0</v>
      </c>
    </row>
    <row r="48" spans="1:6" ht="14.25" hidden="1" customHeight="1" x14ac:dyDescent="0.25">
      <c r="A48" s="51"/>
      <c r="B48" s="77">
        <f t="shared" ref="B48:C48" si="7">IF(B8="x",0,0)</f>
        <v>0</v>
      </c>
      <c r="C48" s="78">
        <f t="shared" si="7"/>
        <v>0</v>
      </c>
      <c r="D48" s="78">
        <f t="shared" si="1"/>
        <v>0</v>
      </c>
      <c r="E48" s="78">
        <f t="shared" si="2"/>
        <v>0</v>
      </c>
      <c r="F48" s="78">
        <f t="shared" si="3"/>
        <v>0</v>
      </c>
    </row>
    <row r="49" spans="1:6" ht="14.25" hidden="1" customHeight="1" x14ac:dyDescent="0.25">
      <c r="A49" s="51"/>
      <c r="B49" s="77">
        <f t="shared" ref="B49:C49" si="8">IF(B9="x",0,0)</f>
        <v>0</v>
      </c>
      <c r="C49" s="78">
        <f t="shared" si="8"/>
        <v>0</v>
      </c>
      <c r="D49" s="78">
        <f t="shared" si="1"/>
        <v>0</v>
      </c>
      <c r="E49" s="78">
        <f t="shared" si="2"/>
        <v>0</v>
      </c>
      <c r="F49" s="78">
        <f t="shared" si="3"/>
        <v>0</v>
      </c>
    </row>
    <row r="50" spans="1:6" ht="14.25" hidden="1" customHeight="1" x14ac:dyDescent="0.35">
      <c r="A50" s="79"/>
      <c r="B50" s="80">
        <f t="shared" ref="B50:C50" si="9">IF(B10="x",0,0)</f>
        <v>0</v>
      </c>
      <c r="C50" s="81">
        <f t="shared" si="9"/>
        <v>0</v>
      </c>
      <c r="D50" s="81">
        <f t="shared" si="1"/>
        <v>0</v>
      </c>
      <c r="E50" s="81">
        <f t="shared" si="2"/>
        <v>0</v>
      </c>
      <c r="F50" s="81">
        <f t="shared" si="3"/>
        <v>0</v>
      </c>
    </row>
    <row r="51" spans="1:6" ht="14.25" hidden="1" customHeight="1" x14ac:dyDescent="0.35">
      <c r="A51" s="79" t="s">
        <v>112</v>
      </c>
      <c r="B51" s="80"/>
      <c r="C51" s="82">
        <f>D44+E44+F44+D45+E45+F45+D46+E46+F46+D47+E47+F47+D48+E48+F48+D49+E49+F49+D50+E50+F50</f>
        <v>0</v>
      </c>
      <c r="D51" s="83"/>
      <c r="E51" s="83"/>
      <c r="F51" s="83"/>
    </row>
    <row r="52" spans="1:6" ht="14.25" hidden="1" customHeight="1" x14ac:dyDescent="0.25"/>
    <row r="53" spans="1:6" ht="14.25" hidden="1" customHeight="1" x14ac:dyDescent="0.25">
      <c r="A53" s="16" t="s">
        <v>113</v>
      </c>
    </row>
    <row r="54" spans="1:6" ht="14.25" hidden="1" customHeight="1" x14ac:dyDescent="0.25">
      <c r="A54" s="51"/>
      <c r="B54" s="84">
        <f t="shared" ref="B54:C54" si="10">IF(B15="x",0,0)</f>
        <v>0</v>
      </c>
      <c r="C54" s="78">
        <f t="shared" si="10"/>
        <v>0</v>
      </c>
      <c r="D54" s="78">
        <f t="shared" ref="D54:D57" si="11">D15</f>
        <v>0</v>
      </c>
      <c r="E54" s="78">
        <f t="shared" ref="E54:E57" si="12">E15/7</f>
        <v>0</v>
      </c>
      <c r="F54" s="78">
        <f t="shared" ref="F54:F57" si="13">F15/30</f>
        <v>0</v>
      </c>
    </row>
    <row r="55" spans="1:6" ht="14.25" hidden="1" customHeight="1" x14ac:dyDescent="0.25">
      <c r="A55" s="51"/>
      <c r="B55" s="84">
        <f t="shared" ref="B55:C55" si="14">IF(B16="x",0,0)</f>
        <v>0</v>
      </c>
      <c r="C55" s="78">
        <f t="shared" si="14"/>
        <v>0</v>
      </c>
      <c r="D55" s="78">
        <f t="shared" si="11"/>
        <v>0</v>
      </c>
      <c r="E55" s="78">
        <f t="shared" si="12"/>
        <v>0</v>
      </c>
      <c r="F55" s="78">
        <f t="shared" si="13"/>
        <v>0</v>
      </c>
    </row>
    <row r="56" spans="1:6" ht="14.25" hidden="1" customHeight="1" x14ac:dyDescent="0.25">
      <c r="A56" s="51"/>
      <c r="B56" s="84">
        <f t="shared" ref="B56:C56" si="15">IF(B17="x",0,0)</f>
        <v>0</v>
      </c>
      <c r="C56" s="78">
        <f t="shared" si="15"/>
        <v>0</v>
      </c>
      <c r="D56" s="78">
        <f t="shared" si="11"/>
        <v>0</v>
      </c>
      <c r="E56" s="78">
        <f t="shared" si="12"/>
        <v>0</v>
      </c>
      <c r="F56" s="78">
        <f t="shared" si="13"/>
        <v>0</v>
      </c>
    </row>
    <row r="57" spans="1:6" ht="14.25" hidden="1" customHeight="1" x14ac:dyDescent="0.25">
      <c r="A57" s="66"/>
      <c r="B57" s="85">
        <f t="shared" ref="B57:C57" si="16">IF(B18="x",0,0)</f>
        <v>0</v>
      </c>
      <c r="C57" s="86">
        <f t="shared" si="16"/>
        <v>0</v>
      </c>
      <c r="D57" s="86">
        <f t="shared" si="11"/>
        <v>0</v>
      </c>
      <c r="E57" s="87">
        <f t="shared" si="12"/>
        <v>0</v>
      </c>
      <c r="F57" s="87">
        <f t="shared" si="13"/>
        <v>0</v>
      </c>
    </row>
    <row r="58" spans="1:6" ht="14.25" hidden="1" customHeight="1" x14ac:dyDescent="0.35">
      <c r="A58" s="88" t="s">
        <v>114</v>
      </c>
      <c r="B58" s="89"/>
      <c r="C58" s="81">
        <f>D54+E54+F54+D55+E55+F55+D56+E56+F56+D57+E57+F57</f>
        <v>0</v>
      </c>
      <c r="D58" s="90"/>
      <c r="E58" s="90">
        <f>1/7</f>
        <v>0.14285714285714285</v>
      </c>
      <c r="F58" s="90"/>
    </row>
    <row r="59" spans="1:6" ht="14.25" hidden="1" customHeight="1" x14ac:dyDescent="0.25"/>
    <row r="60" spans="1:6" ht="14.25" hidden="1" customHeight="1" x14ac:dyDescent="0.25">
      <c r="A60" s="16" t="s">
        <v>115</v>
      </c>
    </row>
    <row r="61" spans="1:6" ht="14.25" hidden="1" customHeight="1" x14ac:dyDescent="0.25">
      <c r="A61" s="65"/>
      <c r="B61" s="65">
        <f t="shared" ref="B61:C61" si="17">IF(B23="x",0,0)</f>
        <v>0</v>
      </c>
      <c r="C61" s="91">
        <f t="shared" si="17"/>
        <v>0</v>
      </c>
      <c r="D61" s="91">
        <f>IF(D23&gt;=1,60,0)</f>
        <v>0</v>
      </c>
      <c r="E61" s="91">
        <f>E23*8.6</f>
        <v>0</v>
      </c>
      <c r="F61" s="15">
        <f>F23*2</f>
        <v>0</v>
      </c>
    </row>
    <row r="62" spans="1:6" ht="14.25" hidden="1" customHeight="1" x14ac:dyDescent="0.25"/>
    <row r="63" spans="1:6" ht="14.25" hidden="1" customHeight="1" x14ac:dyDescent="0.25">
      <c r="A63" s="16" t="s">
        <v>116</v>
      </c>
    </row>
    <row r="64" spans="1:6" ht="14.25" hidden="1" customHeight="1" x14ac:dyDescent="0.25">
      <c r="A64" s="51"/>
      <c r="B64" s="58">
        <f t="shared" ref="B64:C64" si="18">IF(B30="x",0,0)</f>
        <v>0</v>
      </c>
      <c r="C64" s="4">
        <f t="shared" si="18"/>
        <v>0</v>
      </c>
      <c r="D64" s="4">
        <f t="shared" ref="D64:D65" si="19">D30*4.3</f>
        <v>17.2</v>
      </c>
      <c r="E64" s="4">
        <f t="shared" ref="E64:E65" si="20">E30</f>
        <v>0</v>
      </c>
      <c r="F64" s="8"/>
    </row>
    <row r="65" spans="1:6" ht="14.25" hidden="1" customHeight="1" x14ac:dyDescent="0.25">
      <c r="A65" s="51"/>
      <c r="B65" s="58">
        <f t="shared" ref="B65:C65" si="21">IF(B31="x",0,0)</f>
        <v>0</v>
      </c>
      <c r="C65" s="4">
        <f t="shared" si="21"/>
        <v>0</v>
      </c>
      <c r="D65" s="4">
        <f t="shared" si="19"/>
        <v>17.2</v>
      </c>
      <c r="E65" s="4">
        <f t="shared" si="20"/>
        <v>0</v>
      </c>
      <c r="F65" s="8"/>
    </row>
    <row r="66" spans="1:6" ht="14.25" hidden="1" customHeight="1" x14ac:dyDescent="0.25">
      <c r="A66" s="66"/>
      <c r="B66" s="67">
        <f t="shared" ref="B66:C66" si="22">IF(B32="x",0,0)</f>
        <v>0</v>
      </c>
      <c r="C66" s="68">
        <f t="shared" si="22"/>
        <v>0</v>
      </c>
      <c r="D66" s="68">
        <f>D32*8.6</f>
        <v>34.4</v>
      </c>
      <c r="E66" s="68">
        <f>E32*2</f>
        <v>0</v>
      </c>
      <c r="F66" s="8"/>
    </row>
    <row r="67" spans="1:6" ht="14.25" hidden="1" customHeight="1" x14ac:dyDescent="0.25">
      <c r="A67" s="79"/>
      <c r="B67" s="92">
        <f t="shared" ref="B67:C67" si="23">IF(B33="x",0,0)</f>
        <v>0</v>
      </c>
      <c r="C67" s="15">
        <f t="shared" si="23"/>
        <v>0</v>
      </c>
      <c r="D67" s="15">
        <f>D33*4.3</f>
        <v>17.2</v>
      </c>
      <c r="E67" s="15">
        <f>E33</f>
        <v>0</v>
      </c>
      <c r="F67" s="8"/>
    </row>
    <row r="68" spans="1:6" ht="39" hidden="1" customHeight="1" x14ac:dyDescent="0.25">
      <c r="A68" s="79" t="s">
        <v>117</v>
      </c>
      <c r="B68" s="92"/>
      <c r="C68" s="15">
        <f>C61+D61+E61+F61+C64+D64+E64+C65+D65+E65+C66+D66+E66+C67+D67+E67</f>
        <v>86</v>
      </c>
      <c r="D68" s="15"/>
      <c r="E68" s="15"/>
      <c r="F68" s="8"/>
    </row>
    <row r="69" spans="1:6" ht="14.25" hidden="1" customHeight="1" x14ac:dyDescent="0.25"/>
    <row r="70" spans="1:6" ht="14.25" hidden="1" customHeight="1" x14ac:dyDescent="0.25">
      <c r="A70" s="16" t="s">
        <v>118</v>
      </c>
    </row>
    <row r="71" spans="1:6" ht="14.25" hidden="1" customHeight="1" x14ac:dyDescent="0.35">
      <c r="A71" s="79"/>
      <c r="B71" s="92">
        <f t="shared" ref="B71:C71" si="24">IF(B37="x",0,0)</f>
        <v>0</v>
      </c>
      <c r="C71" s="93">
        <f t="shared" si="24"/>
        <v>0</v>
      </c>
      <c r="D71" s="93">
        <f>IF(D37="x",1,0)</f>
        <v>0</v>
      </c>
      <c r="E71" s="93">
        <f>IF(E37="x",2,0)</f>
        <v>0</v>
      </c>
      <c r="F71" s="93">
        <f>IF(F37="x",3,0)</f>
        <v>0</v>
      </c>
    </row>
    <row r="72" spans="1:6" ht="14.25" hidden="1" customHeight="1" x14ac:dyDescent="0.25"/>
    <row r="73" spans="1:6" ht="14.25" customHeight="1" x14ac:dyDescent="0.25"/>
    <row r="74" spans="1:6" ht="14.25" customHeight="1" x14ac:dyDescent="0.25"/>
    <row r="75" spans="1:6" ht="14.25" customHeight="1" x14ac:dyDescent="0.25"/>
    <row r="76" spans="1:6" ht="14.25" customHeight="1" x14ac:dyDescent="0.25"/>
    <row r="77" spans="1:6" ht="14.25" customHeight="1" x14ac:dyDescent="0.25"/>
    <row r="78" spans="1:6" ht="14.25" customHeight="1" x14ac:dyDescent="0.25"/>
    <row r="79" spans="1:6" ht="14.25" customHeight="1" x14ac:dyDescent="0.25"/>
    <row r="80" spans="1:6"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D2:E2"/>
    <mergeCell ref="I2:K19"/>
    <mergeCell ref="D13:E13"/>
  </mergeCells>
  <pageMargins left="0.7" right="0.7" top="0.78125" bottom="0.61458333333333337" header="0" footer="0"/>
  <pageSetup paperSize="9" orientation="landscape"/>
  <headerFooter>
    <oddHeader>&amp;L00-041Modul 5 - Bewältigen von und selbstständiger Umgang mit krankheits- und therapiebedingten Anforderungen und Belastungen Einzelkriterin mit pflegefachlicher Konkretisierung lt. BRi, Stand September 2024</oddHeader>
    <oddFooter>&amp;C© Walhalla Fachverlag - www.walhalla.de, Autorin: Carmen P. Baake&amp;R&amp;F</oddFooter>
  </headerFooter>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74806"/>
  </sheetPr>
  <dimension ref="A1:A1000"/>
  <sheetViews>
    <sheetView showGridLines="0" topLeftCell="A16" workbookViewId="0"/>
  </sheetViews>
  <sheetFormatPr defaultColWidth="14.42578125" defaultRowHeight="15" customHeight="1" x14ac:dyDescent="0.25"/>
  <cols>
    <col min="1" max="26" width="10.7109375" customWidth="1"/>
  </cols>
  <sheetData>
    <row r="1" ht="14.25" customHeight="1" x14ac:dyDescent="0.25"/>
    <row r="2" ht="14.25" customHeight="1" x14ac:dyDescent="0.25"/>
    <row r="3" ht="14.25" customHeight="1" x14ac:dyDescent="0.25"/>
    <row r="4" ht="14.25" customHeight="1" x14ac:dyDescent="0.25"/>
    <row r="5" ht="14.25" customHeight="1" x14ac:dyDescent="0.25"/>
    <row r="6" ht="14.25" customHeight="1" x14ac:dyDescent="0.25"/>
    <row r="7" ht="14.25" customHeight="1" x14ac:dyDescent="0.25"/>
    <row r="8" ht="14.25" customHeight="1" x14ac:dyDescent="0.25"/>
    <row r="9" ht="14.25" customHeight="1" x14ac:dyDescent="0.25"/>
    <row r="10" ht="14.25" customHeight="1" x14ac:dyDescent="0.25"/>
    <row r="11" ht="14.25" customHeight="1" x14ac:dyDescent="0.25"/>
    <row r="12" ht="14.25" customHeight="1" x14ac:dyDescent="0.25"/>
    <row r="13" ht="14.25" customHeight="1" x14ac:dyDescent="0.25"/>
    <row r="14" ht="14.25" customHeight="1" x14ac:dyDescent="0.25"/>
    <row r="15" ht="14.25" customHeight="1" x14ac:dyDescent="0.25"/>
    <row r="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8740157499999996" bottom="0.78740157499999996" header="0" footer="0"/>
  <pageSetup paperSize="9" orientation="portrait"/>
  <headerFooter>
    <oddHeader>&amp;L09-044Modul 6 - Gestaltung des Alltagslebens und sozialer Kontakte Allgemeine Hinweise</oddHeader>
    <oddFooter>&amp;C© Walhalla Fachverlag - www.walhalla.de, Autorin: Carmen P. Baake</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74806"/>
  </sheetPr>
  <dimension ref="A1:I1000"/>
  <sheetViews>
    <sheetView showGridLines="0" workbookViewId="0">
      <selection activeCell="F5" sqref="F5"/>
    </sheetView>
  </sheetViews>
  <sheetFormatPr defaultColWidth="14.42578125" defaultRowHeight="15" customHeight="1" x14ac:dyDescent="0.25"/>
  <cols>
    <col min="1" max="1" width="32.42578125" customWidth="1"/>
    <col min="2" max="5" width="11" customWidth="1"/>
    <col min="6" max="26" width="10.7109375" customWidth="1"/>
  </cols>
  <sheetData>
    <row r="1" spans="1:9" ht="14.25" customHeight="1" x14ac:dyDescent="0.25">
      <c r="A1" s="94" t="s">
        <v>0</v>
      </c>
      <c r="B1" s="94" t="s">
        <v>1</v>
      </c>
      <c r="C1" s="94" t="s">
        <v>2</v>
      </c>
      <c r="D1" s="94" t="s">
        <v>3</v>
      </c>
      <c r="E1" s="94" t="s">
        <v>4</v>
      </c>
      <c r="G1" s="148" t="s">
        <v>5</v>
      </c>
      <c r="H1" s="149"/>
      <c r="I1" s="150"/>
    </row>
    <row r="2" spans="1:9" ht="14.25" customHeight="1" x14ac:dyDescent="0.25">
      <c r="A2" s="95" t="s">
        <v>119</v>
      </c>
      <c r="B2" s="4"/>
      <c r="C2" s="4"/>
      <c r="D2" s="4" t="s">
        <v>180</v>
      </c>
      <c r="E2" s="4"/>
      <c r="G2" s="151"/>
      <c r="H2" s="152"/>
      <c r="I2" s="153"/>
    </row>
    <row r="3" spans="1:9" ht="29.25" customHeight="1" x14ac:dyDescent="0.25">
      <c r="A3" s="95" t="s">
        <v>120</v>
      </c>
      <c r="B3" s="4"/>
      <c r="C3" s="4"/>
      <c r="D3" s="4" t="s">
        <v>180</v>
      </c>
      <c r="E3" s="4"/>
      <c r="G3" s="151"/>
      <c r="H3" s="152"/>
      <c r="I3" s="153"/>
    </row>
    <row r="4" spans="1:9" ht="30" customHeight="1" x14ac:dyDescent="0.25">
      <c r="A4" s="95" t="s">
        <v>121</v>
      </c>
      <c r="B4" s="4"/>
      <c r="C4" s="4"/>
      <c r="D4" s="4" t="s">
        <v>180</v>
      </c>
      <c r="E4" s="4"/>
      <c r="G4" s="151"/>
      <c r="H4" s="152"/>
      <c r="I4" s="153"/>
    </row>
    <row r="5" spans="1:9" ht="14.25" customHeight="1" x14ac:dyDescent="0.25">
      <c r="A5" s="95" t="s">
        <v>122</v>
      </c>
      <c r="B5" s="4"/>
      <c r="C5" s="4"/>
      <c r="D5" s="4" t="s">
        <v>180</v>
      </c>
      <c r="E5" s="4"/>
      <c r="G5" s="151"/>
      <c r="H5" s="152"/>
      <c r="I5" s="153"/>
    </row>
    <row r="6" spans="1:9" ht="14.25" customHeight="1" x14ac:dyDescent="0.25">
      <c r="A6" s="95" t="s">
        <v>123</v>
      </c>
      <c r="B6" s="4"/>
      <c r="C6" s="4"/>
      <c r="D6" s="4" t="s">
        <v>180</v>
      </c>
      <c r="E6" s="4"/>
      <c r="G6" s="151"/>
      <c r="H6" s="152"/>
      <c r="I6" s="153"/>
    </row>
    <row r="7" spans="1:9" ht="14.25" customHeight="1" x14ac:dyDescent="0.25">
      <c r="A7" s="95" t="s">
        <v>124</v>
      </c>
      <c r="B7" s="4"/>
      <c r="C7" s="4"/>
      <c r="D7" s="4" t="s">
        <v>180</v>
      </c>
      <c r="E7" s="4"/>
      <c r="G7" s="151"/>
      <c r="H7" s="152"/>
      <c r="I7" s="153"/>
    </row>
    <row r="8" spans="1:9" ht="14.25" customHeight="1" x14ac:dyDescent="0.25">
      <c r="A8" s="8"/>
      <c r="B8" s="8"/>
      <c r="C8" s="8"/>
      <c r="D8" s="8"/>
      <c r="E8" s="8"/>
      <c r="G8" s="151"/>
      <c r="H8" s="152"/>
      <c r="I8" s="153"/>
    </row>
    <row r="9" spans="1:9" ht="31.5" customHeight="1" x14ac:dyDescent="0.25">
      <c r="A9" s="96" t="s">
        <v>125</v>
      </c>
      <c r="B9" s="96"/>
      <c r="C9" s="96"/>
      <c r="D9" s="96"/>
      <c r="E9" s="96">
        <f>B12+C12+D12+E12+B13+C13+D13+E13+B14+C14+D14+E14+B15+C15+D15+E15+B16+C16+D16+E16+B17+C17+D17+E17</f>
        <v>12</v>
      </c>
      <c r="G9" s="151"/>
      <c r="H9" s="152"/>
      <c r="I9" s="153"/>
    </row>
    <row r="10" spans="1:9" ht="14.25" customHeight="1" x14ac:dyDescent="0.3">
      <c r="A10" s="97" t="s">
        <v>12</v>
      </c>
      <c r="B10" s="98"/>
      <c r="C10" s="98"/>
      <c r="D10" s="98"/>
      <c r="E10" s="98">
        <f>IF(AND(E9&gt;=1,E9&lt;=3),3.75,IF(AND(E9&gt;=4,E9&lt;=6),7.5,IF(AND(E9&gt;=7,E9&lt;=11),11.25,IF(AND(E9&gt;=12,E9&lt;=18),15,0))))</f>
        <v>15</v>
      </c>
      <c r="G10" s="151"/>
      <c r="H10" s="152"/>
      <c r="I10" s="153"/>
    </row>
    <row r="11" spans="1:9" ht="14.25" hidden="1" customHeight="1" x14ac:dyDescent="0.25">
      <c r="A11" s="8"/>
      <c r="B11" s="8"/>
      <c r="C11" s="8"/>
      <c r="D11" s="8"/>
      <c r="E11" s="8"/>
      <c r="G11" s="151"/>
      <c r="H11" s="152"/>
      <c r="I11" s="153"/>
    </row>
    <row r="12" spans="1:9" ht="15" hidden="1" customHeight="1" x14ac:dyDescent="0.25">
      <c r="A12" s="95" t="s">
        <v>15</v>
      </c>
      <c r="B12" s="4">
        <f t="shared" ref="B12:B17" si="0">IF(B2="x",0,0)</f>
        <v>0</v>
      </c>
      <c r="C12" s="4">
        <f t="shared" ref="C12:C17" si="1">IF(C2="x",1,0)</f>
        <v>0</v>
      </c>
      <c r="D12" s="4">
        <f t="shared" ref="D12:D17" si="2">IF(D2="x",2,0)</f>
        <v>2</v>
      </c>
      <c r="E12" s="4">
        <f t="shared" ref="E12:E17" si="3">IF(E2="x",3,0)</f>
        <v>0</v>
      </c>
      <c r="G12" s="151"/>
      <c r="H12" s="152"/>
      <c r="I12" s="153"/>
    </row>
    <row r="13" spans="1:9" ht="15" hidden="1" customHeight="1" x14ac:dyDescent="0.25">
      <c r="A13" s="95" t="s">
        <v>16</v>
      </c>
      <c r="B13" s="4">
        <f t="shared" si="0"/>
        <v>0</v>
      </c>
      <c r="C13" s="4">
        <f t="shared" si="1"/>
        <v>0</v>
      </c>
      <c r="D13" s="4">
        <f t="shared" si="2"/>
        <v>2</v>
      </c>
      <c r="E13" s="4">
        <f t="shared" si="3"/>
        <v>0</v>
      </c>
      <c r="G13" s="151"/>
      <c r="H13" s="152"/>
      <c r="I13" s="153"/>
    </row>
    <row r="14" spans="1:9" ht="15" hidden="1" customHeight="1" x14ac:dyDescent="0.25">
      <c r="A14" s="95" t="s">
        <v>17</v>
      </c>
      <c r="B14" s="4">
        <f t="shared" si="0"/>
        <v>0</v>
      </c>
      <c r="C14" s="4">
        <f t="shared" si="1"/>
        <v>0</v>
      </c>
      <c r="D14" s="4">
        <f t="shared" si="2"/>
        <v>2</v>
      </c>
      <c r="E14" s="4">
        <f t="shared" si="3"/>
        <v>0</v>
      </c>
      <c r="G14" s="151"/>
      <c r="H14" s="152"/>
      <c r="I14" s="153"/>
    </row>
    <row r="15" spans="1:9" ht="15" hidden="1" customHeight="1" x14ac:dyDescent="0.25">
      <c r="A15" s="95" t="s">
        <v>18</v>
      </c>
      <c r="B15" s="4">
        <f t="shared" si="0"/>
        <v>0</v>
      </c>
      <c r="C15" s="4">
        <f t="shared" si="1"/>
        <v>0</v>
      </c>
      <c r="D15" s="4">
        <f t="shared" si="2"/>
        <v>2</v>
      </c>
      <c r="E15" s="4">
        <f t="shared" si="3"/>
        <v>0</v>
      </c>
      <c r="G15" s="151"/>
      <c r="H15" s="152"/>
      <c r="I15" s="153"/>
    </row>
    <row r="16" spans="1:9" ht="15" hidden="1" customHeight="1" x14ac:dyDescent="0.25">
      <c r="A16" s="95" t="s">
        <v>19</v>
      </c>
      <c r="B16" s="4">
        <f t="shared" si="0"/>
        <v>0</v>
      </c>
      <c r="C16" s="4">
        <f t="shared" si="1"/>
        <v>0</v>
      </c>
      <c r="D16" s="4">
        <f t="shared" si="2"/>
        <v>2</v>
      </c>
      <c r="E16" s="4">
        <f t="shared" si="3"/>
        <v>0</v>
      </c>
      <c r="G16" s="151"/>
      <c r="H16" s="152"/>
      <c r="I16" s="153"/>
    </row>
    <row r="17" spans="1:9" ht="15" hidden="1" customHeight="1" x14ac:dyDescent="0.25">
      <c r="A17" s="95" t="s">
        <v>126</v>
      </c>
      <c r="B17" s="15">
        <f t="shared" si="0"/>
        <v>0</v>
      </c>
      <c r="C17" s="15">
        <f t="shared" si="1"/>
        <v>0</v>
      </c>
      <c r="D17" s="15">
        <f t="shared" si="2"/>
        <v>2</v>
      </c>
      <c r="E17" s="15">
        <f t="shared" si="3"/>
        <v>0</v>
      </c>
      <c r="G17" s="151"/>
      <c r="H17" s="152"/>
      <c r="I17" s="153"/>
    </row>
    <row r="18" spans="1:9" ht="14.25" hidden="1" customHeight="1" x14ac:dyDescent="0.25">
      <c r="A18" s="8"/>
      <c r="B18" s="8"/>
      <c r="C18" s="8"/>
      <c r="D18" s="8"/>
      <c r="E18" s="8"/>
      <c r="G18" s="151"/>
      <c r="H18" s="152"/>
      <c r="I18" s="153"/>
    </row>
    <row r="19" spans="1:9" ht="14.25" customHeight="1" x14ac:dyDescent="0.25">
      <c r="A19" s="8"/>
      <c r="B19" s="8"/>
      <c r="C19" s="8"/>
      <c r="D19" s="8"/>
      <c r="E19" s="8"/>
      <c r="G19" s="154"/>
      <c r="H19" s="155"/>
      <c r="I19" s="156"/>
    </row>
    <row r="20" spans="1:9" ht="14.25" customHeight="1" x14ac:dyDescent="0.25">
      <c r="A20" s="8"/>
      <c r="B20" s="8"/>
      <c r="C20" s="8"/>
      <c r="D20" s="8"/>
      <c r="E20" s="8"/>
    </row>
    <row r="21" spans="1:9" ht="14.25" customHeight="1" x14ac:dyDescent="0.25">
      <c r="A21" s="8"/>
      <c r="B21" s="8"/>
      <c r="C21" s="8"/>
      <c r="D21" s="8"/>
      <c r="E21" s="8"/>
    </row>
    <row r="22" spans="1:9" ht="14.25" customHeight="1" x14ac:dyDescent="0.25">
      <c r="A22" s="8"/>
      <c r="B22" s="8"/>
      <c r="C22" s="8"/>
      <c r="D22" s="8"/>
      <c r="E22" s="8"/>
    </row>
    <row r="23" spans="1:9" ht="14.25" customHeight="1" x14ac:dyDescent="0.25">
      <c r="A23" s="8"/>
      <c r="B23" s="8"/>
      <c r="C23" s="8"/>
      <c r="D23" s="8"/>
      <c r="E23" s="8"/>
    </row>
    <row r="24" spans="1:9" ht="14.25" customHeight="1" x14ac:dyDescent="0.25">
      <c r="A24" s="8"/>
      <c r="B24" s="8"/>
      <c r="C24" s="8"/>
      <c r="D24" s="8"/>
      <c r="E24" s="8"/>
    </row>
    <row r="25" spans="1:9" ht="14.25" customHeight="1" x14ac:dyDescent="0.25">
      <c r="A25" s="8"/>
      <c r="B25" s="8"/>
      <c r="C25" s="8"/>
      <c r="D25" s="8"/>
      <c r="E25" s="8"/>
    </row>
    <row r="26" spans="1:9" ht="14.25" customHeight="1" x14ac:dyDescent="0.25">
      <c r="A26" s="8"/>
      <c r="B26" s="8"/>
      <c r="C26" s="8"/>
      <c r="D26" s="8"/>
      <c r="E26" s="8"/>
    </row>
    <row r="27" spans="1:9" ht="14.25" customHeight="1" x14ac:dyDescent="0.25">
      <c r="A27" s="8"/>
      <c r="B27" s="8"/>
      <c r="C27" s="8"/>
      <c r="D27" s="8"/>
      <c r="E27" s="8"/>
    </row>
    <row r="28" spans="1:9" ht="14.25" customHeight="1" x14ac:dyDescent="0.25">
      <c r="A28" s="8"/>
      <c r="B28" s="8"/>
      <c r="C28" s="8"/>
      <c r="D28" s="8"/>
      <c r="E28" s="8"/>
    </row>
    <row r="29" spans="1:9" ht="14.25" customHeight="1" x14ac:dyDescent="0.25">
      <c r="A29" s="8"/>
      <c r="B29" s="8"/>
      <c r="C29" s="8"/>
      <c r="D29" s="8"/>
      <c r="E29" s="8"/>
    </row>
    <row r="30" spans="1:9" ht="14.25" customHeight="1" x14ac:dyDescent="0.25">
      <c r="A30" s="8"/>
      <c r="B30" s="8"/>
      <c r="C30" s="8"/>
      <c r="D30" s="8"/>
      <c r="E30" s="8"/>
    </row>
    <row r="31" spans="1:9" ht="14.25" customHeight="1" x14ac:dyDescent="0.25">
      <c r="A31" s="8"/>
      <c r="B31" s="8"/>
      <c r="C31" s="8"/>
      <c r="D31" s="8"/>
      <c r="E31" s="8"/>
    </row>
    <row r="32" spans="1:9" ht="14.25" customHeight="1" x14ac:dyDescent="0.25">
      <c r="A32" s="8"/>
      <c r="B32" s="8"/>
      <c r="C32" s="8"/>
      <c r="D32" s="8"/>
      <c r="E32" s="8"/>
    </row>
    <row r="33" spans="1:5" ht="14.25" customHeight="1" x14ac:dyDescent="0.25">
      <c r="A33" s="8"/>
      <c r="B33" s="8"/>
      <c r="C33" s="8"/>
      <c r="D33" s="8"/>
      <c r="E33" s="8"/>
    </row>
    <row r="34" spans="1:5" ht="14.25" customHeight="1" x14ac:dyDescent="0.25">
      <c r="A34" s="8"/>
      <c r="B34" s="8"/>
      <c r="C34" s="8"/>
      <c r="D34" s="8"/>
      <c r="E34" s="8"/>
    </row>
    <row r="35" spans="1:5" ht="14.25" customHeight="1" x14ac:dyDescent="0.25">
      <c r="A35" s="8"/>
      <c r="B35" s="8"/>
      <c r="C35" s="8"/>
      <c r="D35" s="8"/>
      <c r="E35" s="8"/>
    </row>
    <row r="36" spans="1:5" ht="14.25" customHeight="1" x14ac:dyDescent="0.25">
      <c r="A36" s="8"/>
      <c r="B36" s="8"/>
      <c r="C36" s="8"/>
      <c r="D36" s="8"/>
      <c r="E36" s="8"/>
    </row>
    <row r="37" spans="1:5" ht="14.25" customHeight="1" x14ac:dyDescent="0.25">
      <c r="A37" s="8"/>
      <c r="B37" s="8"/>
      <c r="C37" s="8"/>
      <c r="D37" s="8"/>
      <c r="E37" s="8"/>
    </row>
    <row r="38" spans="1:5" ht="14.25" customHeight="1" x14ac:dyDescent="0.25">
      <c r="A38" s="8"/>
      <c r="B38" s="8"/>
      <c r="C38" s="8"/>
      <c r="D38" s="8"/>
      <c r="E38" s="8"/>
    </row>
    <row r="39" spans="1:5" ht="14.25" customHeight="1" x14ac:dyDescent="0.25">
      <c r="A39" s="8"/>
      <c r="B39" s="8"/>
      <c r="C39" s="8"/>
      <c r="D39" s="8"/>
      <c r="E39" s="8"/>
    </row>
    <row r="40" spans="1:5" ht="14.25" customHeight="1" x14ac:dyDescent="0.25">
      <c r="A40" s="8"/>
      <c r="B40" s="8"/>
      <c r="C40" s="8"/>
      <c r="D40" s="8"/>
      <c r="E40" s="8"/>
    </row>
    <row r="41" spans="1:5" ht="14.25" customHeight="1" x14ac:dyDescent="0.25">
      <c r="A41" s="8"/>
      <c r="B41" s="8"/>
      <c r="C41" s="8"/>
      <c r="D41" s="8"/>
      <c r="E41" s="8"/>
    </row>
    <row r="42" spans="1:5" ht="14.25" customHeight="1" x14ac:dyDescent="0.25">
      <c r="A42" s="8"/>
      <c r="B42" s="8"/>
      <c r="C42" s="8"/>
      <c r="D42" s="8"/>
      <c r="E42" s="8"/>
    </row>
    <row r="43" spans="1:5" ht="14.25" customHeight="1" x14ac:dyDescent="0.25">
      <c r="A43" s="8"/>
      <c r="B43" s="8"/>
      <c r="C43" s="8"/>
      <c r="D43" s="8"/>
      <c r="E43" s="8"/>
    </row>
    <row r="44" spans="1:5" ht="14.25" customHeight="1" x14ac:dyDescent="0.25">
      <c r="A44" s="8"/>
      <c r="B44" s="8"/>
      <c r="C44" s="8"/>
      <c r="D44" s="8"/>
      <c r="E44" s="8"/>
    </row>
    <row r="45" spans="1:5" ht="14.25" customHeight="1" x14ac:dyDescent="0.25">
      <c r="A45" s="8"/>
      <c r="B45" s="8"/>
      <c r="C45" s="8"/>
      <c r="D45" s="8"/>
      <c r="E45" s="8"/>
    </row>
    <row r="46" spans="1:5" ht="14.25" customHeight="1" x14ac:dyDescent="0.25">
      <c r="A46" s="8"/>
      <c r="B46" s="8"/>
      <c r="C46" s="8"/>
      <c r="D46" s="8"/>
      <c r="E46" s="8"/>
    </row>
    <row r="47" spans="1:5" ht="14.25" customHeight="1" x14ac:dyDescent="0.25">
      <c r="A47" s="8"/>
      <c r="B47" s="8"/>
      <c r="C47" s="8"/>
      <c r="D47" s="8"/>
      <c r="E47" s="8"/>
    </row>
    <row r="48" spans="1:5" ht="14.25" customHeight="1" x14ac:dyDescent="0.25">
      <c r="A48" s="8"/>
      <c r="B48" s="8"/>
      <c r="C48" s="8"/>
      <c r="D48" s="8"/>
      <c r="E48" s="8"/>
    </row>
    <row r="49" spans="1:5" ht="14.25" customHeight="1" x14ac:dyDescent="0.25">
      <c r="A49" s="8"/>
      <c r="B49" s="8"/>
      <c r="C49" s="8"/>
      <c r="D49" s="8"/>
      <c r="E49" s="8"/>
    </row>
    <row r="50" spans="1:5" ht="14.25" customHeight="1" x14ac:dyDescent="0.25">
      <c r="A50" s="8"/>
      <c r="B50" s="8"/>
      <c r="C50" s="8"/>
      <c r="D50" s="8"/>
      <c r="E50" s="8"/>
    </row>
    <row r="51" spans="1:5" ht="14.25" customHeight="1" x14ac:dyDescent="0.25">
      <c r="A51" s="8"/>
      <c r="B51" s="8"/>
      <c r="C51" s="8"/>
      <c r="D51" s="8"/>
      <c r="E51" s="8"/>
    </row>
    <row r="52" spans="1:5" ht="14.25" customHeight="1" x14ac:dyDescent="0.25">
      <c r="A52" s="8"/>
      <c r="B52" s="8"/>
      <c r="C52" s="8"/>
      <c r="D52" s="8"/>
      <c r="E52" s="8"/>
    </row>
    <row r="53" spans="1:5" ht="14.25" customHeight="1" x14ac:dyDescent="0.25">
      <c r="A53" s="8"/>
      <c r="B53" s="8"/>
      <c r="C53" s="8"/>
      <c r="D53" s="8"/>
      <c r="E53" s="8"/>
    </row>
    <row r="54" spans="1:5" ht="14.25" customHeight="1" x14ac:dyDescent="0.25">
      <c r="A54" s="8"/>
      <c r="B54" s="8"/>
      <c r="C54" s="8"/>
      <c r="D54" s="8"/>
      <c r="E54" s="8"/>
    </row>
    <row r="55" spans="1:5" ht="14.25" customHeight="1" x14ac:dyDescent="0.25">
      <c r="A55" s="8"/>
      <c r="B55" s="8"/>
      <c r="C55" s="8"/>
      <c r="D55" s="8"/>
      <c r="E55" s="8"/>
    </row>
    <row r="56" spans="1:5" ht="14.25" customHeight="1" x14ac:dyDescent="0.25">
      <c r="A56" s="8"/>
      <c r="B56" s="8"/>
      <c r="C56" s="8"/>
      <c r="D56" s="8"/>
      <c r="E56" s="8"/>
    </row>
    <row r="57" spans="1:5" ht="14.25" customHeight="1" x14ac:dyDescent="0.25">
      <c r="A57" s="8"/>
      <c r="B57" s="8"/>
      <c r="C57" s="8"/>
      <c r="D57" s="8"/>
      <c r="E57" s="8"/>
    </row>
    <row r="58" spans="1:5" ht="14.25" customHeight="1" x14ac:dyDescent="0.25">
      <c r="A58" s="8"/>
      <c r="B58" s="8"/>
      <c r="C58" s="8"/>
      <c r="D58" s="8"/>
      <c r="E58" s="8"/>
    </row>
    <row r="59" spans="1:5" ht="14.25" customHeight="1" x14ac:dyDescent="0.25">
      <c r="A59" s="8"/>
      <c r="B59" s="8"/>
      <c r="C59" s="8"/>
      <c r="D59" s="8"/>
      <c r="E59" s="8"/>
    </row>
    <row r="60" spans="1:5" ht="14.25" customHeight="1" x14ac:dyDescent="0.25">
      <c r="A60" s="8"/>
      <c r="B60" s="8"/>
      <c r="C60" s="8"/>
      <c r="D60" s="8"/>
      <c r="E60" s="8"/>
    </row>
    <row r="61" spans="1:5" ht="14.25" customHeight="1" x14ac:dyDescent="0.25">
      <c r="A61" s="8"/>
      <c r="B61" s="8"/>
      <c r="C61" s="8"/>
      <c r="D61" s="8"/>
      <c r="E61" s="8"/>
    </row>
    <row r="62" spans="1:5" ht="14.25" customHeight="1" x14ac:dyDescent="0.25">
      <c r="A62" s="8"/>
      <c r="B62" s="8"/>
      <c r="C62" s="8"/>
      <c r="D62" s="8"/>
      <c r="E62" s="8"/>
    </row>
    <row r="63" spans="1:5" ht="14.25" customHeight="1" x14ac:dyDescent="0.25">
      <c r="A63" s="8"/>
      <c r="B63" s="8"/>
      <c r="C63" s="8"/>
      <c r="D63" s="8"/>
      <c r="E63" s="8"/>
    </row>
    <row r="64" spans="1:5" ht="14.25" customHeight="1" x14ac:dyDescent="0.25">
      <c r="A64" s="8"/>
      <c r="B64" s="8"/>
      <c r="C64" s="8"/>
      <c r="D64" s="8"/>
      <c r="E64" s="8"/>
    </row>
    <row r="65" spans="1:5" ht="14.25" customHeight="1" x14ac:dyDescent="0.25">
      <c r="A65" s="8"/>
      <c r="B65" s="8"/>
      <c r="C65" s="8"/>
      <c r="D65" s="8"/>
      <c r="E65" s="8"/>
    </row>
    <row r="66" spans="1:5" ht="14.25" customHeight="1" x14ac:dyDescent="0.25">
      <c r="A66" s="8"/>
      <c r="B66" s="8"/>
      <c r="C66" s="8"/>
      <c r="D66" s="8"/>
      <c r="E66" s="8"/>
    </row>
    <row r="67" spans="1:5" ht="14.25" customHeight="1" x14ac:dyDescent="0.25">
      <c r="A67" s="8"/>
      <c r="B67" s="8"/>
      <c r="C67" s="8"/>
      <c r="D67" s="8"/>
      <c r="E67" s="8"/>
    </row>
    <row r="68" spans="1:5" ht="14.25" customHeight="1" x14ac:dyDescent="0.25">
      <c r="A68" s="8"/>
      <c r="B68" s="8"/>
      <c r="C68" s="8"/>
      <c r="D68" s="8"/>
      <c r="E68" s="8"/>
    </row>
    <row r="69" spans="1:5" ht="14.25" customHeight="1" x14ac:dyDescent="0.25">
      <c r="A69" s="8"/>
      <c r="B69" s="8"/>
      <c r="C69" s="8"/>
      <c r="D69" s="8"/>
      <c r="E69" s="8"/>
    </row>
    <row r="70" spans="1:5" ht="14.25" customHeight="1" x14ac:dyDescent="0.25">
      <c r="A70" s="8"/>
      <c r="B70" s="8"/>
      <c r="C70" s="8"/>
      <c r="D70" s="8"/>
      <c r="E70" s="8"/>
    </row>
    <row r="71" spans="1:5" ht="14.25" customHeight="1" x14ac:dyDescent="0.25">
      <c r="A71" s="8"/>
      <c r="B71" s="8"/>
      <c r="C71" s="8"/>
      <c r="D71" s="8"/>
      <c r="E71" s="8"/>
    </row>
    <row r="72" spans="1:5" ht="14.25" customHeight="1" x14ac:dyDescent="0.25">
      <c r="A72" s="8"/>
      <c r="B72" s="8"/>
      <c r="C72" s="8"/>
      <c r="D72" s="8"/>
      <c r="E72" s="8"/>
    </row>
    <row r="73" spans="1:5" ht="14.25" customHeight="1" x14ac:dyDescent="0.25">
      <c r="A73" s="8"/>
      <c r="B73" s="8"/>
      <c r="C73" s="8"/>
      <c r="D73" s="8"/>
      <c r="E73" s="8"/>
    </row>
    <row r="74" spans="1:5" ht="14.25" customHeight="1" x14ac:dyDescent="0.25">
      <c r="A74" s="8"/>
      <c r="B74" s="8"/>
      <c r="C74" s="8"/>
      <c r="D74" s="8"/>
      <c r="E74" s="8"/>
    </row>
    <row r="75" spans="1:5" ht="14.25" customHeight="1" x14ac:dyDescent="0.25">
      <c r="A75" s="8"/>
      <c r="B75" s="8"/>
      <c r="C75" s="8"/>
      <c r="D75" s="8"/>
      <c r="E75" s="8"/>
    </row>
    <row r="76" spans="1:5" ht="14.25" customHeight="1" x14ac:dyDescent="0.25">
      <c r="A76" s="8"/>
      <c r="B76" s="8"/>
      <c r="C76" s="8"/>
      <c r="D76" s="8"/>
      <c r="E76" s="8"/>
    </row>
    <row r="77" spans="1:5" ht="14.25" customHeight="1" x14ac:dyDescent="0.25">
      <c r="A77" s="8"/>
      <c r="B77" s="8"/>
      <c r="C77" s="8"/>
      <c r="D77" s="8"/>
      <c r="E77" s="8"/>
    </row>
    <row r="78" spans="1:5" ht="14.25" customHeight="1" x14ac:dyDescent="0.25">
      <c r="A78" s="8"/>
      <c r="B78" s="8"/>
      <c r="C78" s="8"/>
      <c r="D78" s="8"/>
      <c r="E78" s="8"/>
    </row>
    <row r="79" spans="1:5" ht="14.25" customHeight="1" x14ac:dyDescent="0.25">
      <c r="A79" s="8"/>
      <c r="B79" s="8"/>
      <c r="C79" s="8"/>
      <c r="D79" s="8"/>
      <c r="E79" s="8"/>
    </row>
    <row r="80" spans="1:5" ht="14.25" customHeight="1" x14ac:dyDescent="0.25">
      <c r="A80" s="8"/>
      <c r="B80" s="8"/>
      <c r="C80" s="8"/>
      <c r="D80" s="8"/>
      <c r="E80" s="8"/>
    </row>
    <row r="81" spans="1:5" ht="14.25" customHeight="1" x14ac:dyDescent="0.25">
      <c r="A81" s="8"/>
      <c r="B81" s="8"/>
      <c r="C81" s="8"/>
      <c r="D81" s="8"/>
      <c r="E81" s="8"/>
    </row>
    <row r="82" spans="1:5" ht="14.25" customHeight="1" x14ac:dyDescent="0.25">
      <c r="A82" s="8"/>
      <c r="B82" s="8"/>
      <c r="C82" s="8"/>
      <c r="D82" s="8"/>
      <c r="E82" s="8"/>
    </row>
    <row r="83" spans="1:5" ht="14.25" customHeight="1" x14ac:dyDescent="0.25">
      <c r="A83" s="8"/>
      <c r="B83" s="8"/>
      <c r="C83" s="8"/>
      <c r="D83" s="8"/>
      <c r="E83" s="8"/>
    </row>
    <row r="84" spans="1:5" ht="14.25" customHeight="1" x14ac:dyDescent="0.25">
      <c r="A84" s="8"/>
      <c r="B84" s="8"/>
      <c r="C84" s="8"/>
      <c r="D84" s="8"/>
      <c r="E84" s="8"/>
    </row>
    <row r="85" spans="1:5" ht="14.25" customHeight="1" x14ac:dyDescent="0.25">
      <c r="A85" s="8"/>
      <c r="B85" s="8"/>
      <c r="C85" s="8"/>
      <c r="D85" s="8"/>
      <c r="E85" s="8"/>
    </row>
    <row r="86" spans="1:5" ht="14.25" customHeight="1" x14ac:dyDescent="0.25">
      <c r="A86" s="8"/>
      <c r="B86" s="8"/>
      <c r="C86" s="8"/>
      <c r="D86" s="8"/>
      <c r="E86" s="8"/>
    </row>
    <row r="87" spans="1:5" ht="14.25" customHeight="1" x14ac:dyDescent="0.25">
      <c r="A87" s="8"/>
      <c r="B87" s="8"/>
      <c r="C87" s="8"/>
      <c r="D87" s="8"/>
      <c r="E87" s="8"/>
    </row>
    <row r="88" spans="1:5" ht="14.25" customHeight="1" x14ac:dyDescent="0.25">
      <c r="A88" s="8"/>
      <c r="B88" s="8"/>
      <c r="C88" s="8"/>
      <c r="D88" s="8"/>
      <c r="E88" s="8"/>
    </row>
    <row r="89" spans="1:5" ht="14.25" customHeight="1" x14ac:dyDescent="0.25">
      <c r="A89" s="8"/>
      <c r="B89" s="8"/>
      <c r="C89" s="8"/>
      <c r="D89" s="8"/>
      <c r="E89" s="8"/>
    </row>
    <row r="90" spans="1:5" ht="14.25" customHeight="1" x14ac:dyDescent="0.25">
      <c r="A90" s="8"/>
      <c r="B90" s="8"/>
      <c r="C90" s="8"/>
      <c r="D90" s="8"/>
      <c r="E90" s="8"/>
    </row>
    <row r="91" spans="1:5" ht="14.25" customHeight="1" x14ac:dyDescent="0.25">
      <c r="A91" s="8"/>
      <c r="B91" s="8"/>
      <c r="C91" s="8"/>
      <c r="D91" s="8"/>
      <c r="E91" s="8"/>
    </row>
    <row r="92" spans="1:5" ht="14.25" customHeight="1" x14ac:dyDescent="0.25">
      <c r="A92" s="8"/>
      <c r="B92" s="8"/>
      <c r="C92" s="8"/>
      <c r="D92" s="8"/>
      <c r="E92" s="8"/>
    </row>
    <row r="93" spans="1:5" ht="14.25" customHeight="1" x14ac:dyDescent="0.25">
      <c r="A93" s="8"/>
      <c r="B93" s="8"/>
      <c r="C93" s="8"/>
      <c r="D93" s="8"/>
      <c r="E93" s="8"/>
    </row>
    <row r="94" spans="1:5" ht="14.25" customHeight="1" x14ac:dyDescent="0.25">
      <c r="A94" s="8"/>
      <c r="B94" s="8"/>
      <c r="C94" s="8"/>
      <c r="D94" s="8"/>
      <c r="E94" s="8"/>
    </row>
    <row r="95" spans="1:5" ht="14.25" customHeight="1" x14ac:dyDescent="0.25">
      <c r="A95" s="8"/>
      <c r="B95" s="8"/>
      <c r="C95" s="8"/>
      <c r="D95" s="8"/>
      <c r="E95" s="8"/>
    </row>
    <row r="96" spans="1:5" ht="14.25" customHeight="1" x14ac:dyDescent="0.25">
      <c r="A96" s="8"/>
      <c r="B96" s="8"/>
      <c r="C96" s="8"/>
      <c r="D96" s="8"/>
      <c r="E96" s="8"/>
    </row>
    <row r="97" spans="1:5" ht="14.25" customHeight="1" x14ac:dyDescent="0.25">
      <c r="A97" s="8"/>
      <c r="B97" s="8"/>
      <c r="C97" s="8"/>
      <c r="D97" s="8"/>
      <c r="E97" s="8"/>
    </row>
    <row r="98" spans="1:5" ht="14.25" customHeight="1" x14ac:dyDescent="0.25">
      <c r="A98" s="8"/>
      <c r="B98" s="8"/>
      <c r="C98" s="8"/>
      <c r="D98" s="8"/>
      <c r="E98" s="8"/>
    </row>
    <row r="99" spans="1:5" ht="14.25" customHeight="1" x14ac:dyDescent="0.25">
      <c r="A99" s="8"/>
      <c r="B99" s="8"/>
      <c r="C99" s="8"/>
      <c r="D99" s="8"/>
      <c r="E99" s="8"/>
    </row>
    <row r="100" spans="1:5" ht="14.25" customHeight="1" x14ac:dyDescent="0.25">
      <c r="A100" s="8"/>
      <c r="B100" s="8"/>
      <c r="C100" s="8"/>
      <c r="D100" s="8"/>
      <c r="E100" s="8"/>
    </row>
    <row r="101" spans="1:5" ht="14.25" customHeight="1" x14ac:dyDescent="0.25">
      <c r="A101" s="8"/>
      <c r="B101" s="8"/>
      <c r="C101" s="8"/>
      <c r="D101" s="8"/>
      <c r="E101" s="8"/>
    </row>
    <row r="102" spans="1:5" ht="14.25" customHeight="1" x14ac:dyDescent="0.25">
      <c r="A102" s="8"/>
      <c r="B102" s="8"/>
      <c r="C102" s="8"/>
      <c r="D102" s="8"/>
      <c r="E102" s="8"/>
    </row>
    <row r="103" spans="1:5" ht="14.25" customHeight="1" x14ac:dyDescent="0.25">
      <c r="A103" s="8"/>
      <c r="B103" s="8"/>
      <c r="C103" s="8"/>
      <c r="D103" s="8"/>
      <c r="E103" s="8"/>
    </row>
    <row r="104" spans="1:5" ht="14.25" customHeight="1" x14ac:dyDescent="0.25">
      <c r="A104" s="8"/>
      <c r="B104" s="8"/>
      <c r="C104" s="8"/>
      <c r="D104" s="8"/>
      <c r="E104" s="8"/>
    </row>
    <row r="105" spans="1:5" ht="14.25" customHeight="1" x14ac:dyDescent="0.25">
      <c r="A105" s="8"/>
      <c r="B105" s="8"/>
      <c r="C105" s="8"/>
      <c r="D105" s="8"/>
      <c r="E105" s="8"/>
    </row>
    <row r="106" spans="1:5" ht="14.25" customHeight="1" x14ac:dyDescent="0.25">
      <c r="A106" s="8"/>
      <c r="B106" s="8"/>
      <c r="C106" s="8"/>
      <c r="D106" s="8"/>
      <c r="E106" s="8"/>
    </row>
    <row r="107" spans="1:5" ht="14.25" customHeight="1" x14ac:dyDescent="0.25">
      <c r="A107" s="8"/>
      <c r="B107" s="8"/>
      <c r="C107" s="8"/>
      <c r="D107" s="8"/>
      <c r="E107" s="8"/>
    </row>
    <row r="108" spans="1:5" ht="14.25" customHeight="1" x14ac:dyDescent="0.25">
      <c r="A108" s="8"/>
      <c r="B108" s="8"/>
      <c r="C108" s="8"/>
      <c r="D108" s="8"/>
      <c r="E108" s="8"/>
    </row>
    <row r="109" spans="1:5" ht="14.25" customHeight="1" x14ac:dyDescent="0.25">
      <c r="A109" s="8"/>
      <c r="B109" s="8"/>
      <c r="C109" s="8"/>
      <c r="D109" s="8"/>
      <c r="E109" s="8"/>
    </row>
    <row r="110" spans="1:5" ht="14.25" customHeight="1" x14ac:dyDescent="0.25">
      <c r="A110" s="8"/>
      <c r="B110" s="8"/>
      <c r="C110" s="8"/>
      <c r="D110" s="8"/>
      <c r="E110" s="8"/>
    </row>
    <row r="111" spans="1:5" ht="14.25" customHeight="1" x14ac:dyDescent="0.25">
      <c r="A111" s="8"/>
      <c r="B111" s="8"/>
      <c r="C111" s="8"/>
      <c r="D111" s="8"/>
      <c r="E111" s="8"/>
    </row>
    <row r="112" spans="1:5" ht="14.25" customHeight="1" x14ac:dyDescent="0.25">
      <c r="A112" s="8"/>
      <c r="B112" s="8"/>
      <c r="C112" s="8"/>
      <c r="D112" s="8"/>
      <c r="E112" s="8"/>
    </row>
    <row r="113" spans="1:5" ht="14.25" customHeight="1" x14ac:dyDescent="0.25">
      <c r="A113" s="8"/>
      <c r="B113" s="8"/>
      <c r="C113" s="8"/>
      <c r="D113" s="8"/>
      <c r="E113" s="8"/>
    </row>
    <row r="114" spans="1:5" ht="14.25" customHeight="1" x14ac:dyDescent="0.25">
      <c r="A114" s="8"/>
      <c r="B114" s="8"/>
      <c r="C114" s="8"/>
      <c r="D114" s="8"/>
      <c r="E114" s="8"/>
    </row>
    <row r="115" spans="1:5" ht="14.25" customHeight="1" x14ac:dyDescent="0.25">
      <c r="A115" s="8"/>
      <c r="B115" s="8"/>
      <c r="C115" s="8"/>
      <c r="D115" s="8"/>
      <c r="E115" s="8"/>
    </row>
    <row r="116" spans="1:5" ht="14.25" customHeight="1" x14ac:dyDescent="0.25">
      <c r="A116" s="8"/>
      <c r="B116" s="8"/>
      <c r="C116" s="8"/>
      <c r="D116" s="8"/>
      <c r="E116" s="8"/>
    </row>
    <row r="117" spans="1:5" ht="14.25" customHeight="1" x14ac:dyDescent="0.25">
      <c r="A117" s="8"/>
      <c r="B117" s="8"/>
      <c r="C117" s="8"/>
      <c r="D117" s="8"/>
      <c r="E117" s="8"/>
    </row>
    <row r="118" spans="1:5" ht="14.25" customHeight="1" x14ac:dyDescent="0.25">
      <c r="A118" s="8"/>
      <c r="B118" s="8"/>
      <c r="C118" s="8"/>
      <c r="D118" s="8"/>
      <c r="E118" s="8"/>
    </row>
    <row r="119" spans="1:5" ht="14.25" customHeight="1" x14ac:dyDescent="0.25">
      <c r="A119" s="8"/>
      <c r="B119" s="8"/>
      <c r="C119" s="8"/>
      <c r="D119" s="8"/>
      <c r="E119" s="8"/>
    </row>
    <row r="120" spans="1:5" ht="14.25" customHeight="1" x14ac:dyDescent="0.25">
      <c r="A120" s="8"/>
      <c r="B120" s="8"/>
      <c r="C120" s="8"/>
      <c r="D120" s="8"/>
      <c r="E120" s="8"/>
    </row>
    <row r="121" spans="1:5" ht="14.25" customHeight="1" x14ac:dyDescent="0.25">
      <c r="A121" s="8"/>
      <c r="B121" s="8"/>
      <c r="C121" s="8"/>
      <c r="D121" s="8"/>
      <c r="E121" s="8"/>
    </row>
    <row r="122" spans="1:5" ht="14.25" customHeight="1" x14ac:dyDescent="0.25">
      <c r="A122" s="8"/>
      <c r="B122" s="8"/>
      <c r="C122" s="8"/>
      <c r="D122" s="8"/>
      <c r="E122" s="8"/>
    </row>
    <row r="123" spans="1:5" ht="14.25" customHeight="1" x14ac:dyDescent="0.25">
      <c r="A123" s="8"/>
      <c r="B123" s="8"/>
      <c r="C123" s="8"/>
      <c r="D123" s="8"/>
      <c r="E123" s="8"/>
    </row>
    <row r="124" spans="1:5" ht="14.25" customHeight="1" x14ac:dyDescent="0.25">
      <c r="A124" s="8"/>
      <c r="B124" s="8"/>
      <c r="C124" s="8"/>
      <c r="D124" s="8"/>
      <c r="E124" s="8"/>
    </row>
    <row r="125" spans="1:5" ht="14.25" customHeight="1" x14ac:dyDescent="0.25">
      <c r="A125" s="8"/>
      <c r="B125" s="8"/>
      <c r="C125" s="8"/>
      <c r="D125" s="8"/>
      <c r="E125" s="8"/>
    </row>
    <row r="126" spans="1:5" ht="14.25" customHeight="1" x14ac:dyDescent="0.25">
      <c r="A126" s="8"/>
      <c r="B126" s="8"/>
      <c r="C126" s="8"/>
      <c r="D126" s="8"/>
      <c r="E126" s="8"/>
    </row>
    <row r="127" spans="1:5" ht="14.25" customHeight="1" x14ac:dyDescent="0.25">
      <c r="A127" s="8"/>
      <c r="B127" s="8"/>
      <c r="C127" s="8"/>
      <c r="D127" s="8"/>
      <c r="E127" s="8"/>
    </row>
    <row r="128" spans="1:5" ht="14.25" customHeight="1" x14ac:dyDescent="0.25">
      <c r="A128" s="8"/>
      <c r="B128" s="8"/>
      <c r="C128" s="8"/>
      <c r="D128" s="8"/>
      <c r="E128" s="8"/>
    </row>
    <row r="129" spans="1:5" ht="14.25" customHeight="1" x14ac:dyDescent="0.25">
      <c r="A129" s="8"/>
      <c r="B129" s="8"/>
      <c r="C129" s="8"/>
      <c r="D129" s="8"/>
      <c r="E129" s="8"/>
    </row>
    <row r="130" spans="1:5" ht="14.25" customHeight="1" x14ac:dyDescent="0.25">
      <c r="A130" s="8"/>
      <c r="B130" s="8"/>
      <c r="C130" s="8"/>
      <c r="D130" s="8"/>
      <c r="E130" s="8"/>
    </row>
    <row r="131" spans="1:5" ht="14.25" customHeight="1" x14ac:dyDescent="0.25">
      <c r="A131" s="8"/>
      <c r="B131" s="8"/>
      <c r="C131" s="8"/>
      <c r="D131" s="8"/>
      <c r="E131" s="8"/>
    </row>
    <row r="132" spans="1:5" ht="14.25" customHeight="1" x14ac:dyDescent="0.25">
      <c r="A132" s="8"/>
      <c r="B132" s="8"/>
      <c r="C132" s="8"/>
      <c r="D132" s="8"/>
      <c r="E132" s="8"/>
    </row>
    <row r="133" spans="1:5" ht="14.25" customHeight="1" x14ac:dyDescent="0.25">
      <c r="A133" s="8"/>
      <c r="B133" s="8"/>
      <c r="C133" s="8"/>
      <c r="D133" s="8"/>
      <c r="E133" s="8"/>
    </row>
    <row r="134" spans="1:5" ht="14.25" customHeight="1" x14ac:dyDescent="0.25">
      <c r="A134" s="8"/>
      <c r="B134" s="8"/>
      <c r="C134" s="8"/>
      <c r="D134" s="8"/>
      <c r="E134" s="8"/>
    </row>
    <row r="135" spans="1:5" ht="14.25" customHeight="1" x14ac:dyDescent="0.25">
      <c r="A135" s="8"/>
      <c r="B135" s="8"/>
      <c r="C135" s="8"/>
      <c r="D135" s="8"/>
      <c r="E135" s="8"/>
    </row>
    <row r="136" spans="1:5" ht="14.25" customHeight="1" x14ac:dyDescent="0.25">
      <c r="A136" s="8"/>
      <c r="B136" s="8"/>
      <c r="C136" s="8"/>
      <c r="D136" s="8"/>
      <c r="E136" s="8"/>
    </row>
    <row r="137" spans="1:5" ht="14.25" customHeight="1" x14ac:dyDescent="0.25">
      <c r="A137" s="8"/>
      <c r="B137" s="8"/>
      <c r="C137" s="8"/>
      <c r="D137" s="8"/>
      <c r="E137" s="8"/>
    </row>
    <row r="138" spans="1:5" ht="14.25" customHeight="1" x14ac:dyDescent="0.25">
      <c r="A138" s="8"/>
      <c r="B138" s="8"/>
      <c r="C138" s="8"/>
      <c r="D138" s="8"/>
      <c r="E138" s="8"/>
    </row>
    <row r="139" spans="1:5" ht="14.25" customHeight="1" x14ac:dyDescent="0.25">
      <c r="A139" s="8"/>
      <c r="B139" s="8"/>
      <c r="C139" s="8"/>
      <c r="D139" s="8"/>
      <c r="E139" s="8"/>
    </row>
    <row r="140" spans="1:5" ht="14.25" customHeight="1" x14ac:dyDescent="0.25">
      <c r="A140" s="8"/>
      <c r="B140" s="8"/>
      <c r="C140" s="8"/>
      <c r="D140" s="8"/>
      <c r="E140" s="8"/>
    </row>
    <row r="141" spans="1:5" ht="14.25" customHeight="1" x14ac:dyDescent="0.25">
      <c r="A141" s="8"/>
      <c r="B141" s="8"/>
      <c r="C141" s="8"/>
      <c r="D141" s="8"/>
      <c r="E141" s="8"/>
    </row>
    <row r="142" spans="1:5" ht="14.25" customHeight="1" x14ac:dyDescent="0.25">
      <c r="A142" s="8"/>
      <c r="B142" s="8"/>
      <c r="C142" s="8"/>
      <c r="D142" s="8"/>
      <c r="E142" s="8"/>
    </row>
    <row r="143" spans="1:5" ht="14.25" customHeight="1" x14ac:dyDescent="0.25">
      <c r="A143" s="8"/>
      <c r="B143" s="8"/>
      <c r="C143" s="8"/>
      <c r="D143" s="8"/>
      <c r="E143" s="8"/>
    </row>
    <row r="144" spans="1:5" ht="14.25" customHeight="1" x14ac:dyDescent="0.25">
      <c r="A144" s="8"/>
      <c r="B144" s="8"/>
      <c r="C144" s="8"/>
      <c r="D144" s="8"/>
      <c r="E144" s="8"/>
    </row>
    <row r="145" spans="1:5" ht="14.25" customHeight="1" x14ac:dyDescent="0.25">
      <c r="A145" s="8"/>
      <c r="B145" s="8"/>
      <c r="C145" s="8"/>
      <c r="D145" s="8"/>
      <c r="E145" s="8"/>
    </row>
    <row r="146" spans="1:5" ht="14.25" customHeight="1" x14ac:dyDescent="0.25">
      <c r="A146" s="8"/>
      <c r="B146" s="8"/>
      <c r="C146" s="8"/>
      <c r="D146" s="8"/>
      <c r="E146" s="8"/>
    </row>
    <row r="147" spans="1:5" ht="14.25" customHeight="1" x14ac:dyDescent="0.25">
      <c r="A147" s="8"/>
      <c r="B147" s="8"/>
      <c r="C147" s="8"/>
      <c r="D147" s="8"/>
      <c r="E147" s="8"/>
    </row>
    <row r="148" spans="1:5" ht="14.25" customHeight="1" x14ac:dyDescent="0.25">
      <c r="A148" s="8"/>
      <c r="B148" s="8"/>
      <c r="C148" s="8"/>
      <c r="D148" s="8"/>
      <c r="E148" s="8"/>
    </row>
    <row r="149" spans="1:5" ht="14.25" customHeight="1" x14ac:dyDescent="0.25">
      <c r="A149" s="8"/>
      <c r="B149" s="8"/>
      <c r="C149" s="8"/>
      <c r="D149" s="8"/>
      <c r="E149" s="8"/>
    </row>
    <row r="150" spans="1:5" ht="14.25" customHeight="1" x14ac:dyDescent="0.25">
      <c r="A150" s="8"/>
      <c r="B150" s="8"/>
      <c r="C150" s="8"/>
      <c r="D150" s="8"/>
      <c r="E150" s="8"/>
    </row>
    <row r="151" spans="1:5" ht="14.25" customHeight="1" x14ac:dyDescent="0.25">
      <c r="A151" s="8"/>
      <c r="B151" s="8"/>
      <c r="C151" s="8"/>
      <c r="D151" s="8"/>
      <c r="E151" s="8"/>
    </row>
    <row r="152" spans="1:5" ht="14.25" customHeight="1" x14ac:dyDescent="0.25">
      <c r="A152" s="8"/>
      <c r="B152" s="8"/>
      <c r="C152" s="8"/>
      <c r="D152" s="8"/>
      <c r="E152" s="8"/>
    </row>
    <row r="153" spans="1:5" ht="14.25" customHeight="1" x14ac:dyDescent="0.25">
      <c r="A153" s="8"/>
      <c r="B153" s="8"/>
      <c r="C153" s="8"/>
      <c r="D153" s="8"/>
      <c r="E153" s="8"/>
    </row>
    <row r="154" spans="1:5" ht="14.25" customHeight="1" x14ac:dyDescent="0.25">
      <c r="A154" s="8"/>
      <c r="B154" s="8"/>
      <c r="C154" s="8"/>
      <c r="D154" s="8"/>
      <c r="E154" s="8"/>
    </row>
    <row r="155" spans="1:5" ht="14.25" customHeight="1" x14ac:dyDescent="0.25">
      <c r="A155" s="8"/>
      <c r="B155" s="8"/>
      <c r="C155" s="8"/>
      <c r="D155" s="8"/>
      <c r="E155" s="8"/>
    </row>
    <row r="156" spans="1:5" ht="14.25" customHeight="1" x14ac:dyDescent="0.25">
      <c r="A156" s="8"/>
      <c r="B156" s="8"/>
      <c r="C156" s="8"/>
      <c r="D156" s="8"/>
      <c r="E156" s="8"/>
    </row>
    <row r="157" spans="1:5" ht="14.25" customHeight="1" x14ac:dyDescent="0.25">
      <c r="A157" s="8"/>
      <c r="B157" s="8"/>
      <c r="C157" s="8"/>
      <c r="D157" s="8"/>
      <c r="E157" s="8"/>
    </row>
    <row r="158" spans="1:5" ht="14.25" customHeight="1" x14ac:dyDescent="0.25">
      <c r="A158" s="8"/>
      <c r="B158" s="8"/>
      <c r="C158" s="8"/>
      <c r="D158" s="8"/>
      <c r="E158" s="8"/>
    </row>
    <row r="159" spans="1:5" ht="14.25" customHeight="1" x14ac:dyDescent="0.25">
      <c r="A159" s="8"/>
      <c r="B159" s="8"/>
      <c r="C159" s="8"/>
      <c r="D159" s="8"/>
      <c r="E159" s="8"/>
    </row>
    <row r="160" spans="1:5" ht="14.25" customHeight="1" x14ac:dyDescent="0.25">
      <c r="A160" s="8"/>
      <c r="B160" s="8"/>
      <c r="C160" s="8"/>
      <c r="D160" s="8"/>
      <c r="E160" s="8"/>
    </row>
    <row r="161" spans="1:5" ht="14.25" customHeight="1" x14ac:dyDescent="0.25">
      <c r="A161" s="8"/>
      <c r="B161" s="8"/>
      <c r="C161" s="8"/>
      <c r="D161" s="8"/>
      <c r="E161" s="8"/>
    </row>
    <row r="162" spans="1:5" ht="14.25" customHeight="1" x14ac:dyDescent="0.25">
      <c r="A162" s="8"/>
      <c r="B162" s="8"/>
      <c r="C162" s="8"/>
      <c r="D162" s="8"/>
      <c r="E162" s="8"/>
    </row>
    <row r="163" spans="1:5" ht="14.25" customHeight="1" x14ac:dyDescent="0.25">
      <c r="A163" s="8"/>
      <c r="B163" s="8"/>
      <c r="C163" s="8"/>
      <c r="D163" s="8"/>
      <c r="E163" s="8"/>
    </row>
    <row r="164" spans="1:5" ht="14.25" customHeight="1" x14ac:dyDescent="0.25">
      <c r="A164" s="8"/>
      <c r="B164" s="8"/>
      <c r="C164" s="8"/>
      <c r="D164" s="8"/>
      <c r="E164" s="8"/>
    </row>
    <row r="165" spans="1:5" ht="14.25" customHeight="1" x14ac:dyDescent="0.25">
      <c r="A165" s="8"/>
      <c r="B165" s="8"/>
      <c r="C165" s="8"/>
      <c r="D165" s="8"/>
      <c r="E165" s="8"/>
    </row>
    <row r="166" spans="1:5" ht="14.25" customHeight="1" x14ac:dyDescent="0.25">
      <c r="A166" s="8"/>
      <c r="B166" s="8"/>
      <c r="C166" s="8"/>
      <c r="D166" s="8"/>
      <c r="E166" s="8"/>
    </row>
    <row r="167" spans="1:5" ht="14.25" customHeight="1" x14ac:dyDescent="0.25">
      <c r="A167" s="8"/>
      <c r="B167" s="8"/>
      <c r="C167" s="8"/>
      <c r="D167" s="8"/>
      <c r="E167" s="8"/>
    </row>
    <row r="168" spans="1:5" ht="14.25" customHeight="1" x14ac:dyDescent="0.25">
      <c r="A168" s="8"/>
      <c r="B168" s="8"/>
      <c r="C168" s="8"/>
      <c r="D168" s="8"/>
      <c r="E168" s="8"/>
    </row>
    <row r="169" spans="1:5" ht="14.25" customHeight="1" x14ac:dyDescent="0.25">
      <c r="A169" s="8"/>
      <c r="B169" s="8"/>
      <c r="C169" s="8"/>
      <c r="D169" s="8"/>
      <c r="E169" s="8"/>
    </row>
    <row r="170" spans="1:5" ht="14.25" customHeight="1" x14ac:dyDescent="0.25">
      <c r="A170" s="8"/>
      <c r="B170" s="8"/>
      <c r="C170" s="8"/>
      <c r="D170" s="8"/>
      <c r="E170" s="8"/>
    </row>
    <row r="171" spans="1:5" ht="14.25" customHeight="1" x14ac:dyDescent="0.25">
      <c r="A171" s="8"/>
      <c r="B171" s="8"/>
      <c r="C171" s="8"/>
      <c r="D171" s="8"/>
      <c r="E171" s="8"/>
    </row>
    <row r="172" spans="1:5" ht="14.25" customHeight="1" x14ac:dyDescent="0.25">
      <c r="A172" s="8"/>
      <c r="B172" s="8"/>
      <c r="C172" s="8"/>
      <c r="D172" s="8"/>
      <c r="E172" s="8"/>
    </row>
    <row r="173" spans="1:5" ht="14.25" customHeight="1" x14ac:dyDescent="0.25">
      <c r="A173" s="8"/>
      <c r="B173" s="8"/>
      <c r="C173" s="8"/>
      <c r="D173" s="8"/>
      <c r="E173" s="8"/>
    </row>
    <row r="174" spans="1:5" ht="14.25" customHeight="1" x14ac:dyDescent="0.25">
      <c r="A174" s="8"/>
      <c r="B174" s="8"/>
      <c r="C174" s="8"/>
      <c r="D174" s="8"/>
      <c r="E174" s="8"/>
    </row>
    <row r="175" spans="1:5" ht="14.25" customHeight="1" x14ac:dyDescent="0.25">
      <c r="A175" s="8"/>
      <c r="B175" s="8"/>
      <c r="C175" s="8"/>
      <c r="D175" s="8"/>
      <c r="E175" s="8"/>
    </row>
    <row r="176" spans="1:5" ht="14.25" customHeight="1" x14ac:dyDescent="0.25">
      <c r="A176" s="8"/>
      <c r="B176" s="8"/>
      <c r="C176" s="8"/>
      <c r="D176" s="8"/>
      <c r="E176" s="8"/>
    </row>
    <row r="177" spans="1:5" ht="14.25" customHeight="1" x14ac:dyDescent="0.25">
      <c r="A177" s="8"/>
      <c r="B177" s="8"/>
      <c r="C177" s="8"/>
      <c r="D177" s="8"/>
      <c r="E177" s="8"/>
    </row>
    <row r="178" spans="1:5" ht="14.25" customHeight="1" x14ac:dyDescent="0.25">
      <c r="A178" s="8"/>
      <c r="B178" s="8"/>
      <c r="C178" s="8"/>
      <c r="D178" s="8"/>
      <c r="E178" s="8"/>
    </row>
    <row r="179" spans="1:5" ht="14.25" customHeight="1" x14ac:dyDescent="0.25">
      <c r="A179" s="8"/>
      <c r="B179" s="8"/>
      <c r="C179" s="8"/>
      <c r="D179" s="8"/>
      <c r="E179" s="8"/>
    </row>
    <row r="180" spans="1:5" ht="14.25" customHeight="1" x14ac:dyDescent="0.25">
      <c r="A180" s="8"/>
      <c r="B180" s="8"/>
      <c r="C180" s="8"/>
      <c r="D180" s="8"/>
      <c r="E180" s="8"/>
    </row>
    <row r="181" spans="1:5" ht="14.25" customHeight="1" x14ac:dyDescent="0.25">
      <c r="A181" s="8"/>
      <c r="B181" s="8"/>
      <c r="C181" s="8"/>
      <c r="D181" s="8"/>
      <c r="E181" s="8"/>
    </row>
    <row r="182" spans="1:5" ht="14.25" customHeight="1" x14ac:dyDescent="0.25">
      <c r="A182" s="8"/>
      <c r="B182" s="8"/>
      <c r="C182" s="8"/>
      <c r="D182" s="8"/>
      <c r="E182" s="8"/>
    </row>
    <row r="183" spans="1:5" ht="14.25" customHeight="1" x14ac:dyDescent="0.25">
      <c r="A183" s="8"/>
      <c r="B183" s="8"/>
      <c r="C183" s="8"/>
      <c r="D183" s="8"/>
      <c r="E183" s="8"/>
    </row>
    <row r="184" spans="1:5" ht="14.25" customHeight="1" x14ac:dyDescent="0.25">
      <c r="A184" s="8"/>
      <c r="B184" s="8"/>
      <c r="C184" s="8"/>
      <c r="D184" s="8"/>
      <c r="E184" s="8"/>
    </row>
    <row r="185" spans="1:5" ht="14.25" customHeight="1" x14ac:dyDescent="0.25">
      <c r="A185" s="8"/>
      <c r="B185" s="8"/>
      <c r="C185" s="8"/>
      <c r="D185" s="8"/>
      <c r="E185" s="8"/>
    </row>
    <row r="186" spans="1:5" ht="14.25" customHeight="1" x14ac:dyDescent="0.25">
      <c r="A186" s="8"/>
      <c r="B186" s="8"/>
      <c r="C186" s="8"/>
      <c r="D186" s="8"/>
      <c r="E186" s="8"/>
    </row>
    <row r="187" spans="1:5" ht="14.25" customHeight="1" x14ac:dyDescent="0.25">
      <c r="A187" s="8"/>
      <c r="B187" s="8"/>
      <c r="C187" s="8"/>
      <c r="D187" s="8"/>
      <c r="E187" s="8"/>
    </row>
    <row r="188" spans="1:5" ht="14.25" customHeight="1" x14ac:dyDescent="0.25">
      <c r="A188" s="8"/>
      <c r="B188" s="8"/>
      <c r="C188" s="8"/>
      <c r="D188" s="8"/>
      <c r="E188" s="8"/>
    </row>
    <row r="189" spans="1:5" ht="14.25" customHeight="1" x14ac:dyDescent="0.25">
      <c r="A189" s="8"/>
      <c r="B189" s="8"/>
      <c r="C189" s="8"/>
      <c r="D189" s="8"/>
      <c r="E189" s="8"/>
    </row>
    <row r="190" spans="1:5" ht="14.25" customHeight="1" x14ac:dyDescent="0.25">
      <c r="A190" s="8"/>
      <c r="B190" s="8"/>
      <c r="C190" s="8"/>
      <c r="D190" s="8"/>
      <c r="E190" s="8"/>
    </row>
    <row r="191" spans="1:5" ht="14.25" customHeight="1" x14ac:dyDescent="0.25">
      <c r="A191" s="8"/>
      <c r="B191" s="8"/>
      <c r="C191" s="8"/>
      <c r="D191" s="8"/>
      <c r="E191" s="8"/>
    </row>
    <row r="192" spans="1:5" ht="14.25" customHeight="1" x14ac:dyDescent="0.25">
      <c r="A192" s="8"/>
      <c r="B192" s="8"/>
      <c r="C192" s="8"/>
      <c r="D192" s="8"/>
      <c r="E192" s="8"/>
    </row>
    <row r="193" spans="1:5" ht="14.25" customHeight="1" x14ac:dyDescent="0.25">
      <c r="A193" s="8"/>
      <c r="B193" s="8"/>
      <c r="C193" s="8"/>
      <c r="D193" s="8"/>
      <c r="E193" s="8"/>
    </row>
    <row r="194" spans="1:5" ht="14.25" customHeight="1" x14ac:dyDescent="0.25">
      <c r="A194" s="8"/>
      <c r="B194" s="8"/>
      <c r="C194" s="8"/>
      <c r="D194" s="8"/>
      <c r="E194" s="8"/>
    </row>
    <row r="195" spans="1:5" ht="14.25" customHeight="1" x14ac:dyDescent="0.25">
      <c r="A195" s="8"/>
      <c r="B195" s="8"/>
      <c r="C195" s="8"/>
      <c r="D195" s="8"/>
      <c r="E195" s="8"/>
    </row>
    <row r="196" spans="1:5" ht="14.25" customHeight="1" x14ac:dyDescent="0.25">
      <c r="A196" s="8"/>
      <c r="B196" s="8"/>
      <c r="C196" s="8"/>
      <c r="D196" s="8"/>
      <c r="E196" s="8"/>
    </row>
    <row r="197" spans="1:5" ht="14.25" customHeight="1" x14ac:dyDescent="0.25">
      <c r="A197" s="8"/>
      <c r="B197" s="8"/>
      <c r="C197" s="8"/>
      <c r="D197" s="8"/>
      <c r="E197" s="8"/>
    </row>
    <row r="198" spans="1:5" ht="14.25" customHeight="1" x14ac:dyDescent="0.25">
      <c r="A198" s="8"/>
      <c r="B198" s="8"/>
      <c r="C198" s="8"/>
      <c r="D198" s="8"/>
      <c r="E198" s="8"/>
    </row>
    <row r="199" spans="1:5" ht="14.25" customHeight="1" x14ac:dyDescent="0.25">
      <c r="A199" s="8"/>
      <c r="B199" s="8"/>
      <c r="C199" s="8"/>
      <c r="D199" s="8"/>
      <c r="E199" s="8"/>
    </row>
    <row r="200" spans="1:5" ht="14.25" customHeight="1" x14ac:dyDescent="0.25">
      <c r="A200" s="8"/>
      <c r="B200" s="8"/>
      <c r="C200" s="8"/>
      <c r="D200" s="8"/>
      <c r="E200" s="8"/>
    </row>
    <row r="201" spans="1:5" ht="14.25" customHeight="1" x14ac:dyDescent="0.25">
      <c r="A201" s="8"/>
      <c r="B201" s="8"/>
      <c r="C201" s="8"/>
      <c r="D201" s="8"/>
      <c r="E201" s="8"/>
    </row>
    <row r="202" spans="1:5" ht="14.25" customHeight="1" x14ac:dyDescent="0.25">
      <c r="A202" s="8"/>
      <c r="B202" s="8"/>
      <c r="C202" s="8"/>
      <c r="D202" s="8"/>
      <c r="E202" s="8"/>
    </row>
    <row r="203" spans="1:5" ht="14.25" customHeight="1" x14ac:dyDescent="0.25">
      <c r="A203" s="8"/>
      <c r="B203" s="8"/>
      <c r="C203" s="8"/>
      <c r="D203" s="8"/>
      <c r="E203" s="8"/>
    </row>
    <row r="204" spans="1:5" ht="14.25" customHeight="1" x14ac:dyDescent="0.25">
      <c r="A204" s="8"/>
      <c r="B204" s="8"/>
      <c r="C204" s="8"/>
      <c r="D204" s="8"/>
      <c r="E204" s="8"/>
    </row>
    <row r="205" spans="1:5" ht="14.25" customHeight="1" x14ac:dyDescent="0.25">
      <c r="A205" s="8"/>
      <c r="B205" s="8"/>
      <c r="C205" s="8"/>
      <c r="D205" s="8"/>
      <c r="E205" s="8"/>
    </row>
    <row r="206" spans="1:5" ht="14.25" customHeight="1" x14ac:dyDescent="0.25">
      <c r="A206" s="8"/>
      <c r="B206" s="8"/>
      <c r="C206" s="8"/>
      <c r="D206" s="8"/>
      <c r="E206" s="8"/>
    </row>
    <row r="207" spans="1:5" ht="14.25" customHeight="1" x14ac:dyDescent="0.25">
      <c r="A207" s="8"/>
      <c r="B207" s="8"/>
      <c r="C207" s="8"/>
      <c r="D207" s="8"/>
      <c r="E207" s="8"/>
    </row>
    <row r="208" spans="1:5" ht="14.25" customHeight="1" x14ac:dyDescent="0.25">
      <c r="A208" s="8"/>
      <c r="B208" s="8"/>
      <c r="C208" s="8"/>
      <c r="D208" s="8"/>
      <c r="E208" s="8"/>
    </row>
    <row r="209" spans="1:5" ht="14.25" customHeight="1" x14ac:dyDescent="0.25">
      <c r="A209" s="8"/>
      <c r="B209" s="8"/>
      <c r="C209" s="8"/>
      <c r="D209" s="8"/>
      <c r="E209" s="8"/>
    </row>
    <row r="210" spans="1:5" ht="14.25" customHeight="1" x14ac:dyDescent="0.25">
      <c r="A210" s="8"/>
      <c r="B210" s="8"/>
      <c r="C210" s="8"/>
      <c r="D210" s="8"/>
      <c r="E210" s="8"/>
    </row>
    <row r="211" spans="1:5" ht="14.25" customHeight="1" x14ac:dyDescent="0.25">
      <c r="A211" s="8"/>
      <c r="B211" s="8"/>
      <c r="C211" s="8"/>
      <c r="D211" s="8"/>
      <c r="E211" s="8"/>
    </row>
    <row r="212" spans="1:5" ht="14.25" customHeight="1" x14ac:dyDescent="0.25">
      <c r="A212" s="8"/>
      <c r="B212" s="8"/>
      <c r="C212" s="8"/>
      <c r="D212" s="8"/>
      <c r="E212" s="8"/>
    </row>
    <row r="213" spans="1:5" ht="14.25" customHeight="1" x14ac:dyDescent="0.25">
      <c r="A213" s="8"/>
      <c r="B213" s="8"/>
      <c r="C213" s="8"/>
      <c r="D213" s="8"/>
      <c r="E213" s="8"/>
    </row>
    <row r="214" spans="1:5" ht="14.25" customHeight="1" x14ac:dyDescent="0.25">
      <c r="A214" s="8"/>
      <c r="B214" s="8"/>
      <c r="C214" s="8"/>
      <c r="D214" s="8"/>
      <c r="E214" s="8"/>
    </row>
    <row r="215" spans="1:5" ht="14.25" customHeight="1" x14ac:dyDescent="0.25">
      <c r="A215" s="8"/>
      <c r="B215" s="8"/>
      <c r="C215" s="8"/>
      <c r="D215" s="8"/>
      <c r="E215" s="8"/>
    </row>
    <row r="216" spans="1:5" ht="14.25" customHeight="1" x14ac:dyDescent="0.25">
      <c r="A216" s="8"/>
      <c r="B216" s="8"/>
      <c r="C216" s="8"/>
      <c r="D216" s="8"/>
      <c r="E216" s="8"/>
    </row>
    <row r="217" spans="1:5" ht="14.25" customHeight="1" x14ac:dyDescent="0.25">
      <c r="A217" s="8"/>
      <c r="B217" s="8"/>
      <c r="C217" s="8"/>
      <c r="D217" s="8"/>
      <c r="E217" s="8"/>
    </row>
    <row r="218" spans="1:5" ht="14.25" customHeight="1" x14ac:dyDescent="0.25">
      <c r="A218" s="8"/>
      <c r="B218" s="8"/>
      <c r="C218" s="8"/>
      <c r="D218" s="8"/>
      <c r="E218" s="8"/>
    </row>
    <row r="219" spans="1:5" ht="14.25" customHeight="1" x14ac:dyDescent="0.25">
      <c r="A219" s="8"/>
      <c r="B219" s="8"/>
      <c r="C219" s="8"/>
      <c r="D219" s="8"/>
      <c r="E219" s="8"/>
    </row>
    <row r="220" spans="1:5" ht="14.25" customHeight="1" x14ac:dyDescent="0.25">
      <c r="A220" s="8"/>
      <c r="B220" s="8"/>
      <c r="C220" s="8"/>
      <c r="D220" s="8"/>
      <c r="E220" s="8"/>
    </row>
    <row r="221" spans="1:5" ht="14.25" customHeight="1" x14ac:dyDescent="0.25">
      <c r="A221" s="8"/>
      <c r="B221" s="8"/>
      <c r="C221" s="8"/>
      <c r="D221" s="8"/>
      <c r="E221" s="8"/>
    </row>
    <row r="222" spans="1:5" ht="14.25" customHeight="1" x14ac:dyDescent="0.25">
      <c r="A222" s="8"/>
      <c r="B222" s="8"/>
      <c r="C222" s="8"/>
      <c r="D222" s="8"/>
      <c r="E222" s="8"/>
    </row>
    <row r="223" spans="1:5" ht="14.25" customHeight="1" x14ac:dyDescent="0.25">
      <c r="A223" s="8"/>
      <c r="B223" s="8"/>
      <c r="C223" s="8"/>
      <c r="D223" s="8"/>
      <c r="E223" s="8"/>
    </row>
    <row r="224" spans="1:5" ht="14.25" customHeight="1" x14ac:dyDescent="0.25">
      <c r="A224" s="8"/>
      <c r="B224" s="8"/>
      <c r="C224" s="8"/>
      <c r="D224" s="8"/>
      <c r="E224" s="8"/>
    </row>
    <row r="225" spans="1:5" ht="14.25" customHeight="1" x14ac:dyDescent="0.25">
      <c r="A225" s="8"/>
      <c r="B225" s="8"/>
      <c r="C225" s="8"/>
      <c r="D225" s="8"/>
      <c r="E225" s="8"/>
    </row>
    <row r="226" spans="1:5" ht="14.25" customHeight="1" x14ac:dyDescent="0.25">
      <c r="A226" s="8"/>
      <c r="B226" s="8"/>
      <c r="C226" s="8"/>
      <c r="D226" s="8"/>
      <c r="E226" s="8"/>
    </row>
    <row r="227" spans="1:5" ht="14.25" customHeight="1" x14ac:dyDescent="0.25">
      <c r="A227" s="8"/>
      <c r="B227" s="8"/>
      <c r="C227" s="8"/>
      <c r="D227" s="8"/>
      <c r="E227" s="8"/>
    </row>
    <row r="228" spans="1:5" ht="14.25" customHeight="1" x14ac:dyDescent="0.25">
      <c r="A228" s="8"/>
      <c r="B228" s="8"/>
      <c r="C228" s="8"/>
      <c r="D228" s="8"/>
      <c r="E228" s="8"/>
    </row>
    <row r="229" spans="1:5" ht="14.25" customHeight="1" x14ac:dyDescent="0.25">
      <c r="A229" s="8"/>
      <c r="B229" s="8"/>
      <c r="C229" s="8"/>
      <c r="D229" s="8"/>
      <c r="E229" s="8"/>
    </row>
    <row r="230" spans="1:5" ht="14.25" customHeight="1" x14ac:dyDescent="0.25">
      <c r="A230" s="8"/>
      <c r="B230" s="8"/>
      <c r="C230" s="8"/>
      <c r="D230" s="8"/>
      <c r="E230" s="8"/>
    </row>
    <row r="231" spans="1:5" ht="14.25" customHeight="1" x14ac:dyDescent="0.25">
      <c r="A231" s="8"/>
      <c r="B231" s="8"/>
      <c r="C231" s="8"/>
      <c r="D231" s="8"/>
      <c r="E231" s="8"/>
    </row>
    <row r="232" spans="1:5" ht="14.25" customHeight="1" x14ac:dyDescent="0.25">
      <c r="A232" s="8"/>
      <c r="B232" s="8"/>
      <c r="C232" s="8"/>
      <c r="D232" s="8"/>
      <c r="E232" s="8"/>
    </row>
    <row r="233" spans="1:5" ht="14.25" customHeight="1" x14ac:dyDescent="0.25">
      <c r="A233" s="8"/>
      <c r="B233" s="8"/>
      <c r="C233" s="8"/>
      <c r="D233" s="8"/>
      <c r="E233" s="8"/>
    </row>
    <row r="234" spans="1:5" ht="14.25" customHeight="1" x14ac:dyDescent="0.25">
      <c r="A234" s="8"/>
      <c r="B234" s="8"/>
      <c r="C234" s="8"/>
      <c r="D234" s="8"/>
      <c r="E234" s="8"/>
    </row>
    <row r="235" spans="1:5" ht="14.25" customHeight="1" x14ac:dyDescent="0.25">
      <c r="A235" s="8"/>
      <c r="B235" s="8"/>
      <c r="C235" s="8"/>
      <c r="D235" s="8"/>
      <c r="E235" s="8"/>
    </row>
    <row r="236" spans="1:5" ht="14.25" customHeight="1" x14ac:dyDescent="0.25">
      <c r="A236" s="8"/>
      <c r="B236" s="8"/>
      <c r="C236" s="8"/>
      <c r="D236" s="8"/>
      <c r="E236" s="8"/>
    </row>
    <row r="237" spans="1:5" ht="14.25" customHeight="1" x14ac:dyDescent="0.25">
      <c r="A237" s="8"/>
      <c r="B237" s="8"/>
      <c r="C237" s="8"/>
      <c r="D237" s="8"/>
      <c r="E237" s="8"/>
    </row>
    <row r="238" spans="1:5" ht="14.25" customHeight="1" x14ac:dyDescent="0.25">
      <c r="A238" s="8"/>
      <c r="B238" s="8"/>
      <c r="C238" s="8"/>
      <c r="D238" s="8"/>
      <c r="E238" s="8"/>
    </row>
    <row r="239" spans="1:5" ht="14.25" customHeight="1" x14ac:dyDescent="0.25">
      <c r="A239" s="8"/>
      <c r="B239" s="8"/>
      <c r="C239" s="8"/>
      <c r="D239" s="8"/>
      <c r="E239" s="8"/>
    </row>
    <row r="240" spans="1:5" ht="14.25" customHeight="1" x14ac:dyDescent="0.25">
      <c r="A240" s="8"/>
      <c r="B240" s="8"/>
      <c r="C240" s="8"/>
      <c r="D240" s="8"/>
      <c r="E240" s="8"/>
    </row>
    <row r="241" spans="1:5" ht="14.25" customHeight="1" x14ac:dyDescent="0.25">
      <c r="A241" s="8"/>
      <c r="B241" s="8"/>
      <c r="C241" s="8"/>
      <c r="D241" s="8"/>
      <c r="E241" s="8"/>
    </row>
    <row r="242" spans="1:5" ht="14.25" customHeight="1" x14ac:dyDescent="0.25">
      <c r="A242" s="8"/>
      <c r="B242" s="8"/>
      <c r="C242" s="8"/>
      <c r="D242" s="8"/>
      <c r="E242" s="8"/>
    </row>
    <row r="243" spans="1:5" ht="14.25" customHeight="1" x14ac:dyDescent="0.25">
      <c r="A243" s="8"/>
      <c r="B243" s="8"/>
      <c r="C243" s="8"/>
      <c r="D243" s="8"/>
      <c r="E243" s="8"/>
    </row>
    <row r="244" spans="1:5" ht="14.25" customHeight="1" x14ac:dyDescent="0.25">
      <c r="A244" s="8"/>
      <c r="B244" s="8"/>
      <c r="C244" s="8"/>
      <c r="D244" s="8"/>
      <c r="E244" s="8"/>
    </row>
    <row r="245" spans="1:5" ht="14.25" customHeight="1" x14ac:dyDescent="0.25">
      <c r="A245" s="8"/>
      <c r="B245" s="8"/>
      <c r="C245" s="8"/>
      <c r="D245" s="8"/>
      <c r="E245" s="8"/>
    </row>
    <row r="246" spans="1:5" ht="14.25" customHeight="1" x14ac:dyDescent="0.25">
      <c r="A246" s="8"/>
      <c r="B246" s="8"/>
      <c r="C246" s="8"/>
      <c r="D246" s="8"/>
      <c r="E246" s="8"/>
    </row>
    <row r="247" spans="1:5" ht="14.25" customHeight="1" x14ac:dyDescent="0.25">
      <c r="A247" s="8"/>
      <c r="B247" s="8"/>
      <c r="C247" s="8"/>
      <c r="D247" s="8"/>
      <c r="E247" s="8"/>
    </row>
    <row r="248" spans="1:5" ht="14.25" customHeight="1" x14ac:dyDescent="0.25">
      <c r="A248" s="8"/>
      <c r="B248" s="8"/>
      <c r="C248" s="8"/>
      <c r="D248" s="8"/>
      <c r="E248" s="8"/>
    </row>
    <row r="249" spans="1:5" ht="14.25" customHeight="1" x14ac:dyDescent="0.25">
      <c r="A249" s="8"/>
      <c r="B249" s="8"/>
      <c r="C249" s="8"/>
      <c r="D249" s="8"/>
      <c r="E249" s="8"/>
    </row>
    <row r="250" spans="1:5" ht="14.25" customHeight="1" x14ac:dyDescent="0.25">
      <c r="A250" s="8"/>
      <c r="B250" s="8"/>
      <c r="C250" s="8"/>
      <c r="D250" s="8"/>
      <c r="E250" s="8"/>
    </row>
    <row r="251" spans="1:5" ht="14.25" customHeight="1" x14ac:dyDescent="0.25">
      <c r="A251" s="8"/>
      <c r="B251" s="8"/>
      <c r="C251" s="8"/>
      <c r="D251" s="8"/>
      <c r="E251" s="8"/>
    </row>
    <row r="252" spans="1:5" ht="14.25" customHeight="1" x14ac:dyDescent="0.25">
      <c r="A252" s="8"/>
      <c r="B252" s="8"/>
      <c r="C252" s="8"/>
      <c r="D252" s="8"/>
      <c r="E252" s="8"/>
    </row>
    <row r="253" spans="1:5" ht="14.25" customHeight="1" x14ac:dyDescent="0.25">
      <c r="A253" s="8"/>
      <c r="B253" s="8"/>
      <c r="C253" s="8"/>
      <c r="D253" s="8"/>
      <c r="E253" s="8"/>
    </row>
    <row r="254" spans="1:5" ht="14.25" customHeight="1" x14ac:dyDescent="0.25">
      <c r="A254" s="8"/>
      <c r="B254" s="8"/>
      <c r="C254" s="8"/>
      <c r="D254" s="8"/>
      <c r="E254" s="8"/>
    </row>
    <row r="255" spans="1:5" ht="14.25" customHeight="1" x14ac:dyDescent="0.25">
      <c r="A255" s="8"/>
      <c r="B255" s="8"/>
      <c r="C255" s="8"/>
      <c r="D255" s="8"/>
      <c r="E255" s="8"/>
    </row>
    <row r="256" spans="1:5" ht="14.25" customHeight="1" x14ac:dyDescent="0.25">
      <c r="A256" s="8"/>
      <c r="B256" s="8"/>
      <c r="C256" s="8"/>
      <c r="D256" s="8"/>
      <c r="E256" s="8"/>
    </row>
    <row r="257" spans="1:5" ht="14.25" customHeight="1" x14ac:dyDescent="0.25">
      <c r="A257" s="8"/>
      <c r="B257" s="8"/>
      <c r="C257" s="8"/>
      <c r="D257" s="8"/>
      <c r="E257" s="8"/>
    </row>
    <row r="258" spans="1:5" ht="14.25" customHeight="1" x14ac:dyDescent="0.25">
      <c r="A258" s="8"/>
      <c r="B258" s="8"/>
      <c r="C258" s="8"/>
      <c r="D258" s="8"/>
      <c r="E258" s="8"/>
    </row>
    <row r="259" spans="1:5" ht="14.25" customHeight="1" x14ac:dyDescent="0.25">
      <c r="A259" s="8"/>
      <c r="B259" s="8"/>
      <c r="C259" s="8"/>
      <c r="D259" s="8"/>
      <c r="E259" s="8"/>
    </row>
    <row r="260" spans="1:5" ht="14.25" customHeight="1" x14ac:dyDescent="0.25">
      <c r="A260" s="8"/>
      <c r="B260" s="8"/>
      <c r="C260" s="8"/>
      <c r="D260" s="8"/>
      <c r="E260" s="8"/>
    </row>
    <row r="261" spans="1:5" ht="14.25" customHeight="1" x14ac:dyDescent="0.25">
      <c r="A261" s="8"/>
      <c r="B261" s="8"/>
      <c r="C261" s="8"/>
      <c r="D261" s="8"/>
      <c r="E261" s="8"/>
    </row>
    <row r="262" spans="1:5" ht="14.25" customHeight="1" x14ac:dyDescent="0.25">
      <c r="A262" s="8"/>
      <c r="B262" s="8"/>
      <c r="C262" s="8"/>
      <c r="D262" s="8"/>
      <c r="E262" s="8"/>
    </row>
    <row r="263" spans="1:5" ht="14.25" customHeight="1" x14ac:dyDescent="0.25">
      <c r="A263" s="8"/>
      <c r="B263" s="8"/>
      <c r="C263" s="8"/>
      <c r="D263" s="8"/>
      <c r="E263" s="8"/>
    </row>
    <row r="264" spans="1:5" ht="14.25" customHeight="1" x14ac:dyDescent="0.25">
      <c r="A264" s="8"/>
      <c r="B264" s="8"/>
      <c r="C264" s="8"/>
      <c r="D264" s="8"/>
      <c r="E264" s="8"/>
    </row>
    <row r="265" spans="1:5" ht="14.25" customHeight="1" x14ac:dyDescent="0.25">
      <c r="A265" s="8"/>
      <c r="B265" s="8"/>
      <c r="C265" s="8"/>
      <c r="D265" s="8"/>
      <c r="E265" s="8"/>
    </row>
    <row r="266" spans="1:5" ht="14.25" customHeight="1" x14ac:dyDescent="0.25">
      <c r="A266" s="8"/>
      <c r="B266" s="8"/>
      <c r="C266" s="8"/>
      <c r="D266" s="8"/>
      <c r="E266" s="8"/>
    </row>
    <row r="267" spans="1:5" ht="14.25" customHeight="1" x14ac:dyDescent="0.25">
      <c r="A267" s="8"/>
      <c r="B267" s="8"/>
      <c r="C267" s="8"/>
      <c r="D267" s="8"/>
      <c r="E267" s="8"/>
    </row>
    <row r="268" spans="1:5" ht="14.25" customHeight="1" x14ac:dyDescent="0.25">
      <c r="A268" s="8"/>
      <c r="B268" s="8"/>
      <c r="C268" s="8"/>
      <c r="D268" s="8"/>
      <c r="E268" s="8"/>
    </row>
    <row r="269" spans="1:5" ht="14.25" customHeight="1" x14ac:dyDescent="0.25">
      <c r="A269" s="8"/>
      <c r="B269" s="8"/>
      <c r="C269" s="8"/>
      <c r="D269" s="8"/>
      <c r="E269" s="8"/>
    </row>
    <row r="270" spans="1:5" ht="14.25" customHeight="1" x14ac:dyDescent="0.25">
      <c r="A270" s="8"/>
      <c r="B270" s="8"/>
      <c r="C270" s="8"/>
      <c r="D270" s="8"/>
      <c r="E270" s="8"/>
    </row>
    <row r="271" spans="1:5" ht="14.25" customHeight="1" x14ac:dyDescent="0.25">
      <c r="A271" s="8"/>
      <c r="B271" s="8"/>
      <c r="C271" s="8"/>
      <c r="D271" s="8"/>
      <c r="E271" s="8"/>
    </row>
    <row r="272" spans="1:5" ht="14.25" customHeight="1" x14ac:dyDescent="0.25">
      <c r="A272" s="8"/>
      <c r="B272" s="8"/>
      <c r="C272" s="8"/>
      <c r="D272" s="8"/>
      <c r="E272" s="8"/>
    </row>
    <row r="273" spans="1:5" ht="14.25" customHeight="1" x14ac:dyDescent="0.25">
      <c r="A273" s="8"/>
      <c r="B273" s="8"/>
      <c r="C273" s="8"/>
      <c r="D273" s="8"/>
      <c r="E273" s="8"/>
    </row>
    <row r="274" spans="1:5" ht="14.25" customHeight="1" x14ac:dyDescent="0.25">
      <c r="A274" s="8"/>
      <c r="B274" s="8"/>
      <c r="C274" s="8"/>
      <c r="D274" s="8"/>
      <c r="E274" s="8"/>
    </row>
    <row r="275" spans="1:5" ht="14.25" customHeight="1" x14ac:dyDescent="0.25">
      <c r="A275" s="8"/>
      <c r="B275" s="8"/>
      <c r="C275" s="8"/>
      <c r="D275" s="8"/>
      <c r="E275" s="8"/>
    </row>
    <row r="276" spans="1:5" ht="14.25" customHeight="1" x14ac:dyDescent="0.25">
      <c r="A276" s="8"/>
      <c r="B276" s="8"/>
      <c r="C276" s="8"/>
      <c r="D276" s="8"/>
      <c r="E276" s="8"/>
    </row>
    <row r="277" spans="1:5" ht="14.25" customHeight="1" x14ac:dyDescent="0.25">
      <c r="A277" s="8"/>
      <c r="B277" s="8"/>
      <c r="C277" s="8"/>
      <c r="D277" s="8"/>
      <c r="E277" s="8"/>
    </row>
    <row r="278" spans="1:5" ht="14.25" customHeight="1" x14ac:dyDescent="0.25">
      <c r="A278" s="8"/>
      <c r="B278" s="8"/>
      <c r="C278" s="8"/>
      <c r="D278" s="8"/>
      <c r="E278" s="8"/>
    </row>
    <row r="279" spans="1:5" ht="14.25" customHeight="1" x14ac:dyDescent="0.25">
      <c r="A279" s="8"/>
      <c r="B279" s="8"/>
      <c r="C279" s="8"/>
      <c r="D279" s="8"/>
      <c r="E279" s="8"/>
    </row>
    <row r="280" spans="1:5" ht="14.25" customHeight="1" x14ac:dyDescent="0.25">
      <c r="A280" s="8"/>
      <c r="B280" s="8"/>
      <c r="C280" s="8"/>
      <c r="D280" s="8"/>
      <c r="E280" s="8"/>
    </row>
    <row r="281" spans="1:5" ht="14.25" customHeight="1" x14ac:dyDescent="0.25">
      <c r="A281" s="8"/>
      <c r="B281" s="8"/>
      <c r="C281" s="8"/>
      <c r="D281" s="8"/>
      <c r="E281" s="8"/>
    </row>
    <row r="282" spans="1:5" ht="14.25" customHeight="1" x14ac:dyDescent="0.25">
      <c r="A282" s="8"/>
      <c r="B282" s="8"/>
      <c r="C282" s="8"/>
      <c r="D282" s="8"/>
      <c r="E282" s="8"/>
    </row>
    <row r="283" spans="1:5" ht="14.25" customHeight="1" x14ac:dyDescent="0.25">
      <c r="A283" s="8"/>
      <c r="B283" s="8"/>
      <c r="C283" s="8"/>
      <c r="D283" s="8"/>
      <c r="E283" s="8"/>
    </row>
    <row r="284" spans="1:5" ht="14.25" customHeight="1" x14ac:dyDescent="0.25">
      <c r="A284" s="8"/>
      <c r="B284" s="8"/>
      <c r="C284" s="8"/>
      <c r="D284" s="8"/>
      <c r="E284" s="8"/>
    </row>
    <row r="285" spans="1:5" ht="14.25" customHeight="1" x14ac:dyDescent="0.25">
      <c r="A285" s="8"/>
      <c r="B285" s="8"/>
      <c r="C285" s="8"/>
      <c r="D285" s="8"/>
      <c r="E285" s="8"/>
    </row>
    <row r="286" spans="1:5" ht="14.25" customHeight="1" x14ac:dyDescent="0.25">
      <c r="A286" s="8"/>
      <c r="B286" s="8"/>
      <c r="C286" s="8"/>
      <c r="D286" s="8"/>
      <c r="E286" s="8"/>
    </row>
    <row r="287" spans="1:5" ht="14.25" customHeight="1" x14ac:dyDescent="0.25">
      <c r="A287" s="8"/>
      <c r="B287" s="8"/>
      <c r="C287" s="8"/>
      <c r="D287" s="8"/>
      <c r="E287" s="8"/>
    </row>
    <row r="288" spans="1:5" ht="14.25" customHeight="1" x14ac:dyDescent="0.25">
      <c r="A288" s="8"/>
      <c r="B288" s="8"/>
      <c r="C288" s="8"/>
      <c r="D288" s="8"/>
      <c r="E288" s="8"/>
    </row>
    <row r="289" spans="1:5" ht="14.25" customHeight="1" x14ac:dyDescent="0.25">
      <c r="A289" s="8"/>
      <c r="B289" s="8"/>
      <c r="C289" s="8"/>
      <c r="D289" s="8"/>
      <c r="E289" s="8"/>
    </row>
    <row r="290" spans="1:5" ht="14.25" customHeight="1" x14ac:dyDescent="0.25">
      <c r="A290" s="8"/>
      <c r="B290" s="8"/>
      <c r="C290" s="8"/>
      <c r="D290" s="8"/>
      <c r="E290" s="8"/>
    </row>
    <row r="291" spans="1:5" ht="14.25" customHeight="1" x14ac:dyDescent="0.25">
      <c r="A291" s="8"/>
      <c r="B291" s="8"/>
      <c r="C291" s="8"/>
      <c r="D291" s="8"/>
      <c r="E291" s="8"/>
    </row>
    <row r="292" spans="1:5" ht="14.25" customHeight="1" x14ac:dyDescent="0.25">
      <c r="A292" s="8"/>
      <c r="B292" s="8"/>
      <c r="C292" s="8"/>
      <c r="D292" s="8"/>
      <c r="E292" s="8"/>
    </row>
    <row r="293" spans="1:5" ht="14.25" customHeight="1" x14ac:dyDescent="0.25">
      <c r="A293" s="8"/>
      <c r="B293" s="8"/>
      <c r="C293" s="8"/>
      <c r="D293" s="8"/>
      <c r="E293" s="8"/>
    </row>
    <row r="294" spans="1:5" ht="14.25" customHeight="1" x14ac:dyDescent="0.25">
      <c r="A294" s="8"/>
      <c r="B294" s="8"/>
      <c r="C294" s="8"/>
      <c r="D294" s="8"/>
      <c r="E294" s="8"/>
    </row>
    <row r="295" spans="1:5" ht="14.25" customHeight="1" x14ac:dyDescent="0.25">
      <c r="A295" s="8"/>
      <c r="B295" s="8"/>
      <c r="C295" s="8"/>
      <c r="D295" s="8"/>
      <c r="E295" s="8"/>
    </row>
    <row r="296" spans="1:5" ht="14.25" customHeight="1" x14ac:dyDescent="0.25">
      <c r="A296" s="8"/>
      <c r="B296" s="8"/>
      <c r="C296" s="8"/>
      <c r="D296" s="8"/>
      <c r="E296" s="8"/>
    </row>
    <row r="297" spans="1:5" ht="14.25" customHeight="1" x14ac:dyDescent="0.25">
      <c r="A297" s="8"/>
      <c r="B297" s="8"/>
      <c r="C297" s="8"/>
      <c r="D297" s="8"/>
      <c r="E297" s="8"/>
    </row>
    <row r="298" spans="1:5" ht="14.25" customHeight="1" x14ac:dyDescent="0.25">
      <c r="A298" s="8"/>
      <c r="B298" s="8"/>
      <c r="C298" s="8"/>
      <c r="D298" s="8"/>
      <c r="E298" s="8"/>
    </row>
    <row r="299" spans="1:5" ht="14.25" customHeight="1" x14ac:dyDescent="0.25">
      <c r="A299" s="8"/>
      <c r="B299" s="8"/>
      <c r="C299" s="8"/>
      <c r="D299" s="8"/>
      <c r="E299" s="8"/>
    </row>
    <row r="300" spans="1:5" ht="14.25" customHeight="1" x14ac:dyDescent="0.25">
      <c r="A300" s="8"/>
      <c r="B300" s="8"/>
      <c r="C300" s="8"/>
      <c r="D300" s="8"/>
      <c r="E300" s="8"/>
    </row>
    <row r="301" spans="1:5" ht="14.25" customHeight="1" x14ac:dyDescent="0.25">
      <c r="A301" s="8"/>
      <c r="B301" s="8"/>
      <c r="C301" s="8"/>
      <c r="D301" s="8"/>
      <c r="E301" s="8"/>
    </row>
    <row r="302" spans="1:5" ht="14.25" customHeight="1" x14ac:dyDescent="0.25">
      <c r="A302" s="8"/>
      <c r="B302" s="8"/>
      <c r="C302" s="8"/>
      <c r="D302" s="8"/>
      <c r="E302" s="8"/>
    </row>
    <row r="303" spans="1:5" ht="14.25" customHeight="1" x14ac:dyDescent="0.25">
      <c r="A303" s="8"/>
      <c r="B303" s="8"/>
      <c r="C303" s="8"/>
      <c r="D303" s="8"/>
      <c r="E303" s="8"/>
    </row>
    <row r="304" spans="1:5" ht="14.25" customHeight="1" x14ac:dyDescent="0.25">
      <c r="A304" s="8"/>
      <c r="B304" s="8"/>
      <c r="C304" s="8"/>
      <c r="D304" s="8"/>
      <c r="E304" s="8"/>
    </row>
    <row r="305" spans="1:5" ht="14.25" customHeight="1" x14ac:dyDescent="0.25">
      <c r="A305" s="8"/>
      <c r="B305" s="8"/>
      <c r="C305" s="8"/>
      <c r="D305" s="8"/>
      <c r="E305" s="8"/>
    </row>
    <row r="306" spans="1:5" ht="14.25" customHeight="1" x14ac:dyDescent="0.25">
      <c r="A306" s="8"/>
      <c r="B306" s="8"/>
      <c r="C306" s="8"/>
      <c r="D306" s="8"/>
      <c r="E306" s="8"/>
    </row>
    <row r="307" spans="1:5" ht="14.25" customHeight="1" x14ac:dyDescent="0.25">
      <c r="A307" s="8"/>
      <c r="B307" s="8"/>
      <c r="C307" s="8"/>
      <c r="D307" s="8"/>
      <c r="E307" s="8"/>
    </row>
    <row r="308" spans="1:5" ht="14.25" customHeight="1" x14ac:dyDescent="0.25">
      <c r="A308" s="8"/>
      <c r="B308" s="8"/>
      <c r="C308" s="8"/>
      <c r="D308" s="8"/>
      <c r="E308" s="8"/>
    </row>
    <row r="309" spans="1:5" ht="14.25" customHeight="1" x14ac:dyDescent="0.25">
      <c r="A309" s="8"/>
      <c r="B309" s="8"/>
      <c r="C309" s="8"/>
      <c r="D309" s="8"/>
      <c r="E309" s="8"/>
    </row>
    <row r="310" spans="1:5" ht="14.25" customHeight="1" x14ac:dyDescent="0.25">
      <c r="A310" s="8"/>
      <c r="B310" s="8"/>
      <c r="C310" s="8"/>
      <c r="D310" s="8"/>
      <c r="E310" s="8"/>
    </row>
    <row r="311" spans="1:5" ht="14.25" customHeight="1" x14ac:dyDescent="0.25">
      <c r="A311" s="8"/>
      <c r="B311" s="8"/>
      <c r="C311" s="8"/>
      <c r="D311" s="8"/>
      <c r="E311" s="8"/>
    </row>
    <row r="312" spans="1:5" ht="14.25" customHeight="1" x14ac:dyDescent="0.25">
      <c r="A312" s="8"/>
      <c r="B312" s="8"/>
      <c r="C312" s="8"/>
      <c r="D312" s="8"/>
      <c r="E312" s="8"/>
    </row>
    <row r="313" spans="1:5" ht="14.25" customHeight="1" x14ac:dyDescent="0.25">
      <c r="A313" s="8"/>
      <c r="B313" s="8"/>
      <c r="C313" s="8"/>
      <c r="D313" s="8"/>
      <c r="E313" s="8"/>
    </row>
    <row r="314" spans="1:5" ht="14.25" customHeight="1" x14ac:dyDescent="0.25">
      <c r="A314" s="8"/>
      <c r="B314" s="8"/>
      <c r="C314" s="8"/>
      <c r="D314" s="8"/>
      <c r="E314" s="8"/>
    </row>
    <row r="315" spans="1:5" ht="14.25" customHeight="1" x14ac:dyDescent="0.25">
      <c r="A315" s="8"/>
      <c r="B315" s="8"/>
      <c r="C315" s="8"/>
      <c r="D315" s="8"/>
      <c r="E315" s="8"/>
    </row>
    <row r="316" spans="1:5" ht="14.25" customHeight="1" x14ac:dyDescent="0.25">
      <c r="A316" s="8"/>
      <c r="B316" s="8"/>
      <c r="C316" s="8"/>
      <c r="D316" s="8"/>
      <c r="E316" s="8"/>
    </row>
    <row r="317" spans="1:5" ht="14.25" customHeight="1" x14ac:dyDescent="0.25">
      <c r="A317" s="8"/>
      <c r="B317" s="8"/>
      <c r="C317" s="8"/>
      <c r="D317" s="8"/>
      <c r="E317" s="8"/>
    </row>
    <row r="318" spans="1:5" ht="14.25" customHeight="1" x14ac:dyDescent="0.25">
      <c r="A318" s="8"/>
      <c r="B318" s="8"/>
      <c r="C318" s="8"/>
      <c r="D318" s="8"/>
      <c r="E318" s="8"/>
    </row>
    <row r="319" spans="1:5" ht="14.25" customHeight="1" x14ac:dyDescent="0.25">
      <c r="A319" s="8"/>
      <c r="B319" s="8"/>
      <c r="C319" s="8"/>
      <c r="D319" s="8"/>
      <c r="E319" s="8"/>
    </row>
    <row r="320" spans="1:5" ht="14.25" customHeight="1" x14ac:dyDescent="0.25">
      <c r="A320" s="8"/>
      <c r="B320" s="8"/>
      <c r="C320" s="8"/>
      <c r="D320" s="8"/>
      <c r="E320" s="8"/>
    </row>
    <row r="321" spans="1:5" ht="14.25" customHeight="1" x14ac:dyDescent="0.25">
      <c r="A321" s="8"/>
      <c r="B321" s="8"/>
      <c r="C321" s="8"/>
      <c r="D321" s="8"/>
      <c r="E321" s="8"/>
    </row>
    <row r="322" spans="1:5" ht="14.25" customHeight="1" x14ac:dyDescent="0.25">
      <c r="A322" s="8"/>
      <c r="B322" s="8"/>
      <c r="C322" s="8"/>
      <c r="D322" s="8"/>
      <c r="E322" s="8"/>
    </row>
    <row r="323" spans="1:5" ht="14.25" customHeight="1" x14ac:dyDescent="0.25">
      <c r="A323" s="8"/>
      <c r="B323" s="8"/>
      <c r="C323" s="8"/>
      <c r="D323" s="8"/>
      <c r="E323" s="8"/>
    </row>
    <row r="324" spans="1:5" ht="14.25" customHeight="1" x14ac:dyDescent="0.25">
      <c r="A324" s="8"/>
      <c r="B324" s="8"/>
      <c r="C324" s="8"/>
      <c r="D324" s="8"/>
      <c r="E324" s="8"/>
    </row>
    <row r="325" spans="1:5" ht="14.25" customHeight="1" x14ac:dyDescent="0.25">
      <c r="A325" s="8"/>
      <c r="B325" s="8"/>
      <c r="C325" s="8"/>
      <c r="D325" s="8"/>
      <c r="E325" s="8"/>
    </row>
    <row r="326" spans="1:5" ht="14.25" customHeight="1" x14ac:dyDescent="0.25">
      <c r="A326" s="8"/>
      <c r="B326" s="8"/>
      <c r="C326" s="8"/>
      <c r="D326" s="8"/>
      <c r="E326" s="8"/>
    </row>
    <row r="327" spans="1:5" ht="14.25" customHeight="1" x14ac:dyDescent="0.25">
      <c r="A327" s="8"/>
      <c r="B327" s="8"/>
      <c r="C327" s="8"/>
      <c r="D327" s="8"/>
      <c r="E327" s="8"/>
    </row>
    <row r="328" spans="1:5" ht="14.25" customHeight="1" x14ac:dyDescent="0.25">
      <c r="A328" s="8"/>
      <c r="B328" s="8"/>
      <c r="C328" s="8"/>
      <c r="D328" s="8"/>
      <c r="E328" s="8"/>
    </row>
    <row r="329" spans="1:5" ht="14.25" customHeight="1" x14ac:dyDescent="0.25">
      <c r="A329" s="8"/>
      <c r="B329" s="8"/>
      <c r="C329" s="8"/>
      <c r="D329" s="8"/>
      <c r="E329" s="8"/>
    </row>
    <row r="330" spans="1:5" ht="14.25" customHeight="1" x14ac:dyDescent="0.25">
      <c r="A330" s="8"/>
      <c r="B330" s="8"/>
      <c r="C330" s="8"/>
      <c r="D330" s="8"/>
      <c r="E330" s="8"/>
    </row>
    <row r="331" spans="1:5" ht="14.25" customHeight="1" x14ac:dyDescent="0.25">
      <c r="A331" s="8"/>
      <c r="B331" s="8"/>
      <c r="C331" s="8"/>
      <c r="D331" s="8"/>
      <c r="E331" s="8"/>
    </row>
    <row r="332" spans="1:5" ht="14.25" customHeight="1" x14ac:dyDescent="0.25">
      <c r="A332" s="8"/>
      <c r="B332" s="8"/>
      <c r="C332" s="8"/>
      <c r="D332" s="8"/>
      <c r="E332" s="8"/>
    </row>
    <row r="333" spans="1:5" ht="14.25" customHeight="1" x14ac:dyDescent="0.25">
      <c r="A333" s="8"/>
      <c r="B333" s="8"/>
      <c r="C333" s="8"/>
      <c r="D333" s="8"/>
      <c r="E333" s="8"/>
    </row>
    <row r="334" spans="1:5" ht="14.25" customHeight="1" x14ac:dyDescent="0.25">
      <c r="A334" s="8"/>
      <c r="B334" s="8"/>
      <c r="C334" s="8"/>
      <c r="D334" s="8"/>
      <c r="E334" s="8"/>
    </row>
    <row r="335" spans="1:5" ht="14.25" customHeight="1" x14ac:dyDescent="0.25">
      <c r="A335" s="8"/>
      <c r="B335" s="8"/>
      <c r="C335" s="8"/>
      <c r="D335" s="8"/>
      <c r="E335" s="8"/>
    </row>
    <row r="336" spans="1:5" ht="14.25" customHeight="1" x14ac:dyDescent="0.25">
      <c r="A336" s="8"/>
      <c r="B336" s="8"/>
      <c r="C336" s="8"/>
      <c r="D336" s="8"/>
      <c r="E336" s="8"/>
    </row>
    <row r="337" spans="1:5" ht="14.25" customHeight="1" x14ac:dyDescent="0.25">
      <c r="A337" s="8"/>
      <c r="B337" s="8"/>
      <c r="C337" s="8"/>
      <c r="D337" s="8"/>
      <c r="E337" s="8"/>
    </row>
    <row r="338" spans="1:5" ht="14.25" customHeight="1" x14ac:dyDescent="0.25">
      <c r="A338" s="8"/>
      <c r="B338" s="8"/>
      <c r="C338" s="8"/>
      <c r="D338" s="8"/>
      <c r="E338" s="8"/>
    </row>
    <row r="339" spans="1:5" ht="14.25" customHeight="1" x14ac:dyDescent="0.25">
      <c r="A339" s="8"/>
      <c r="B339" s="8"/>
      <c r="C339" s="8"/>
      <c r="D339" s="8"/>
      <c r="E339" s="8"/>
    </row>
    <row r="340" spans="1:5" ht="14.25" customHeight="1" x14ac:dyDescent="0.25">
      <c r="A340" s="8"/>
      <c r="B340" s="8"/>
      <c r="C340" s="8"/>
      <c r="D340" s="8"/>
      <c r="E340" s="8"/>
    </row>
    <row r="341" spans="1:5" ht="14.25" customHeight="1" x14ac:dyDescent="0.25">
      <c r="A341" s="8"/>
      <c r="B341" s="8"/>
      <c r="C341" s="8"/>
      <c r="D341" s="8"/>
      <c r="E341" s="8"/>
    </row>
    <row r="342" spans="1:5" ht="14.25" customHeight="1" x14ac:dyDescent="0.25">
      <c r="A342" s="8"/>
      <c r="B342" s="8"/>
      <c r="C342" s="8"/>
      <c r="D342" s="8"/>
      <c r="E342" s="8"/>
    </row>
    <row r="343" spans="1:5" ht="14.25" customHeight="1" x14ac:dyDescent="0.25">
      <c r="A343" s="8"/>
      <c r="B343" s="8"/>
      <c r="C343" s="8"/>
      <c r="D343" s="8"/>
      <c r="E343" s="8"/>
    </row>
    <row r="344" spans="1:5" ht="14.25" customHeight="1" x14ac:dyDescent="0.25">
      <c r="A344" s="8"/>
      <c r="B344" s="8"/>
      <c r="C344" s="8"/>
      <c r="D344" s="8"/>
      <c r="E344" s="8"/>
    </row>
    <row r="345" spans="1:5" ht="14.25" customHeight="1" x14ac:dyDescent="0.25">
      <c r="A345" s="8"/>
      <c r="B345" s="8"/>
      <c r="C345" s="8"/>
      <c r="D345" s="8"/>
      <c r="E345" s="8"/>
    </row>
    <row r="346" spans="1:5" ht="14.25" customHeight="1" x14ac:dyDescent="0.25">
      <c r="A346" s="8"/>
      <c r="B346" s="8"/>
      <c r="C346" s="8"/>
      <c r="D346" s="8"/>
      <c r="E346" s="8"/>
    </row>
    <row r="347" spans="1:5" ht="14.25" customHeight="1" x14ac:dyDescent="0.25">
      <c r="A347" s="8"/>
      <c r="B347" s="8"/>
      <c r="C347" s="8"/>
      <c r="D347" s="8"/>
      <c r="E347" s="8"/>
    </row>
    <row r="348" spans="1:5" ht="14.25" customHeight="1" x14ac:dyDescent="0.25">
      <c r="A348" s="8"/>
      <c r="B348" s="8"/>
      <c r="C348" s="8"/>
      <c r="D348" s="8"/>
      <c r="E348" s="8"/>
    </row>
    <row r="349" spans="1:5" ht="14.25" customHeight="1" x14ac:dyDescent="0.25">
      <c r="A349" s="8"/>
      <c r="B349" s="8"/>
      <c r="C349" s="8"/>
      <c r="D349" s="8"/>
      <c r="E349" s="8"/>
    </row>
    <row r="350" spans="1:5" ht="14.25" customHeight="1" x14ac:dyDescent="0.25">
      <c r="A350" s="8"/>
      <c r="B350" s="8"/>
      <c r="C350" s="8"/>
      <c r="D350" s="8"/>
      <c r="E350" s="8"/>
    </row>
    <row r="351" spans="1:5" ht="14.25" customHeight="1" x14ac:dyDescent="0.25">
      <c r="A351" s="8"/>
      <c r="B351" s="8"/>
      <c r="C351" s="8"/>
      <c r="D351" s="8"/>
      <c r="E351" s="8"/>
    </row>
    <row r="352" spans="1:5" ht="14.25" customHeight="1" x14ac:dyDescent="0.25">
      <c r="A352" s="8"/>
      <c r="B352" s="8"/>
      <c r="C352" s="8"/>
      <c r="D352" s="8"/>
      <c r="E352" s="8"/>
    </row>
    <row r="353" spans="1:5" ht="14.25" customHeight="1" x14ac:dyDescent="0.25">
      <c r="A353" s="8"/>
      <c r="B353" s="8"/>
      <c r="C353" s="8"/>
      <c r="D353" s="8"/>
      <c r="E353" s="8"/>
    </row>
    <row r="354" spans="1:5" ht="14.25" customHeight="1" x14ac:dyDescent="0.25">
      <c r="A354" s="8"/>
      <c r="B354" s="8"/>
      <c r="C354" s="8"/>
      <c r="D354" s="8"/>
      <c r="E354" s="8"/>
    </row>
    <row r="355" spans="1:5" ht="14.25" customHeight="1" x14ac:dyDescent="0.25">
      <c r="A355" s="8"/>
      <c r="B355" s="8"/>
      <c r="C355" s="8"/>
      <c r="D355" s="8"/>
      <c r="E355" s="8"/>
    </row>
    <row r="356" spans="1:5" ht="14.25" customHeight="1" x14ac:dyDescent="0.25">
      <c r="A356" s="8"/>
      <c r="B356" s="8"/>
      <c r="C356" s="8"/>
      <c r="D356" s="8"/>
      <c r="E356" s="8"/>
    </row>
    <row r="357" spans="1:5" ht="14.25" customHeight="1" x14ac:dyDescent="0.25">
      <c r="A357" s="8"/>
      <c r="B357" s="8"/>
      <c r="C357" s="8"/>
      <c r="D357" s="8"/>
      <c r="E357" s="8"/>
    </row>
    <row r="358" spans="1:5" ht="14.25" customHeight="1" x14ac:dyDescent="0.25">
      <c r="A358" s="8"/>
      <c r="B358" s="8"/>
      <c r="C358" s="8"/>
      <c r="D358" s="8"/>
      <c r="E358" s="8"/>
    </row>
    <row r="359" spans="1:5" ht="14.25" customHeight="1" x14ac:dyDescent="0.25">
      <c r="A359" s="8"/>
      <c r="B359" s="8"/>
      <c r="C359" s="8"/>
      <c r="D359" s="8"/>
      <c r="E359" s="8"/>
    </row>
    <row r="360" spans="1:5" ht="14.25" customHeight="1" x14ac:dyDescent="0.25">
      <c r="A360" s="8"/>
      <c r="B360" s="8"/>
      <c r="C360" s="8"/>
      <c r="D360" s="8"/>
      <c r="E360" s="8"/>
    </row>
    <row r="361" spans="1:5" ht="14.25" customHeight="1" x14ac:dyDescent="0.25">
      <c r="A361" s="8"/>
      <c r="B361" s="8"/>
      <c r="C361" s="8"/>
      <c r="D361" s="8"/>
      <c r="E361" s="8"/>
    </row>
    <row r="362" spans="1:5" ht="14.25" customHeight="1" x14ac:dyDescent="0.25">
      <c r="A362" s="8"/>
      <c r="B362" s="8"/>
      <c r="C362" s="8"/>
      <c r="D362" s="8"/>
      <c r="E362" s="8"/>
    </row>
    <row r="363" spans="1:5" ht="14.25" customHeight="1" x14ac:dyDescent="0.25">
      <c r="A363" s="8"/>
      <c r="B363" s="8"/>
      <c r="C363" s="8"/>
      <c r="D363" s="8"/>
      <c r="E363" s="8"/>
    </row>
    <row r="364" spans="1:5" ht="14.25" customHeight="1" x14ac:dyDescent="0.25">
      <c r="A364" s="8"/>
      <c r="B364" s="8"/>
      <c r="C364" s="8"/>
      <c r="D364" s="8"/>
      <c r="E364" s="8"/>
    </row>
    <row r="365" spans="1:5" ht="14.25" customHeight="1" x14ac:dyDescent="0.25">
      <c r="A365" s="8"/>
      <c r="B365" s="8"/>
      <c r="C365" s="8"/>
      <c r="D365" s="8"/>
      <c r="E365" s="8"/>
    </row>
    <row r="366" spans="1:5" ht="14.25" customHeight="1" x14ac:dyDescent="0.25">
      <c r="A366" s="8"/>
      <c r="B366" s="8"/>
      <c r="C366" s="8"/>
      <c r="D366" s="8"/>
      <c r="E366" s="8"/>
    </row>
    <row r="367" spans="1:5" ht="14.25" customHeight="1" x14ac:dyDescent="0.25">
      <c r="A367" s="8"/>
      <c r="B367" s="8"/>
      <c r="C367" s="8"/>
      <c r="D367" s="8"/>
      <c r="E367" s="8"/>
    </row>
    <row r="368" spans="1:5" ht="14.25" customHeight="1" x14ac:dyDescent="0.25">
      <c r="A368" s="8"/>
      <c r="B368" s="8"/>
      <c r="C368" s="8"/>
      <c r="D368" s="8"/>
      <c r="E368" s="8"/>
    </row>
    <row r="369" spans="1:5" ht="14.25" customHeight="1" x14ac:dyDescent="0.25">
      <c r="A369" s="8"/>
      <c r="B369" s="8"/>
      <c r="C369" s="8"/>
      <c r="D369" s="8"/>
      <c r="E369" s="8"/>
    </row>
    <row r="370" spans="1:5" ht="14.25" customHeight="1" x14ac:dyDescent="0.25">
      <c r="A370" s="8"/>
      <c r="B370" s="8"/>
      <c r="C370" s="8"/>
      <c r="D370" s="8"/>
      <c r="E370" s="8"/>
    </row>
    <row r="371" spans="1:5" ht="14.25" customHeight="1" x14ac:dyDescent="0.25">
      <c r="A371" s="8"/>
      <c r="B371" s="8"/>
      <c r="C371" s="8"/>
      <c r="D371" s="8"/>
      <c r="E371" s="8"/>
    </row>
    <row r="372" spans="1:5" ht="14.25" customHeight="1" x14ac:dyDescent="0.25">
      <c r="A372" s="8"/>
      <c r="B372" s="8"/>
      <c r="C372" s="8"/>
      <c r="D372" s="8"/>
      <c r="E372" s="8"/>
    </row>
    <row r="373" spans="1:5" ht="14.25" customHeight="1" x14ac:dyDescent="0.25">
      <c r="A373" s="8"/>
      <c r="B373" s="8"/>
      <c r="C373" s="8"/>
      <c r="D373" s="8"/>
      <c r="E373" s="8"/>
    </row>
    <row r="374" spans="1:5" ht="14.25" customHeight="1" x14ac:dyDescent="0.25">
      <c r="A374" s="8"/>
      <c r="B374" s="8"/>
      <c r="C374" s="8"/>
      <c r="D374" s="8"/>
      <c r="E374" s="8"/>
    </row>
    <row r="375" spans="1:5" ht="14.25" customHeight="1" x14ac:dyDescent="0.25">
      <c r="A375" s="8"/>
      <c r="B375" s="8"/>
      <c r="C375" s="8"/>
      <c r="D375" s="8"/>
      <c r="E375" s="8"/>
    </row>
    <row r="376" spans="1:5" ht="14.25" customHeight="1" x14ac:dyDescent="0.25">
      <c r="A376" s="8"/>
      <c r="B376" s="8"/>
      <c r="C376" s="8"/>
      <c r="D376" s="8"/>
      <c r="E376" s="8"/>
    </row>
    <row r="377" spans="1:5" ht="14.25" customHeight="1" x14ac:dyDescent="0.25">
      <c r="A377" s="8"/>
      <c r="B377" s="8"/>
      <c r="C377" s="8"/>
      <c r="D377" s="8"/>
      <c r="E377" s="8"/>
    </row>
    <row r="378" spans="1:5" ht="14.25" customHeight="1" x14ac:dyDescent="0.25">
      <c r="A378" s="8"/>
      <c r="B378" s="8"/>
      <c r="C378" s="8"/>
      <c r="D378" s="8"/>
      <c r="E378" s="8"/>
    </row>
    <row r="379" spans="1:5" ht="14.25" customHeight="1" x14ac:dyDescent="0.25">
      <c r="A379" s="8"/>
      <c r="B379" s="8"/>
      <c r="C379" s="8"/>
      <c r="D379" s="8"/>
      <c r="E379" s="8"/>
    </row>
    <row r="380" spans="1:5" ht="14.25" customHeight="1" x14ac:dyDescent="0.25">
      <c r="A380" s="8"/>
      <c r="B380" s="8"/>
      <c r="C380" s="8"/>
      <c r="D380" s="8"/>
      <c r="E380" s="8"/>
    </row>
    <row r="381" spans="1:5" ht="14.25" customHeight="1" x14ac:dyDescent="0.25">
      <c r="A381" s="8"/>
      <c r="B381" s="8"/>
      <c r="C381" s="8"/>
      <c r="D381" s="8"/>
      <c r="E381" s="8"/>
    </row>
    <row r="382" spans="1:5" ht="14.25" customHeight="1" x14ac:dyDescent="0.25">
      <c r="A382" s="8"/>
      <c r="B382" s="8"/>
      <c r="C382" s="8"/>
      <c r="D382" s="8"/>
      <c r="E382" s="8"/>
    </row>
    <row r="383" spans="1:5" ht="14.25" customHeight="1" x14ac:dyDescent="0.25">
      <c r="A383" s="8"/>
      <c r="B383" s="8"/>
      <c r="C383" s="8"/>
      <c r="D383" s="8"/>
      <c r="E383" s="8"/>
    </row>
    <row r="384" spans="1:5" ht="14.25" customHeight="1" x14ac:dyDescent="0.25">
      <c r="A384" s="8"/>
      <c r="B384" s="8"/>
      <c r="C384" s="8"/>
      <c r="D384" s="8"/>
      <c r="E384" s="8"/>
    </row>
    <row r="385" spans="1:5" ht="14.25" customHeight="1" x14ac:dyDescent="0.25">
      <c r="A385" s="8"/>
      <c r="B385" s="8"/>
      <c r="C385" s="8"/>
      <c r="D385" s="8"/>
      <c r="E385" s="8"/>
    </row>
    <row r="386" spans="1:5" ht="14.25" customHeight="1" x14ac:dyDescent="0.25">
      <c r="A386" s="8"/>
      <c r="B386" s="8"/>
      <c r="C386" s="8"/>
      <c r="D386" s="8"/>
      <c r="E386" s="8"/>
    </row>
    <row r="387" spans="1:5" ht="14.25" customHeight="1" x14ac:dyDescent="0.25">
      <c r="A387" s="8"/>
      <c r="B387" s="8"/>
      <c r="C387" s="8"/>
      <c r="D387" s="8"/>
      <c r="E387" s="8"/>
    </row>
    <row r="388" spans="1:5" ht="14.25" customHeight="1" x14ac:dyDescent="0.25">
      <c r="A388" s="8"/>
      <c r="B388" s="8"/>
      <c r="C388" s="8"/>
      <c r="D388" s="8"/>
      <c r="E388" s="8"/>
    </row>
    <row r="389" spans="1:5" ht="14.25" customHeight="1" x14ac:dyDescent="0.25">
      <c r="A389" s="8"/>
      <c r="B389" s="8"/>
      <c r="C389" s="8"/>
      <c r="D389" s="8"/>
      <c r="E389" s="8"/>
    </row>
    <row r="390" spans="1:5" ht="14.25" customHeight="1" x14ac:dyDescent="0.25">
      <c r="A390" s="8"/>
      <c r="B390" s="8"/>
      <c r="C390" s="8"/>
      <c r="D390" s="8"/>
      <c r="E390" s="8"/>
    </row>
    <row r="391" spans="1:5" ht="14.25" customHeight="1" x14ac:dyDescent="0.25">
      <c r="A391" s="8"/>
      <c r="B391" s="8"/>
      <c r="C391" s="8"/>
      <c r="D391" s="8"/>
      <c r="E391" s="8"/>
    </row>
    <row r="392" spans="1:5" ht="14.25" customHeight="1" x14ac:dyDescent="0.25">
      <c r="A392" s="8"/>
      <c r="B392" s="8"/>
      <c r="C392" s="8"/>
      <c r="D392" s="8"/>
      <c r="E392" s="8"/>
    </row>
    <row r="393" spans="1:5" ht="14.25" customHeight="1" x14ac:dyDescent="0.25">
      <c r="A393" s="8"/>
      <c r="B393" s="8"/>
      <c r="C393" s="8"/>
      <c r="D393" s="8"/>
      <c r="E393" s="8"/>
    </row>
    <row r="394" spans="1:5" ht="14.25" customHeight="1" x14ac:dyDescent="0.25">
      <c r="A394" s="8"/>
      <c r="B394" s="8"/>
      <c r="C394" s="8"/>
      <c r="D394" s="8"/>
      <c r="E394" s="8"/>
    </row>
    <row r="395" spans="1:5" ht="14.25" customHeight="1" x14ac:dyDescent="0.25">
      <c r="A395" s="8"/>
      <c r="B395" s="8"/>
      <c r="C395" s="8"/>
      <c r="D395" s="8"/>
      <c r="E395" s="8"/>
    </row>
    <row r="396" spans="1:5" ht="14.25" customHeight="1" x14ac:dyDescent="0.25">
      <c r="A396" s="8"/>
      <c r="B396" s="8"/>
      <c r="C396" s="8"/>
      <c r="D396" s="8"/>
      <c r="E396" s="8"/>
    </row>
    <row r="397" spans="1:5" ht="14.25" customHeight="1" x14ac:dyDescent="0.25">
      <c r="A397" s="8"/>
      <c r="B397" s="8"/>
      <c r="C397" s="8"/>
      <c r="D397" s="8"/>
      <c r="E397" s="8"/>
    </row>
    <row r="398" spans="1:5" ht="14.25" customHeight="1" x14ac:dyDescent="0.25">
      <c r="A398" s="8"/>
      <c r="B398" s="8"/>
      <c r="C398" s="8"/>
      <c r="D398" s="8"/>
      <c r="E398" s="8"/>
    </row>
    <row r="399" spans="1:5" ht="14.25" customHeight="1" x14ac:dyDescent="0.25">
      <c r="A399" s="8"/>
      <c r="B399" s="8"/>
      <c r="C399" s="8"/>
      <c r="D399" s="8"/>
      <c r="E399" s="8"/>
    </row>
    <row r="400" spans="1:5" ht="14.25" customHeight="1" x14ac:dyDescent="0.25">
      <c r="A400" s="8"/>
      <c r="B400" s="8"/>
      <c r="C400" s="8"/>
      <c r="D400" s="8"/>
      <c r="E400" s="8"/>
    </row>
    <row r="401" spans="1:5" ht="14.25" customHeight="1" x14ac:dyDescent="0.25">
      <c r="A401" s="8"/>
      <c r="B401" s="8"/>
      <c r="C401" s="8"/>
      <c r="D401" s="8"/>
      <c r="E401" s="8"/>
    </row>
    <row r="402" spans="1:5" ht="14.25" customHeight="1" x14ac:dyDescent="0.25">
      <c r="A402" s="8"/>
      <c r="B402" s="8"/>
      <c r="C402" s="8"/>
      <c r="D402" s="8"/>
      <c r="E402" s="8"/>
    </row>
    <row r="403" spans="1:5" ht="14.25" customHeight="1" x14ac:dyDescent="0.25">
      <c r="A403" s="8"/>
      <c r="B403" s="8"/>
      <c r="C403" s="8"/>
      <c r="D403" s="8"/>
      <c r="E403" s="8"/>
    </row>
    <row r="404" spans="1:5" ht="14.25" customHeight="1" x14ac:dyDescent="0.25">
      <c r="A404" s="8"/>
      <c r="B404" s="8"/>
      <c r="C404" s="8"/>
      <c r="D404" s="8"/>
      <c r="E404" s="8"/>
    </row>
    <row r="405" spans="1:5" ht="14.25" customHeight="1" x14ac:dyDescent="0.25">
      <c r="A405" s="8"/>
      <c r="B405" s="8"/>
      <c r="C405" s="8"/>
      <c r="D405" s="8"/>
      <c r="E405" s="8"/>
    </row>
    <row r="406" spans="1:5" ht="14.25" customHeight="1" x14ac:dyDescent="0.25">
      <c r="A406" s="8"/>
      <c r="B406" s="8"/>
      <c r="C406" s="8"/>
      <c r="D406" s="8"/>
      <c r="E406" s="8"/>
    </row>
    <row r="407" spans="1:5" ht="14.25" customHeight="1" x14ac:dyDescent="0.25">
      <c r="A407" s="8"/>
      <c r="B407" s="8"/>
      <c r="C407" s="8"/>
      <c r="D407" s="8"/>
      <c r="E407" s="8"/>
    </row>
    <row r="408" spans="1:5" ht="14.25" customHeight="1" x14ac:dyDescent="0.25">
      <c r="A408" s="8"/>
      <c r="B408" s="8"/>
      <c r="C408" s="8"/>
      <c r="D408" s="8"/>
      <c r="E408" s="8"/>
    </row>
    <row r="409" spans="1:5" ht="14.25" customHeight="1" x14ac:dyDescent="0.25">
      <c r="A409" s="8"/>
      <c r="B409" s="8"/>
      <c r="C409" s="8"/>
      <c r="D409" s="8"/>
      <c r="E409" s="8"/>
    </row>
    <row r="410" spans="1:5" ht="14.25" customHeight="1" x14ac:dyDescent="0.25">
      <c r="A410" s="8"/>
      <c r="B410" s="8"/>
      <c r="C410" s="8"/>
      <c r="D410" s="8"/>
      <c r="E410" s="8"/>
    </row>
    <row r="411" spans="1:5" ht="14.25" customHeight="1" x14ac:dyDescent="0.25">
      <c r="A411" s="8"/>
      <c r="B411" s="8"/>
      <c r="C411" s="8"/>
      <c r="D411" s="8"/>
      <c r="E411" s="8"/>
    </row>
    <row r="412" spans="1:5" ht="14.25" customHeight="1" x14ac:dyDescent="0.25">
      <c r="A412" s="8"/>
      <c r="B412" s="8"/>
      <c r="C412" s="8"/>
      <c r="D412" s="8"/>
      <c r="E412" s="8"/>
    </row>
    <row r="413" spans="1:5" ht="14.25" customHeight="1" x14ac:dyDescent="0.25">
      <c r="A413" s="8"/>
      <c r="B413" s="8"/>
      <c r="C413" s="8"/>
      <c r="D413" s="8"/>
      <c r="E413" s="8"/>
    </row>
    <row r="414" spans="1:5" ht="14.25" customHeight="1" x14ac:dyDescent="0.25">
      <c r="A414" s="8"/>
      <c r="B414" s="8"/>
      <c r="C414" s="8"/>
      <c r="D414" s="8"/>
      <c r="E414" s="8"/>
    </row>
    <row r="415" spans="1:5" ht="14.25" customHeight="1" x14ac:dyDescent="0.25">
      <c r="A415" s="8"/>
      <c r="B415" s="8"/>
      <c r="C415" s="8"/>
      <c r="D415" s="8"/>
      <c r="E415" s="8"/>
    </row>
    <row r="416" spans="1:5" ht="14.25" customHeight="1" x14ac:dyDescent="0.25">
      <c r="A416" s="8"/>
      <c r="B416" s="8"/>
      <c r="C416" s="8"/>
      <c r="D416" s="8"/>
      <c r="E416" s="8"/>
    </row>
    <row r="417" spans="1:5" ht="14.25" customHeight="1" x14ac:dyDescent="0.25">
      <c r="A417" s="8"/>
      <c r="B417" s="8"/>
      <c r="C417" s="8"/>
      <c r="D417" s="8"/>
      <c r="E417" s="8"/>
    </row>
    <row r="418" spans="1:5" ht="14.25" customHeight="1" x14ac:dyDescent="0.25">
      <c r="A418" s="8"/>
      <c r="B418" s="8"/>
      <c r="C418" s="8"/>
      <c r="D418" s="8"/>
      <c r="E418" s="8"/>
    </row>
    <row r="419" spans="1:5" ht="14.25" customHeight="1" x14ac:dyDescent="0.25">
      <c r="A419" s="8"/>
      <c r="B419" s="8"/>
      <c r="C419" s="8"/>
      <c r="D419" s="8"/>
      <c r="E419" s="8"/>
    </row>
    <row r="420" spans="1:5" ht="14.25" customHeight="1" x14ac:dyDescent="0.25">
      <c r="A420" s="8"/>
      <c r="B420" s="8"/>
      <c r="C420" s="8"/>
      <c r="D420" s="8"/>
      <c r="E420" s="8"/>
    </row>
    <row r="421" spans="1:5" ht="14.25" customHeight="1" x14ac:dyDescent="0.25">
      <c r="A421" s="8"/>
      <c r="B421" s="8"/>
      <c r="C421" s="8"/>
      <c r="D421" s="8"/>
      <c r="E421" s="8"/>
    </row>
    <row r="422" spans="1:5" ht="14.25" customHeight="1" x14ac:dyDescent="0.25">
      <c r="A422" s="8"/>
      <c r="B422" s="8"/>
      <c r="C422" s="8"/>
      <c r="D422" s="8"/>
      <c r="E422" s="8"/>
    </row>
    <row r="423" spans="1:5" ht="14.25" customHeight="1" x14ac:dyDescent="0.25">
      <c r="A423" s="8"/>
      <c r="B423" s="8"/>
      <c r="C423" s="8"/>
      <c r="D423" s="8"/>
      <c r="E423" s="8"/>
    </row>
    <row r="424" spans="1:5" ht="14.25" customHeight="1" x14ac:dyDescent="0.25">
      <c r="A424" s="8"/>
      <c r="B424" s="8"/>
      <c r="C424" s="8"/>
      <c r="D424" s="8"/>
      <c r="E424" s="8"/>
    </row>
    <row r="425" spans="1:5" ht="14.25" customHeight="1" x14ac:dyDescent="0.25">
      <c r="A425" s="8"/>
      <c r="B425" s="8"/>
      <c r="C425" s="8"/>
      <c r="D425" s="8"/>
      <c r="E425" s="8"/>
    </row>
    <row r="426" spans="1:5" ht="14.25" customHeight="1" x14ac:dyDescent="0.25">
      <c r="A426" s="8"/>
      <c r="B426" s="8"/>
      <c r="C426" s="8"/>
      <c r="D426" s="8"/>
      <c r="E426" s="8"/>
    </row>
    <row r="427" spans="1:5" ht="14.25" customHeight="1" x14ac:dyDescent="0.25">
      <c r="A427" s="8"/>
      <c r="B427" s="8"/>
      <c r="C427" s="8"/>
      <c r="D427" s="8"/>
      <c r="E427" s="8"/>
    </row>
    <row r="428" spans="1:5" ht="14.25" customHeight="1" x14ac:dyDescent="0.25">
      <c r="A428" s="8"/>
      <c r="B428" s="8"/>
      <c r="C428" s="8"/>
      <c r="D428" s="8"/>
      <c r="E428" s="8"/>
    </row>
    <row r="429" spans="1:5" ht="14.25" customHeight="1" x14ac:dyDescent="0.25">
      <c r="A429" s="8"/>
      <c r="B429" s="8"/>
      <c r="C429" s="8"/>
      <c r="D429" s="8"/>
      <c r="E429" s="8"/>
    </row>
    <row r="430" spans="1:5" ht="14.25" customHeight="1" x14ac:dyDescent="0.25">
      <c r="A430" s="8"/>
      <c r="B430" s="8"/>
      <c r="C430" s="8"/>
      <c r="D430" s="8"/>
      <c r="E430" s="8"/>
    </row>
    <row r="431" spans="1:5" ht="14.25" customHeight="1" x14ac:dyDescent="0.25">
      <c r="A431" s="8"/>
      <c r="B431" s="8"/>
      <c r="C431" s="8"/>
      <c r="D431" s="8"/>
      <c r="E431" s="8"/>
    </row>
    <row r="432" spans="1:5" ht="14.25" customHeight="1" x14ac:dyDescent="0.25">
      <c r="A432" s="8"/>
      <c r="B432" s="8"/>
      <c r="C432" s="8"/>
      <c r="D432" s="8"/>
      <c r="E432" s="8"/>
    </row>
    <row r="433" spans="1:5" ht="14.25" customHeight="1" x14ac:dyDescent="0.25">
      <c r="A433" s="8"/>
      <c r="B433" s="8"/>
      <c r="C433" s="8"/>
      <c r="D433" s="8"/>
      <c r="E433" s="8"/>
    </row>
    <row r="434" spans="1:5" ht="14.25" customHeight="1" x14ac:dyDescent="0.25">
      <c r="A434" s="8"/>
      <c r="B434" s="8"/>
      <c r="C434" s="8"/>
      <c r="D434" s="8"/>
      <c r="E434" s="8"/>
    </row>
    <row r="435" spans="1:5" ht="14.25" customHeight="1" x14ac:dyDescent="0.25">
      <c r="A435" s="8"/>
      <c r="B435" s="8"/>
      <c r="C435" s="8"/>
      <c r="D435" s="8"/>
      <c r="E435" s="8"/>
    </row>
    <row r="436" spans="1:5" ht="14.25" customHeight="1" x14ac:dyDescent="0.25">
      <c r="A436" s="8"/>
      <c r="B436" s="8"/>
      <c r="C436" s="8"/>
      <c r="D436" s="8"/>
      <c r="E436" s="8"/>
    </row>
    <row r="437" spans="1:5" ht="14.25" customHeight="1" x14ac:dyDescent="0.25">
      <c r="A437" s="8"/>
      <c r="B437" s="8"/>
      <c r="C437" s="8"/>
      <c r="D437" s="8"/>
      <c r="E437" s="8"/>
    </row>
    <row r="438" spans="1:5" ht="14.25" customHeight="1" x14ac:dyDescent="0.25">
      <c r="A438" s="8"/>
      <c r="B438" s="8"/>
      <c r="C438" s="8"/>
      <c r="D438" s="8"/>
      <c r="E438" s="8"/>
    </row>
    <row r="439" spans="1:5" ht="14.25" customHeight="1" x14ac:dyDescent="0.25">
      <c r="A439" s="8"/>
      <c r="B439" s="8"/>
      <c r="C439" s="8"/>
      <c r="D439" s="8"/>
      <c r="E439" s="8"/>
    </row>
    <row r="440" spans="1:5" ht="14.25" customHeight="1" x14ac:dyDescent="0.25">
      <c r="A440" s="8"/>
      <c r="B440" s="8"/>
      <c r="C440" s="8"/>
      <c r="D440" s="8"/>
      <c r="E440" s="8"/>
    </row>
    <row r="441" spans="1:5" ht="14.25" customHeight="1" x14ac:dyDescent="0.25">
      <c r="A441" s="8"/>
      <c r="B441" s="8"/>
      <c r="C441" s="8"/>
      <c r="D441" s="8"/>
      <c r="E441" s="8"/>
    </row>
    <row r="442" spans="1:5" ht="14.25" customHeight="1" x14ac:dyDescent="0.25">
      <c r="A442" s="8"/>
      <c r="B442" s="8"/>
      <c r="C442" s="8"/>
      <c r="D442" s="8"/>
      <c r="E442" s="8"/>
    </row>
    <row r="443" spans="1:5" ht="14.25" customHeight="1" x14ac:dyDescent="0.25">
      <c r="A443" s="8"/>
      <c r="B443" s="8"/>
      <c r="C443" s="8"/>
      <c r="D443" s="8"/>
      <c r="E443" s="8"/>
    </row>
    <row r="444" spans="1:5" ht="14.25" customHeight="1" x14ac:dyDescent="0.25">
      <c r="A444" s="8"/>
      <c r="B444" s="8"/>
      <c r="C444" s="8"/>
      <c r="D444" s="8"/>
      <c r="E444" s="8"/>
    </row>
    <row r="445" spans="1:5" ht="14.25" customHeight="1" x14ac:dyDescent="0.25">
      <c r="A445" s="8"/>
      <c r="B445" s="8"/>
      <c r="C445" s="8"/>
      <c r="D445" s="8"/>
      <c r="E445" s="8"/>
    </row>
    <row r="446" spans="1:5" ht="14.25" customHeight="1" x14ac:dyDescent="0.25">
      <c r="A446" s="8"/>
      <c r="B446" s="8"/>
      <c r="C446" s="8"/>
      <c r="D446" s="8"/>
      <c r="E446" s="8"/>
    </row>
    <row r="447" spans="1:5" ht="14.25" customHeight="1" x14ac:dyDescent="0.25">
      <c r="A447" s="8"/>
      <c r="B447" s="8"/>
      <c r="C447" s="8"/>
      <c r="D447" s="8"/>
      <c r="E447" s="8"/>
    </row>
    <row r="448" spans="1:5" ht="14.25" customHeight="1" x14ac:dyDescent="0.25">
      <c r="A448" s="8"/>
      <c r="B448" s="8"/>
      <c r="C448" s="8"/>
      <c r="D448" s="8"/>
      <c r="E448" s="8"/>
    </row>
    <row r="449" spans="1:5" ht="14.25" customHeight="1" x14ac:dyDescent="0.25">
      <c r="A449" s="8"/>
      <c r="B449" s="8"/>
      <c r="C449" s="8"/>
      <c r="D449" s="8"/>
      <c r="E449" s="8"/>
    </row>
    <row r="450" spans="1:5" ht="14.25" customHeight="1" x14ac:dyDescent="0.25">
      <c r="A450" s="8"/>
      <c r="B450" s="8"/>
      <c r="C450" s="8"/>
      <c r="D450" s="8"/>
      <c r="E450" s="8"/>
    </row>
    <row r="451" spans="1:5" ht="14.25" customHeight="1" x14ac:dyDescent="0.25">
      <c r="A451" s="8"/>
      <c r="B451" s="8"/>
      <c r="C451" s="8"/>
      <c r="D451" s="8"/>
      <c r="E451" s="8"/>
    </row>
    <row r="452" spans="1:5" ht="14.25" customHeight="1" x14ac:dyDescent="0.25">
      <c r="A452" s="8"/>
      <c r="B452" s="8"/>
      <c r="C452" s="8"/>
      <c r="D452" s="8"/>
      <c r="E452" s="8"/>
    </row>
    <row r="453" spans="1:5" ht="14.25" customHeight="1" x14ac:dyDescent="0.25">
      <c r="A453" s="8"/>
      <c r="B453" s="8"/>
      <c r="C453" s="8"/>
      <c r="D453" s="8"/>
      <c r="E453" s="8"/>
    </row>
    <row r="454" spans="1:5" ht="14.25" customHeight="1" x14ac:dyDescent="0.25">
      <c r="A454" s="8"/>
      <c r="B454" s="8"/>
      <c r="C454" s="8"/>
      <c r="D454" s="8"/>
      <c r="E454" s="8"/>
    </row>
    <row r="455" spans="1:5" ht="14.25" customHeight="1" x14ac:dyDescent="0.25">
      <c r="A455" s="8"/>
      <c r="B455" s="8"/>
      <c r="C455" s="8"/>
      <c r="D455" s="8"/>
      <c r="E455" s="8"/>
    </row>
    <row r="456" spans="1:5" ht="14.25" customHeight="1" x14ac:dyDescent="0.25">
      <c r="A456" s="8"/>
      <c r="B456" s="8"/>
      <c r="C456" s="8"/>
      <c r="D456" s="8"/>
      <c r="E456" s="8"/>
    </row>
    <row r="457" spans="1:5" ht="14.25" customHeight="1" x14ac:dyDescent="0.25">
      <c r="A457" s="8"/>
      <c r="B457" s="8"/>
      <c r="C457" s="8"/>
      <c r="D457" s="8"/>
      <c r="E457" s="8"/>
    </row>
    <row r="458" spans="1:5" ht="14.25" customHeight="1" x14ac:dyDescent="0.25">
      <c r="A458" s="8"/>
      <c r="B458" s="8"/>
      <c r="C458" s="8"/>
      <c r="D458" s="8"/>
      <c r="E458" s="8"/>
    </row>
    <row r="459" spans="1:5" ht="14.25" customHeight="1" x14ac:dyDescent="0.25">
      <c r="A459" s="8"/>
      <c r="B459" s="8"/>
      <c r="C459" s="8"/>
      <c r="D459" s="8"/>
      <c r="E459" s="8"/>
    </row>
    <row r="460" spans="1:5" ht="14.25" customHeight="1" x14ac:dyDescent="0.25">
      <c r="A460" s="8"/>
      <c r="B460" s="8"/>
      <c r="C460" s="8"/>
      <c r="D460" s="8"/>
      <c r="E460" s="8"/>
    </row>
    <row r="461" spans="1:5" ht="14.25" customHeight="1" x14ac:dyDescent="0.25">
      <c r="A461" s="8"/>
      <c r="B461" s="8"/>
      <c r="C461" s="8"/>
      <c r="D461" s="8"/>
      <c r="E461" s="8"/>
    </row>
    <row r="462" spans="1:5" ht="14.25" customHeight="1" x14ac:dyDescent="0.25">
      <c r="A462" s="8"/>
      <c r="B462" s="8"/>
      <c r="C462" s="8"/>
      <c r="D462" s="8"/>
      <c r="E462" s="8"/>
    </row>
    <row r="463" spans="1:5" ht="14.25" customHeight="1" x14ac:dyDescent="0.25">
      <c r="A463" s="8"/>
      <c r="B463" s="8"/>
      <c r="C463" s="8"/>
      <c r="D463" s="8"/>
      <c r="E463" s="8"/>
    </row>
    <row r="464" spans="1:5" ht="14.25" customHeight="1" x14ac:dyDescent="0.25">
      <c r="A464" s="8"/>
      <c r="B464" s="8"/>
      <c r="C464" s="8"/>
      <c r="D464" s="8"/>
      <c r="E464" s="8"/>
    </row>
    <row r="465" spans="1:5" ht="14.25" customHeight="1" x14ac:dyDescent="0.25">
      <c r="A465" s="8"/>
      <c r="B465" s="8"/>
      <c r="C465" s="8"/>
      <c r="D465" s="8"/>
      <c r="E465" s="8"/>
    </row>
    <row r="466" spans="1:5" ht="14.25" customHeight="1" x14ac:dyDescent="0.25">
      <c r="A466" s="8"/>
      <c r="B466" s="8"/>
      <c r="C466" s="8"/>
      <c r="D466" s="8"/>
      <c r="E466" s="8"/>
    </row>
    <row r="467" spans="1:5" ht="14.25" customHeight="1" x14ac:dyDescent="0.25">
      <c r="A467" s="8"/>
      <c r="B467" s="8"/>
      <c r="C467" s="8"/>
      <c r="D467" s="8"/>
      <c r="E467" s="8"/>
    </row>
    <row r="468" spans="1:5" ht="14.25" customHeight="1" x14ac:dyDescent="0.25">
      <c r="A468" s="8"/>
      <c r="B468" s="8"/>
      <c r="C468" s="8"/>
      <c r="D468" s="8"/>
      <c r="E468" s="8"/>
    </row>
    <row r="469" spans="1:5" ht="14.25" customHeight="1" x14ac:dyDescent="0.25">
      <c r="A469" s="8"/>
      <c r="B469" s="8"/>
      <c r="C469" s="8"/>
      <c r="D469" s="8"/>
      <c r="E469" s="8"/>
    </row>
    <row r="470" spans="1:5" ht="14.25" customHeight="1" x14ac:dyDescent="0.25">
      <c r="A470" s="8"/>
      <c r="B470" s="8"/>
      <c r="C470" s="8"/>
      <c r="D470" s="8"/>
      <c r="E470" s="8"/>
    </row>
    <row r="471" spans="1:5" ht="14.25" customHeight="1" x14ac:dyDescent="0.25">
      <c r="A471" s="8"/>
      <c r="B471" s="8"/>
      <c r="C471" s="8"/>
      <c r="D471" s="8"/>
      <c r="E471" s="8"/>
    </row>
    <row r="472" spans="1:5" ht="14.25" customHeight="1" x14ac:dyDescent="0.25">
      <c r="A472" s="8"/>
      <c r="B472" s="8"/>
      <c r="C472" s="8"/>
      <c r="D472" s="8"/>
      <c r="E472" s="8"/>
    </row>
    <row r="473" spans="1:5" ht="14.25" customHeight="1" x14ac:dyDescent="0.25">
      <c r="A473" s="8"/>
      <c r="B473" s="8"/>
      <c r="C473" s="8"/>
      <c r="D473" s="8"/>
      <c r="E473" s="8"/>
    </row>
    <row r="474" spans="1:5" ht="14.25" customHeight="1" x14ac:dyDescent="0.25">
      <c r="A474" s="8"/>
      <c r="B474" s="8"/>
      <c r="C474" s="8"/>
      <c r="D474" s="8"/>
      <c r="E474" s="8"/>
    </row>
    <row r="475" spans="1:5" ht="14.25" customHeight="1" x14ac:dyDescent="0.25">
      <c r="A475" s="8"/>
      <c r="B475" s="8"/>
      <c r="C475" s="8"/>
      <c r="D475" s="8"/>
      <c r="E475" s="8"/>
    </row>
    <row r="476" spans="1:5" ht="14.25" customHeight="1" x14ac:dyDescent="0.25">
      <c r="A476" s="8"/>
      <c r="B476" s="8"/>
      <c r="C476" s="8"/>
      <c r="D476" s="8"/>
      <c r="E476" s="8"/>
    </row>
    <row r="477" spans="1:5" ht="14.25" customHeight="1" x14ac:dyDescent="0.25">
      <c r="A477" s="8"/>
      <c r="B477" s="8"/>
      <c r="C477" s="8"/>
      <c r="D477" s="8"/>
      <c r="E477" s="8"/>
    </row>
    <row r="478" spans="1:5" ht="14.25" customHeight="1" x14ac:dyDescent="0.25">
      <c r="A478" s="8"/>
      <c r="B478" s="8"/>
      <c r="C478" s="8"/>
      <c r="D478" s="8"/>
      <c r="E478" s="8"/>
    </row>
    <row r="479" spans="1:5" ht="14.25" customHeight="1" x14ac:dyDescent="0.25">
      <c r="A479" s="8"/>
      <c r="B479" s="8"/>
      <c r="C479" s="8"/>
      <c r="D479" s="8"/>
      <c r="E479" s="8"/>
    </row>
    <row r="480" spans="1:5" ht="14.25" customHeight="1" x14ac:dyDescent="0.25">
      <c r="A480" s="8"/>
      <c r="B480" s="8"/>
      <c r="C480" s="8"/>
      <c r="D480" s="8"/>
      <c r="E480" s="8"/>
    </row>
    <row r="481" spans="1:5" ht="14.25" customHeight="1" x14ac:dyDescent="0.25">
      <c r="A481" s="8"/>
      <c r="B481" s="8"/>
      <c r="C481" s="8"/>
      <c r="D481" s="8"/>
      <c r="E481" s="8"/>
    </row>
    <row r="482" spans="1:5" ht="14.25" customHeight="1" x14ac:dyDescent="0.25">
      <c r="A482" s="8"/>
      <c r="B482" s="8"/>
      <c r="C482" s="8"/>
      <c r="D482" s="8"/>
      <c r="E482" s="8"/>
    </row>
    <row r="483" spans="1:5" ht="14.25" customHeight="1" x14ac:dyDescent="0.25">
      <c r="A483" s="8"/>
      <c r="B483" s="8"/>
      <c r="C483" s="8"/>
      <c r="D483" s="8"/>
      <c r="E483" s="8"/>
    </row>
    <row r="484" spans="1:5" ht="14.25" customHeight="1" x14ac:dyDescent="0.25">
      <c r="A484" s="8"/>
      <c r="B484" s="8"/>
      <c r="C484" s="8"/>
      <c r="D484" s="8"/>
      <c r="E484" s="8"/>
    </row>
    <row r="485" spans="1:5" ht="14.25" customHeight="1" x14ac:dyDescent="0.25">
      <c r="A485" s="8"/>
      <c r="B485" s="8"/>
      <c r="C485" s="8"/>
      <c r="D485" s="8"/>
      <c r="E485" s="8"/>
    </row>
    <row r="486" spans="1:5" ht="14.25" customHeight="1" x14ac:dyDescent="0.25">
      <c r="A486" s="8"/>
      <c r="B486" s="8"/>
      <c r="C486" s="8"/>
      <c r="D486" s="8"/>
      <c r="E486" s="8"/>
    </row>
    <row r="487" spans="1:5" ht="14.25" customHeight="1" x14ac:dyDescent="0.25">
      <c r="A487" s="8"/>
      <c r="B487" s="8"/>
      <c r="C487" s="8"/>
      <c r="D487" s="8"/>
      <c r="E487" s="8"/>
    </row>
    <row r="488" spans="1:5" ht="14.25" customHeight="1" x14ac:dyDescent="0.25">
      <c r="A488" s="8"/>
      <c r="B488" s="8"/>
      <c r="C488" s="8"/>
      <c r="D488" s="8"/>
      <c r="E488" s="8"/>
    </row>
    <row r="489" spans="1:5" ht="14.25" customHeight="1" x14ac:dyDescent="0.25">
      <c r="A489" s="8"/>
      <c r="B489" s="8"/>
      <c r="C489" s="8"/>
      <c r="D489" s="8"/>
      <c r="E489" s="8"/>
    </row>
    <row r="490" spans="1:5" ht="14.25" customHeight="1" x14ac:dyDescent="0.25">
      <c r="A490" s="8"/>
      <c r="B490" s="8"/>
      <c r="C490" s="8"/>
      <c r="D490" s="8"/>
      <c r="E490" s="8"/>
    </row>
    <row r="491" spans="1:5" ht="14.25" customHeight="1" x14ac:dyDescent="0.25">
      <c r="A491" s="8"/>
      <c r="B491" s="8"/>
      <c r="C491" s="8"/>
      <c r="D491" s="8"/>
      <c r="E491" s="8"/>
    </row>
    <row r="492" spans="1:5" ht="14.25" customHeight="1" x14ac:dyDescent="0.25">
      <c r="A492" s="8"/>
      <c r="B492" s="8"/>
      <c r="C492" s="8"/>
      <c r="D492" s="8"/>
      <c r="E492" s="8"/>
    </row>
    <row r="493" spans="1:5" ht="14.25" customHeight="1" x14ac:dyDescent="0.25">
      <c r="A493" s="8"/>
      <c r="B493" s="8"/>
      <c r="C493" s="8"/>
      <c r="D493" s="8"/>
      <c r="E493" s="8"/>
    </row>
    <row r="494" spans="1:5" ht="14.25" customHeight="1" x14ac:dyDescent="0.25">
      <c r="A494" s="8"/>
      <c r="B494" s="8"/>
      <c r="C494" s="8"/>
      <c r="D494" s="8"/>
      <c r="E494" s="8"/>
    </row>
    <row r="495" spans="1:5" ht="14.25" customHeight="1" x14ac:dyDescent="0.25">
      <c r="A495" s="8"/>
      <c r="B495" s="8"/>
      <c r="C495" s="8"/>
      <c r="D495" s="8"/>
      <c r="E495" s="8"/>
    </row>
    <row r="496" spans="1:5" ht="14.25" customHeight="1" x14ac:dyDescent="0.25">
      <c r="A496" s="8"/>
      <c r="B496" s="8"/>
      <c r="C496" s="8"/>
      <c r="D496" s="8"/>
      <c r="E496" s="8"/>
    </row>
    <row r="497" spans="1:5" ht="14.25" customHeight="1" x14ac:dyDescent="0.25">
      <c r="A497" s="8"/>
      <c r="B497" s="8"/>
      <c r="C497" s="8"/>
      <c r="D497" s="8"/>
      <c r="E497" s="8"/>
    </row>
    <row r="498" spans="1:5" ht="14.25" customHeight="1" x14ac:dyDescent="0.25">
      <c r="A498" s="8"/>
      <c r="B498" s="8"/>
      <c r="C498" s="8"/>
      <c r="D498" s="8"/>
      <c r="E498" s="8"/>
    </row>
    <row r="499" spans="1:5" ht="14.25" customHeight="1" x14ac:dyDescent="0.25">
      <c r="A499" s="8"/>
      <c r="B499" s="8"/>
      <c r="C499" s="8"/>
      <c r="D499" s="8"/>
      <c r="E499" s="8"/>
    </row>
    <row r="500" spans="1:5" ht="14.25" customHeight="1" x14ac:dyDescent="0.25">
      <c r="A500" s="8"/>
      <c r="B500" s="8"/>
      <c r="C500" s="8"/>
      <c r="D500" s="8"/>
      <c r="E500" s="8"/>
    </row>
    <row r="501" spans="1:5" ht="14.25" customHeight="1" x14ac:dyDescent="0.25">
      <c r="A501" s="8"/>
      <c r="B501" s="8"/>
      <c r="C501" s="8"/>
      <c r="D501" s="8"/>
      <c r="E501" s="8"/>
    </row>
    <row r="502" spans="1:5" ht="14.25" customHeight="1" x14ac:dyDescent="0.25">
      <c r="A502" s="8"/>
      <c r="B502" s="8"/>
      <c r="C502" s="8"/>
      <c r="D502" s="8"/>
      <c r="E502" s="8"/>
    </row>
    <row r="503" spans="1:5" ht="14.25" customHeight="1" x14ac:dyDescent="0.25">
      <c r="A503" s="8"/>
      <c r="B503" s="8"/>
      <c r="C503" s="8"/>
      <c r="D503" s="8"/>
      <c r="E503" s="8"/>
    </row>
    <row r="504" spans="1:5" ht="14.25" customHeight="1" x14ac:dyDescent="0.25">
      <c r="A504" s="8"/>
      <c r="B504" s="8"/>
      <c r="C504" s="8"/>
      <c r="D504" s="8"/>
      <c r="E504" s="8"/>
    </row>
    <row r="505" spans="1:5" ht="14.25" customHeight="1" x14ac:dyDescent="0.25">
      <c r="A505" s="8"/>
      <c r="B505" s="8"/>
      <c r="C505" s="8"/>
      <c r="D505" s="8"/>
      <c r="E505" s="8"/>
    </row>
    <row r="506" spans="1:5" ht="14.25" customHeight="1" x14ac:dyDescent="0.25">
      <c r="A506" s="8"/>
      <c r="B506" s="8"/>
      <c r="C506" s="8"/>
      <c r="D506" s="8"/>
      <c r="E506" s="8"/>
    </row>
    <row r="507" spans="1:5" ht="14.25" customHeight="1" x14ac:dyDescent="0.25">
      <c r="A507" s="8"/>
      <c r="B507" s="8"/>
      <c r="C507" s="8"/>
      <c r="D507" s="8"/>
      <c r="E507" s="8"/>
    </row>
    <row r="508" spans="1:5" ht="14.25" customHeight="1" x14ac:dyDescent="0.25">
      <c r="A508" s="8"/>
      <c r="B508" s="8"/>
      <c r="C508" s="8"/>
      <c r="D508" s="8"/>
      <c r="E508" s="8"/>
    </row>
    <row r="509" spans="1:5" ht="14.25" customHeight="1" x14ac:dyDescent="0.25">
      <c r="A509" s="8"/>
      <c r="B509" s="8"/>
      <c r="C509" s="8"/>
      <c r="D509" s="8"/>
      <c r="E509" s="8"/>
    </row>
    <row r="510" spans="1:5" ht="14.25" customHeight="1" x14ac:dyDescent="0.25">
      <c r="A510" s="8"/>
      <c r="B510" s="8"/>
      <c r="C510" s="8"/>
      <c r="D510" s="8"/>
      <c r="E510" s="8"/>
    </row>
    <row r="511" spans="1:5" ht="14.25" customHeight="1" x14ac:dyDescent="0.25">
      <c r="A511" s="8"/>
      <c r="B511" s="8"/>
      <c r="C511" s="8"/>
      <c r="D511" s="8"/>
      <c r="E511" s="8"/>
    </row>
    <row r="512" spans="1:5" ht="14.25" customHeight="1" x14ac:dyDescent="0.25">
      <c r="A512" s="8"/>
      <c r="B512" s="8"/>
      <c r="C512" s="8"/>
      <c r="D512" s="8"/>
      <c r="E512" s="8"/>
    </row>
    <row r="513" spans="1:5" ht="14.25" customHeight="1" x14ac:dyDescent="0.25">
      <c r="A513" s="8"/>
      <c r="B513" s="8"/>
      <c r="C513" s="8"/>
      <c r="D513" s="8"/>
      <c r="E513" s="8"/>
    </row>
    <row r="514" spans="1:5" ht="14.25" customHeight="1" x14ac:dyDescent="0.25">
      <c r="A514" s="8"/>
      <c r="B514" s="8"/>
      <c r="C514" s="8"/>
      <c r="D514" s="8"/>
      <c r="E514" s="8"/>
    </row>
    <row r="515" spans="1:5" ht="14.25" customHeight="1" x14ac:dyDescent="0.25">
      <c r="A515" s="8"/>
      <c r="B515" s="8"/>
      <c r="C515" s="8"/>
      <c r="D515" s="8"/>
      <c r="E515" s="8"/>
    </row>
    <row r="516" spans="1:5" ht="14.25" customHeight="1" x14ac:dyDescent="0.25">
      <c r="A516" s="8"/>
      <c r="B516" s="8"/>
      <c r="C516" s="8"/>
      <c r="D516" s="8"/>
      <c r="E516" s="8"/>
    </row>
    <row r="517" spans="1:5" ht="14.25" customHeight="1" x14ac:dyDescent="0.25">
      <c r="A517" s="8"/>
      <c r="B517" s="8"/>
      <c r="C517" s="8"/>
      <c r="D517" s="8"/>
      <c r="E517" s="8"/>
    </row>
    <row r="518" spans="1:5" ht="14.25" customHeight="1" x14ac:dyDescent="0.25">
      <c r="A518" s="8"/>
      <c r="B518" s="8"/>
      <c r="C518" s="8"/>
      <c r="D518" s="8"/>
      <c r="E518" s="8"/>
    </row>
    <row r="519" spans="1:5" ht="14.25" customHeight="1" x14ac:dyDescent="0.25">
      <c r="A519" s="8"/>
      <c r="B519" s="8"/>
      <c r="C519" s="8"/>
      <c r="D519" s="8"/>
      <c r="E519" s="8"/>
    </row>
    <row r="520" spans="1:5" ht="14.25" customHeight="1" x14ac:dyDescent="0.25">
      <c r="A520" s="8"/>
      <c r="B520" s="8"/>
      <c r="C520" s="8"/>
      <c r="D520" s="8"/>
      <c r="E520" s="8"/>
    </row>
    <row r="521" spans="1:5" ht="14.25" customHeight="1" x14ac:dyDescent="0.25">
      <c r="A521" s="8"/>
      <c r="B521" s="8"/>
      <c r="C521" s="8"/>
      <c r="D521" s="8"/>
      <c r="E521" s="8"/>
    </row>
    <row r="522" spans="1:5" ht="14.25" customHeight="1" x14ac:dyDescent="0.25">
      <c r="A522" s="8"/>
      <c r="B522" s="8"/>
      <c r="C522" s="8"/>
      <c r="D522" s="8"/>
      <c r="E522" s="8"/>
    </row>
    <row r="523" spans="1:5" ht="14.25" customHeight="1" x14ac:dyDescent="0.25">
      <c r="A523" s="8"/>
      <c r="B523" s="8"/>
      <c r="C523" s="8"/>
      <c r="D523" s="8"/>
      <c r="E523" s="8"/>
    </row>
    <row r="524" spans="1:5" ht="14.25" customHeight="1" x14ac:dyDescent="0.25">
      <c r="A524" s="8"/>
      <c r="B524" s="8"/>
      <c r="C524" s="8"/>
      <c r="D524" s="8"/>
      <c r="E524" s="8"/>
    </row>
    <row r="525" spans="1:5" ht="14.25" customHeight="1" x14ac:dyDescent="0.25">
      <c r="A525" s="8"/>
      <c r="B525" s="8"/>
      <c r="C525" s="8"/>
      <c r="D525" s="8"/>
      <c r="E525" s="8"/>
    </row>
    <row r="526" spans="1:5" ht="14.25" customHeight="1" x14ac:dyDescent="0.25">
      <c r="A526" s="8"/>
      <c r="B526" s="8"/>
      <c r="C526" s="8"/>
      <c r="D526" s="8"/>
      <c r="E526" s="8"/>
    </row>
    <row r="527" spans="1:5" ht="14.25" customHeight="1" x14ac:dyDescent="0.25">
      <c r="A527" s="8"/>
      <c r="B527" s="8"/>
      <c r="C527" s="8"/>
      <c r="D527" s="8"/>
      <c r="E527" s="8"/>
    </row>
    <row r="528" spans="1:5" ht="14.25" customHeight="1" x14ac:dyDescent="0.25">
      <c r="A528" s="8"/>
      <c r="B528" s="8"/>
      <c r="C528" s="8"/>
      <c r="D528" s="8"/>
      <c r="E528" s="8"/>
    </row>
    <row r="529" spans="1:5" ht="14.25" customHeight="1" x14ac:dyDescent="0.25">
      <c r="A529" s="8"/>
      <c r="B529" s="8"/>
      <c r="C529" s="8"/>
      <c r="D529" s="8"/>
      <c r="E529" s="8"/>
    </row>
    <row r="530" spans="1:5" ht="14.25" customHeight="1" x14ac:dyDescent="0.25">
      <c r="A530" s="8"/>
      <c r="B530" s="8"/>
      <c r="C530" s="8"/>
      <c r="D530" s="8"/>
      <c r="E530" s="8"/>
    </row>
    <row r="531" spans="1:5" ht="14.25" customHeight="1" x14ac:dyDescent="0.25">
      <c r="A531" s="8"/>
      <c r="B531" s="8"/>
      <c r="C531" s="8"/>
      <c r="D531" s="8"/>
      <c r="E531" s="8"/>
    </row>
    <row r="532" spans="1:5" ht="14.25" customHeight="1" x14ac:dyDescent="0.25">
      <c r="A532" s="8"/>
      <c r="B532" s="8"/>
      <c r="C532" s="8"/>
      <c r="D532" s="8"/>
      <c r="E532" s="8"/>
    </row>
    <row r="533" spans="1:5" ht="14.25" customHeight="1" x14ac:dyDescent="0.25">
      <c r="A533" s="8"/>
      <c r="B533" s="8"/>
      <c r="C533" s="8"/>
      <c r="D533" s="8"/>
      <c r="E533" s="8"/>
    </row>
    <row r="534" spans="1:5" ht="14.25" customHeight="1" x14ac:dyDescent="0.25">
      <c r="A534" s="8"/>
      <c r="B534" s="8"/>
      <c r="C534" s="8"/>
      <c r="D534" s="8"/>
      <c r="E534" s="8"/>
    </row>
    <row r="535" spans="1:5" ht="14.25" customHeight="1" x14ac:dyDescent="0.25">
      <c r="A535" s="8"/>
      <c r="B535" s="8"/>
      <c r="C535" s="8"/>
      <c r="D535" s="8"/>
      <c r="E535" s="8"/>
    </row>
    <row r="536" spans="1:5" ht="14.25" customHeight="1" x14ac:dyDescent="0.25">
      <c r="A536" s="8"/>
      <c r="B536" s="8"/>
      <c r="C536" s="8"/>
      <c r="D536" s="8"/>
      <c r="E536" s="8"/>
    </row>
    <row r="537" spans="1:5" ht="14.25" customHeight="1" x14ac:dyDescent="0.25">
      <c r="A537" s="8"/>
      <c r="B537" s="8"/>
      <c r="C537" s="8"/>
      <c r="D537" s="8"/>
      <c r="E537" s="8"/>
    </row>
    <row r="538" spans="1:5" ht="14.25" customHeight="1" x14ac:dyDescent="0.25">
      <c r="A538" s="8"/>
      <c r="B538" s="8"/>
      <c r="C538" s="8"/>
      <c r="D538" s="8"/>
      <c r="E538" s="8"/>
    </row>
    <row r="539" spans="1:5" ht="14.25" customHeight="1" x14ac:dyDescent="0.25">
      <c r="A539" s="8"/>
      <c r="B539" s="8"/>
      <c r="C539" s="8"/>
      <c r="D539" s="8"/>
      <c r="E539" s="8"/>
    </row>
    <row r="540" spans="1:5" ht="14.25" customHeight="1" x14ac:dyDescent="0.25">
      <c r="A540" s="8"/>
      <c r="B540" s="8"/>
      <c r="C540" s="8"/>
      <c r="D540" s="8"/>
      <c r="E540" s="8"/>
    </row>
    <row r="541" spans="1:5" ht="14.25" customHeight="1" x14ac:dyDescent="0.25">
      <c r="A541" s="8"/>
      <c r="B541" s="8"/>
      <c r="C541" s="8"/>
      <c r="D541" s="8"/>
      <c r="E541" s="8"/>
    </row>
    <row r="542" spans="1:5" ht="14.25" customHeight="1" x14ac:dyDescent="0.25">
      <c r="A542" s="8"/>
      <c r="B542" s="8"/>
      <c r="C542" s="8"/>
      <c r="D542" s="8"/>
      <c r="E542" s="8"/>
    </row>
    <row r="543" spans="1:5" ht="14.25" customHeight="1" x14ac:dyDescent="0.25">
      <c r="A543" s="8"/>
      <c r="B543" s="8"/>
      <c r="C543" s="8"/>
      <c r="D543" s="8"/>
      <c r="E543" s="8"/>
    </row>
    <row r="544" spans="1:5" ht="14.25" customHeight="1" x14ac:dyDescent="0.25">
      <c r="A544" s="8"/>
      <c r="B544" s="8"/>
      <c r="C544" s="8"/>
      <c r="D544" s="8"/>
      <c r="E544" s="8"/>
    </row>
    <row r="545" spans="1:5" ht="14.25" customHeight="1" x14ac:dyDescent="0.25">
      <c r="A545" s="8"/>
      <c r="B545" s="8"/>
      <c r="C545" s="8"/>
      <c r="D545" s="8"/>
      <c r="E545" s="8"/>
    </row>
    <row r="546" spans="1:5" ht="14.25" customHeight="1" x14ac:dyDescent="0.25">
      <c r="A546" s="8"/>
      <c r="B546" s="8"/>
      <c r="C546" s="8"/>
      <c r="D546" s="8"/>
      <c r="E546" s="8"/>
    </row>
    <row r="547" spans="1:5" ht="14.25" customHeight="1" x14ac:dyDescent="0.25">
      <c r="A547" s="8"/>
      <c r="B547" s="8"/>
      <c r="C547" s="8"/>
      <c r="D547" s="8"/>
      <c r="E547" s="8"/>
    </row>
    <row r="548" spans="1:5" ht="14.25" customHeight="1" x14ac:dyDescent="0.25">
      <c r="A548" s="8"/>
      <c r="B548" s="8"/>
      <c r="C548" s="8"/>
      <c r="D548" s="8"/>
      <c r="E548" s="8"/>
    </row>
    <row r="549" spans="1:5" ht="14.25" customHeight="1" x14ac:dyDescent="0.25">
      <c r="A549" s="8"/>
      <c r="B549" s="8"/>
      <c r="C549" s="8"/>
      <c r="D549" s="8"/>
      <c r="E549" s="8"/>
    </row>
    <row r="550" spans="1:5" ht="14.25" customHeight="1" x14ac:dyDescent="0.25">
      <c r="A550" s="8"/>
      <c r="B550" s="8"/>
      <c r="C550" s="8"/>
      <c r="D550" s="8"/>
      <c r="E550" s="8"/>
    </row>
    <row r="551" spans="1:5" ht="14.25" customHeight="1" x14ac:dyDescent="0.25">
      <c r="A551" s="8"/>
      <c r="B551" s="8"/>
      <c r="C551" s="8"/>
      <c r="D551" s="8"/>
      <c r="E551" s="8"/>
    </row>
    <row r="552" spans="1:5" ht="14.25" customHeight="1" x14ac:dyDescent="0.25">
      <c r="A552" s="8"/>
      <c r="B552" s="8"/>
      <c r="C552" s="8"/>
      <c r="D552" s="8"/>
      <c r="E552" s="8"/>
    </row>
    <row r="553" spans="1:5" ht="14.25" customHeight="1" x14ac:dyDescent="0.25">
      <c r="A553" s="8"/>
      <c r="B553" s="8"/>
      <c r="C553" s="8"/>
      <c r="D553" s="8"/>
      <c r="E553" s="8"/>
    </row>
    <row r="554" spans="1:5" ht="14.25" customHeight="1" x14ac:dyDescent="0.25">
      <c r="A554" s="8"/>
      <c r="B554" s="8"/>
      <c r="C554" s="8"/>
      <c r="D554" s="8"/>
      <c r="E554" s="8"/>
    </row>
    <row r="555" spans="1:5" ht="14.25" customHeight="1" x14ac:dyDescent="0.25">
      <c r="A555" s="8"/>
      <c r="B555" s="8"/>
      <c r="C555" s="8"/>
      <c r="D555" s="8"/>
      <c r="E555" s="8"/>
    </row>
    <row r="556" spans="1:5" ht="14.25" customHeight="1" x14ac:dyDescent="0.25">
      <c r="A556" s="8"/>
      <c r="B556" s="8"/>
      <c r="C556" s="8"/>
      <c r="D556" s="8"/>
      <c r="E556" s="8"/>
    </row>
    <row r="557" spans="1:5" ht="14.25" customHeight="1" x14ac:dyDescent="0.25">
      <c r="A557" s="8"/>
      <c r="B557" s="8"/>
      <c r="C557" s="8"/>
      <c r="D557" s="8"/>
      <c r="E557" s="8"/>
    </row>
    <row r="558" spans="1:5" ht="14.25" customHeight="1" x14ac:dyDescent="0.25">
      <c r="A558" s="8"/>
      <c r="B558" s="8"/>
      <c r="C558" s="8"/>
      <c r="D558" s="8"/>
      <c r="E558" s="8"/>
    </row>
    <row r="559" spans="1:5" ht="14.25" customHeight="1" x14ac:dyDescent="0.25">
      <c r="A559" s="8"/>
      <c r="B559" s="8"/>
      <c r="C559" s="8"/>
      <c r="D559" s="8"/>
      <c r="E559" s="8"/>
    </row>
    <row r="560" spans="1:5" ht="14.25" customHeight="1" x14ac:dyDescent="0.25">
      <c r="A560" s="8"/>
      <c r="B560" s="8"/>
      <c r="C560" s="8"/>
      <c r="D560" s="8"/>
      <c r="E560" s="8"/>
    </row>
    <row r="561" spans="1:5" ht="14.25" customHeight="1" x14ac:dyDescent="0.25">
      <c r="A561" s="8"/>
      <c r="B561" s="8"/>
      <c r="C561" s="8"/>
      <c r="D561" s="8"/>
      <c r="E561" s="8"/>
    </row>
    <row r="562" spans="1:5" ht="14.25" customHeight="1" x14ac:dyDescent="0.25">
      <c r="A562" s="8"/>
      <c r="B562" s="8"/>
      <c r="C562" s="8"/>
      <c r="D562" s="8"/>
      <c r="E562" s="8"/>
    </row>
    <row r="563" spans="1:5" ht="14.25" customHeight="1" x14ac:dyDescent="0.25">
      <c r="A563" s="8"/>
      <c r="B563" s="8"/>
      <c r="C563" s="8"/>
      <c r="D563" s="8"/>
      <c r="E563" s="8"/>
    </row>
    <row r="564" spans="1:5" ht="14.25" customHeight="1" x14ac:dyDescent="0.25">
      <c r="A564" s="8"/>
      <c r="B564" s="8"/>
      <c r="C564" s="8"/>
      <c r="D564" s="8"/>
      <c r="E564" s="8"/>
    </row>
    <row r="565" spans="1:5" ht="14.25" customHeight="1" x14ac:dyDescent="0.25">
      <c r="A565" s="8"/>
      <c r="B565" s="8"/>
      <c r="C565" s="8"/>
      <c r="D565" s="8"/>
      <c r="E565" s="8"/>
    </row>
    <row r="566" spans="1:5" ht="14.25" customHeight="1" x14ac:dyDescent="0.25">
      <c r="A566" s="8"/>
      <c r="B566" s="8"/>
      <c r="C566" s="8"/>
      <c r="D566" s="8"/>
      <c r="E566" s="8"/>
    </row>
    <row r="567" spans="1:5" ht="14.25" customHeight="1" x14ac:dyDescent="0.25">
      <c r="A567" s="8"/>
      <c r="B567" s="8"/>
      <c r="C567" s="8"/>
      <c r="D567" s="8"/>
      <c r="E567" s="8"/>
    </row>
    <row r="568" spans="1:5" ht="14.25" customHeight="1" x14ac:dyDescent="0.25">
      <c r="A568" s="8"/>
      <c r="B568" s="8"/>
      <c r="C568" s="8"/>
      <c r="D568" s="8"/>
      <c r="E568" s="8"/>
    </row>
    <row r="569" spans="1:5" ht="14.25" customHeight="1" x14ac:dyDescent="0.25">
      <c r="A569" s="8"/>
      <c r="B569" s="8"/>
      <c r="C569" s="8"/>
      <c r="D569" s="8"/>
      <c r="E569" s="8"/>
    </row>
    <row r="570" spans="1:5" ht="14.25" customHeight="1" x14ac:dyDescent="0.25">
      <c r="A570" s="8"/>
      <c r="B570" s="8"/>
      <c r="C570" s="8"/>
      <c r="D570" s="8"/>
      <c r="E570" s="8"/>
    </row>
    <row r="571" spans="1:5" ht="14.25" customHeight="1" x14ac:dyDescent="0.25">
      <c r="A571" s="8"/>
      <c r="B571" s="8"/>
      <c r="C571" s="8"/>
      <c r="D571" s="8"/>
      <c r="E571" s="8"/>
    </row>
    <row r="572" spans="1:5" ht="14.25" customHeight="1" x14ac:dyDescent="0.25">
      <c r="A572" s="8"/>
      <c r="B572" s="8"/>
      <c r="C572" s="8"/>
      <c r="D572" s="8"/>
      <c r="E572" s="8"/>
    </row>
    <row r="573" spans="1:5" ht="14.25" customHeight="1" x14ac:dyDescent="0.25">
      <c r="A573" s="8"/>
      <c r="B573" s="8"/>
      <c r="C573" s="8"/>
      <c r="D573" s="8"/>
      <c r="E573" s="8"/>
    </row>
    <row r="574" spans="1:5" ht="14.25" customHeight="1" x14ac:dyDescent="0.25">
      <c r="A574" s="8"/>
      <c r="B574" s="8"/>
      <c r="C574" s="8"/>
      <c r="D574" s="8"/>
      <c r="E574" s="8"/>
    </row>
    <row r="575" spans="1:5" ht="14.25" customHeight="1" x14ac:dyDescent="0.25">
      <c r="A575" s="8"/>
      <c r="B575" s="8"/>
      <c r="C575" s="8"/>
      <c r="D575" s="8"/>
      <c r="E575" s="8"/>
    </row>
    <row r="576" spans="1:5" ht="14.25" customHeight="1" x14ac:dyDescent="0.25">
      <c r="A576" s="8"/>
      <c r="B576" s="8"/>
      <c r="C576" s="8"/>
      <c r="D576" s="8"/>
      <c r="E576" s="8"/>
    </row>
    <row r="577" spans="1:5" ht="14.25" customHeight="1" x14ac:dyDescent="0.25">
      <c r="A577" s="8"/>
      <c r="B577" s="8"/>
      <c r="C577" s="8"/>
      <c r="D577" s="8"/>
      <c r="E577" s="8"/>
    </row>
    <row r="578" spans="1:5" ht="14.25" customHeight="1" x14ac:dyDescent="0.25">
      <c r="A578" s="8"/>
      <c r="B578" s="8"/>
      <c r="C578" s="8"/>
      <c r="D578" s="8"/>
      <c r="E578" s="8"/>
    </row>
    <row r="579" spans="1:5" ht="14.25" customHeight="1" x14ac:dyDescent="0.25">
      <c r="A579" s="8"/>
      <c r="B579" s="8"/>
      <c r="C579" s="8"/>
      <c r="D579" s="8"/>
      <c r="E579" s="8"/>
    </row>
    <row r="580" spans="1:5" ht="14.25" customHeight="1" x14ac:dyDescent="0.25">
      <c r="A580" s="8"/>
      <c r="B580" s="8"/>
      <c r="C580" s="8"/>
      <c r="D580" s="8"/>
      <c r="E580" s="8"/>
    </row>
    <row r="581" spans="1:5" ht="14.25" customHeight="1" x14ac:dyDescent="0.25">
      <c r="A581" s="8"/>
      <c r="B581" s="8"/>
      <c r="C581" s="8"/>
      <c r="D581" s="8"/>
      <c r="E581" s="8"/>
    </row>
    <row r="582" spans="1:5" ht="14.25" customHeight="1" x14ac:dyDescent="0.25">
      <c r="A582" s="8"/>
      <c r="B582" s="8"/>
      <c r="C582" s="8"/>
      <c r="D582" s="8"/>
      <c r="E582" s="8"/>
    </row>
    <row r="583" spans="1:5" ht="14.25" customHeight="1" x14ac:dyDescent="0.25">
      <c r="A583" s="8"/>
      <c r="B583" s="8"/>
      <c r="C583" s="8"/>
      <c r="D583" s="8"/>
      <c r="E583" s="8"/>
    </row>
    <row r="584" spans="1:5" ht="14.25" customHeight="1" x14ac:dyDescent="0.25">
      <c r="A584" s="8"/>
      <c r="B584" s="8"/>
      <c r="C584" s="8"/>
      <c r="D584" s="8"/>
      <c r="E584" s="8"/>
    </row>
    <row r="585" spans="1:5" ht="14.25" customHeight="1" x14ac:dyDescent="0.25">
      <c r="A585" s="8"/>
      <c r="B585" s="8"/>
      <c r="C585" s="8"/>
      <c r="D585" s="8"/>
      <c r="E585" s="8"/>
    </row>
    <row r="586" spans="1:5" ht="14.25" customHeight="1" x14ac:dyDescent="0.25">
      <c r="A586" s="8"/>
      <c r="B586" s="8"/>
      <c r="C586" s="8"/>
      <c r="D586" s="8"/>
      <c r="E586" s="8"/>
    </row>
    <row r="587" spans="1:5" ht="14.25" customHeight="1" x14ac:dyDescent="0.25">
      <c r="A587" s="8"/>
      <c r="B587" s="8"/>
      <c r="C587" s="8"/>
      <c r="D587" s="8"/>
      <c r="E587" s="8"/>
    </row>
    <row r="588" spans="1:5" ht="14.25" customHeight="1" x14ac:dyDescent="0.25">
      <c r="A588" s="8"/>
      <c r="B588" s="8"/>
      <c r="C588" s="8"/>
      <c r="D588" s="8"/>
      <c r="E588" s="8"/>
    </row>
    <row r="589" spans="1:5" ht="14.25" customHeight="1" x14ac:dyDescent="0.25">
      <c r="A589" s="8"/>
      <c r="B589" s="8"/>
      <c r="C589" s="8"/>
      <c r="D589" s="8"/>
      <c r="E589" s="8"/>
    </row>
    <row r="590" spans="1:5" ht="14.25" customHeight="1" x14ac:dyDescent="0.25">
      <c r="A590" s="8"/>
      <c r="B590" s="8"/>
      <c r="C590" s="8"/>
      <c r="D590" s="8"/>
      <c r="E590" s="8"/>
    </row>
    <row r="591" spans="1:5" ht="14.25" customHeight="1" x14ac:dyDescent="0.25">
      <c r="A591" s="8"/>
      <c r="B591" s="8"/>
      <c r="C591" s="8"/>
      <c r="D591" s="8"/>
      <c r="E591" s="8"/>
    </row>
    <row r="592" spans="1:5" ht="14.25" customHeight="1" x14ac:dyDescent="0.25">
      <c r="A592" s="8"/>
      <c r="B592" s="8"/>
      <c r="C592" s="8"/>
      <c r="D592" s="8"/>
      <c r="E592" s="8"/>
    </row>
    <row r="593" spans="1:5" ht="14.25" customHeight="1" x14ac:dyDescent="0.25">
      <c r="A593" s="8"/>
      <c r="B593" s="8"/>
      <c r="C593" s="8"/>
      <c r="D593" s="8"/>
      <c r="E593" s="8"/>
    </row>
    <row r="594" spans="1:5" ht="14.25" customHeight="1" x14ac:dyDescent="0.25">
      <c r="A594" s="8"/>
      <c r="B594" s="8"/>
      <c r="C594" s="8"/>
      <c r="D594" s="8"/>
      <c r="E594" s="8"/>
    </row>
    <row r="595" spans="1:5" ht="14.25" customHeight="1" x14ac:dyDescent="0.25">
      <c r="A595" s="8"/>
      <c r="B595" s="8"/>
      <c r="C595" s="8"/>
      <c r="D595" s="8"/>
      <c r="E595" s="8"/>
    </row>
    <row r="596" spans="1:5" ht="14.25" customHeight="1" x14ac:dyDescent="0.25">
      <c r="A596" s="8"/>
      <c r="B596" s="8"/>
      <c r="C596" s="8"/>
      <c r="D596" s="8"/>
      <c r="E596" s="8"/>
    </row>
    <row r="597" spans="1:5" ht="14.25" customHeight="1" x14ac:dyDescent="0.25">
      <c r="A597" s="8"/>
      <c r="B597" s="8"/>
      <c r="C597" s="8"/>
      <c r="D597" s="8"/>
      <c r="E597" s="8"/>
    </row>
    <row r="598" spans="1:5" ht="14.25" customHeight="1" x14ac:dyDescent="0.25">
      <c r="A598" s="8"/>
      <c r="B598" s="8"/>
      <c r="C598" s="8"/>
      <c r="D598" s="8"/>
      <c r="E598" s="8"/>
    </row>
    <row r="599" spans="1:5" ht="14.25" customHeight="1" x14ac:dyDescent="0.25">
      <c r="A599" s="8"/>
      <c r="B599" s="8"/>
      <c r="C599" s="8"/>
      <c r="D599" s="8"/>
      <c r="E599" s="8"/>
    </row>
    <row r="600" spans="1:5" ht="14.25" customHeight="1" x14ac:dyDescent="0.25">
      <c r="A600" s="8"/>
      <c r="B600" s="8"/>
      <c r="C600" s="8"/>
      <c r="D600" s="8"/>
      <c r="E600" s="8"/>
    </row>
    <row r="601" spans="1:5" ht="14.25" customHeight="1" x14ac:dyDescent="0.25">
      <c r="A601" s="8"/>
      <c r="B601" s="8"/>
      <c r="C601" s="8"/>
      <c r="D601" s="8"/>
      <c r="E601" s="8"/>
    </row>
    <row r="602" spans="1:5" ht="14.25" customHeight="1" x14ac:dyDescent="0.25">
      <c r="A602" s="8"/>
      <c r="B602" s="8"/>
      <c r="C602" s="8"/>
      <c r="D602" s="8"/>
      <c r="E602" s="8"/>
    </row>
    <row r="603" spans="1:5" ht="14.25" customHeight="1" x14ac:dyDescent="0.25">
      <c r="A603" s="8"/>
      <c r="B603" s="8"/>
      <c r="C603" s="8"/>
      <c r="D603" s="8"/>
      <c r="E603" s="8"/>
    </row>
    <row r="604" spans="1:5" ht="14.25" customHeight="1" x14ac:dyDescent="0.25">
      <c r="A604" s="8"/>
      <c r="B604" s="8"/>
      <c r="C604" s="8"/>
      <c r="D604" s="8"/>
      <c r="E604" s="8"/>
    </row>
    <row r="605" spans="1:5" ht="14.25" customHeight="1" x14ac:dyDescent="0.25">
      <c r="A605" s="8"/>
      <c r="B605" s="8"/>
      <c r="C605" s="8"/>
      <c r="D605" s="8"/>
      <c r="E605" s="8"/>
    </row>
    <row r="606" spans="1:5" ht="14.25" customHeight="1" x14ac:dyDescent="0.25">
      <c r="A606" s="8"/>
      <c r="B606" s="8"/>
      <c r="C606" s="8"/>
      <c r="D606" s="8"/>
      <c r="E606" s="8"/>
    </row>
    <row r="607" spans="1:5" ht="14.25" customHeight="1" x14ac:dyDescent="0.25">
      <c r="A607" s="8"/>
      <c r="B607" s="8"/>
      <c r="C607" s="8"/>
      <c r="D607" s="8"/>
      <c r="E607" s="8"/>
    </row>
    <row r="608" spans="1:5" ht="14.25" customHeight="1" x14ac:dyDescent="0.25">
      <c r="A608" s="8"/>
      <c r="B608" s="8"/>
      <c r="C608" s="8"/>
      <c r="D608" s="8"/>
      <c r="E608" s="8"/>
    </row>
    <row r="609" spans="1:5" ht="14.25" customHeight="1" x14ac:dyDescent="0.25">
      <c r="A609" s="8"/>
      <c r="B609" s="8"/>
      <c r="C609" s="8"/>
      <c r="D609" s="8"/>
      <c r="E609" s="8"/>
    </row>
    <row r="610" spans="1:5" ht="14.25" customHeight="1" x14ac:dyDescent="0.25">
      <c r="A610" s="8"/>
      <c r="B610" s="8"/>
      <c r="C610" s="8"/>
      <c r="D610" s="8"/>
      <c r="E610" s="8"/>
    </row>
    <row r="611" spans="1:5" ht="14.25" customHeight="1" x14ac:dyDescent="0.25">
      <c r="A611" s="8"/>
      <c r="B611" s="8"/>
      <c r="C611" s="8"/>
      <c r="D611" s="8"/>
      <c r="E611" s="8"/>
    </row>
    <row r="612" spans="1:5" ht="14.25" customHeight="1" x14ac:dyDescent="0.25">
      <c r="A612" s="8"/>
      <c r="B612" s="8"/>
      <c r="C612" s="8"/>
      <c r="D612" s="8"/>
      <c r="E612" s="8"/>
    </row>
    <row r="613" spans="1:5" ht="14.25" customHeight="1" x14ac:dyDescent="0.25">
      <c r="A613" s="8"/>
      <c r="B613" s="8"/>
      <c r="C613" s="8"/>
      <c r="D613" s="8"/>
      <c r="E613" s="8"/>
    </row>
    <row r="614" spans="1:5" ht="14.25" customHeight="1" x14ac:dyDescent="0.25">
      <c r="A614" s="8"/>
      <c r="B614" s="8"/>
      <c r="C614" s="8"/>
      <c r="D614" s="8"/>
      <c r="E614" s="8"/>
    </row>
    <row r="615" spans="1:5" ht="14.25" customHeight="1" x14ac:dyDescent="0.25">
      <c r="A615" s="8"/>
      <c r="B615" s="8"/>
      <c r="C615" s="8"/>
      <c r="D615" s="8"/>
      <c r="E615" s="8"/>
    </row>
    <row r="616" spans="1:5" ht="14.25" customHeight="1" x14ac:dyDescent="0.25">
      <c r="A616" s="8"/>
      <c r="B616" s="8"/>
      <c r="C616" s="8"/>
      <c r="D616" s="8"/>
      <c r="E616" s="8"/>
    </row>
    <row r="617" spans="1:5" ht="14.25" customHeight="1" x14ac:dyDescent="0.25">
      <c r="A617" s="8"/>
      <c r="B617" s="8"/>
      <c r="C617" s="8"/>
      <c r="D617" s="8"/>
      <c r="E617" s="8"/>
    </row>
    <row r="618" spans="1:5" ht="14.25" customHeight="1" x14ac:dyDescent="0.25">
      <c r="A618" s="8"/>
      <c r="B618" s="8"/>
      <c r="C618" s="8"/>
      <c r="D618" s="8"/>
      <c r="E618" s="8"/>
    </row>
    <row r="619" spans="1:5" ht="14.25" customHeight="1" x14ac:dyDescent="0.25">
      <c r="A619" s="8"/>
      <c r="B619" s="8"/>
      <c r="C619" s="8"/>
      <c r="D619" s="8"/>
      <c r="E619" s="8"/>
    </row>
    <row r="620" spans="1:5" ht="14.25" customHeight="1" x14ac:dyDescent="0.25">
      <c r="A620" s="8"/>
      <c r="B620" s="8"/>
      <c r="C620" s="8"/>
      <c r="D620" s="8"/>
      <c r="E620" s="8"/>
    </row>
    <row r="621" spans="1:5" ht="14.25" customHeight="1" x14ac:dyDescent="0.25">
      <c r="A621" s="8"/>
      <c r="B621" s="8"/>
      <c r="C621" s="8"/>
      <c r="D621" s="8"/>
      <c r="E621" s="8"/>
    </row>
    <row r="622" spans="1:5" ht="14.25" customHeight="1" x14ac:dyDescent="0.25">
      <c r="A622" s="8"/>
      <c r="B622" s="8"/>
      <c r="C622" s="8"/>
      <c r="D622" s="8"/>
      <c r="E622" s="8"/>
    </row>
    <row r="623" spans="1:5" ht="14.25" customHeight="1" x14ac:dyDescent="0.25">
      <c r="A623" s="8"/>
      <c r="B623" s="8"/>
      <c r="C623" s="8"/>
      <c r="D623" s="8"/>
      <c r="E623" s="8"/>
    </row>
    <row r="624" spans="1:5" ht="14.25" customHeight="1" x14ac:dyDescent="0.25">
      <c r="A624" s="8"/>
      <c r="B624" s="8"/>
      <c r="C624" s="8"/>
      <c r="D624" s="8"/>
      <c r="E624" s="8"/>
    </row>
    <row r="625" spans="1:5" ht="14.25" customHeight="1" x14ac:dyDescent="0.25">
      <c r="A625" s="8"/>
      <c r="B625" s="8"/>
      <c r="C625" s="8"/>
      <c r="D625" s="8"/>
      <c r="E625" s="8"/>
    </row>
    <row r="626" spans="1:5" ht="14.25" customHeight="1" x14ac:dyDescent="0.25">
      <c r="A626" s="8"/>
      <c r="B626" s="8"/>
      <c r="C626" s="8"/>
      <c r="D626" s="8"/>
      <c r="E626" s="8"/>
    </row>
    <row r="627" spans="1:5" ht="14.25" customHeight="1" x14ac:dyDescent="0.25">
      <c r="A627" s="8"/>
      <c r="B627" s="8"/>
      <c r="C627" s="8"/>
      <c r="D627" s="8"/>
      <c r="E627" s="8"/>
    </row>
    <row r="628" spans="1:5" ht="14.25" customHeight="1" x14ac:dyDescent="0.25">
      <c r="A628" s="8"/>
      <c r="B628" s="8"/>
      <c r="C628" s="8"/>
      <c r="D628" s="8"/>
      <c r="E628" s="8"/>
    </row>
    <row r="629" spans="1:5" ht="14.25" customHeight="1" x14ac:dyDescent="0.25">
      <c r="A629" s="8"/>
      <c r="B629" s="8"/>
      <c r="C629" s="8"/>
      <c r="D629" s="8"/>
      <c r="E629" s="8"/>
    </row>
    <row r="630" spans="1:5" ht="14.25" customHeight="1" x14ac:dyDescent="0.25">
      <c r="A630" s="8"/>
      <c r="B630" s="8"/>
      <c r="C630" s="8"/>
      <c r="D630" s="8"/>
      <c r="E630" s="8"/>
    </row>
    <row r="631" spans="1:5" ht="14.25" customHeight="1" x14ac:dyDescent="0.25">
      <c r="A631" s="8"/>
      <c r="B631" s="8"/>
      <c r="C631" s="8"/>
      <c r="D631" s="8"/>
      <c r="E631" s="8"/>
    </row>
    <row r="632" spans="1:5" ht="14.25" customHeight="1" x14ac:dyDescent="0.25">
      <c r="A632" s="8"/>
      <c r="B632" s="8"/>
      <c r="C632" s="8"/>
      <c r="D632" s="8"/>
      <c r="E632" s="8"/>
    </row>
    <row r="633" spans="1:5" ht="14.25" customHeight="1" x14ac:dyDescent="0.25">
      <c r="A633" s="8"/>
      <c r="B633" s="8"/>
      <c r="C633" s="8"/>
      <c r="D633" s="8"/>
      <c r="E633" s="8"/>
    </row>
    <row r="634" spans="1:5" ht="14.25" customHeight="1" x14ac:dyDescent="0.25">
      <c r="A634" s="8"/>
      <c r="B634" s="8"/>
      <c r="C634" s="8"/>
      <c r="D634" s="8"/>
      <c r="E634" s="8"/>
    </row>
    <row r="635" spans="1:5" ht="14.25" customHeight="1" x14ac:dyDescent="0.25">
      <c r="A635" s="8"/>
      <c r="B635" s="8"/>
      <c r="C635" s="8"/>
      <c r="D635" s="8"/>
      <c r="E635" s="8"/>
    </row>
    <row r="636" spans="1:5" ht="14.25" customHeight="1" x14ac:dyDescent="0.25">
      <c r="A636" s="8"/>
      <c r="B636" s="8"/>
      <c r="C636" s="8"/>
      <c r="D636" s="8"/>
      <c r="E636" s="8"/>
    </row>
    <row r="637" spans="1:5" ht="14.25" customHeight="1" x14ac:dyDescent="0.25">
      <c r="A637" s="8"/>
      <c r="B637" s="8"/>
      <c r="C637" s="8"/>
      <c r="D637" s="8"/>
      <c r="E637" s="8"/>
    </row>
    <row r="638" spans="1:5" ht="14.25" customHeight="1" x14ac:dyDescent="0.25">
      <c r="A638" s="8"/>
      <c r="B638" s="8"/>
      <c r="C638" s="8"/>
      <c r="D638" s="8"/>
      <c r="E638" s="8"/>
    </row>
    <row r="639" spans="1:5" ht="14.25" customHeight="1" x14ac:dyDescent="0.25">
      <c r="A639" s="8"/>
      <c r="B639" s="8"/>
      <c r="C639" s="8"/>
      <c r="D639" s="8"/>
      <c r="E639" s="8"/>
    </row>
    <row r="640" spans="1:5" ht="14.25" customHeight="1" x14ac:dyDescent="0.25">
      <c r="A640" s="8"/>
      <c r="B640" s="8"/>
      <c r="C640" s="8"/>
      <c r="D640" s="8"/>
      <c r="E640" s="8"/>
    </row>
    <row r="641" spans="1:5" ht="14.25" customHeight="1" x14ac:dyDescent="0.25">
      <c r="A641" s="8"/>
      <c r="B641" s="8"/>
      <c r="C641" s="8"/>
      <c r="D641" s="8"/>
      <c r="E641" s="8"/>
    </row>
    <row r="642" spans="1:5" ht="14.25" customHeight="1" x14ac:dyDescent="0.25">
      <c r="A642" s="8"/>
      <c r="B642" s="8"/>
      <c r="C642" s="8"/>
      <c r="D642" s="8"/>
      <c r="E642" s="8"/>
    </row>
    <row r="643" spans="1:5" ht="14.25" customHeight="1" x14ac:dyDescent="0.25">
      <c r="A643" s="8"/>
      <c r="B643" s="8"/>
      <c r="C643" s="8"/>
      <c r="D643" s="8"/>
      <c r="E643" s="8"/>
    </row>
    <row r="644" spans="1:5" ht="14.25" customHeight="1" x14ac:dyDescent="0.25">
      <c r="A644" s="8"/>
      <c r="B644" s="8"/>
      <c r="C644" s="8"/>
      <c r="D644" s="8"/>
      <c r="E644" s="8"/>
    </row>
    <row r="645" spans="1:5" ht="14.25" customHeight="1" x14ac:dyDescent="0.25">
      <c r="A645" s="8"/>
      <c r="B645" s="8"/>
      <c r="C645" s="8"/>
      <c r="D645" s="8"/>
      <c r="E645" s="8"/>
    </row>
    <row r="646" spans="1:5" ht="14.25" customHeight="1" x14ac:dyDescent="0.25">
      <c r="A646" s="8"/>
      <c r="B646" s="8"/>
      <c r="C646" s="8"/>
      <c r="D646" s="8"/>
      <c r="E646" s="8"/>
    </row>
    <row r="647" spans="1:5" ht="14.25" customHeight="1" x14ac:dyDescent="0.25">
      <c r="A647" s="8"/>
      <c r="B647" s="8"/>
      <c r="C647" s="8"/>
      <c r="D647" s="8"/>
      <c r="E647" s="8"/>
    </row>
    <row r="648" spans="1:5" ht="14.25" customHeight="1" x14ac:dyDescent="0.25">
      <c r="A648" s="8"/>
      <c r="B648" s="8"/>
      <c r="C648" s="8"/>
      <c r="D648" s="8"/>
      <c r="E648" s="8"/>
    </row>
    <row r="649" spans="1:5" ht="14.25" customHeight="1" x14ac:dyDescent="0.25">
      <c r="A649" s="8"/>
      <c r="B649" s="8"/>
      <c r="C649" s="8"/>
      <c r="D649" s="8"/>
      <c r="E649" s="8"/>
    </row>
    <row r="650" spans="1:5" ht="14.25" customHeight="1" x14ac:dyDescent="0.25">
      <c r="A650" s="8"/>
      <c r="B650" s="8"/>
      <c r="C650" s="8"/>
      <c r="D650" s="8"/>
      <c r="E650" s="8"/>
    </row>
    <row r="651" spans="1:5" ht="14.25" customHeight="1" x14ac:dyDescent="0.25">
      <c r="A651" s="8"/>
      <c r="B651" s="8"/>
      <c r="C651" s="8"/>
      <c r="D651" s="8"/>
      <c r="E651" s="8"/>
    </row>
    <row r="652" spans="1:5" ht="14.25" customHeight="1" x14ac:dyDescent="0.25">
      <c r="A652" s="8"/>
      <c r="B652" s="8"/>
      <c r="C652" s="8"/>
      <c r="D652" s="8"/>
      <c r="E652" s="8"/>
    </row>
    <row r="653" spans="1:5" ht="14.25" customHeight="1" x14ac:dyDescent="0.25">
      <c r="A653" s="8"/>
      <c r="B653" s="8"/>
      <c r="C653" s="8"/>
      <c r="D653" s="8"/>
      <c r="E653" s="8"/>
    </row>
    <row r="654" spans="1:5" ht="14.25" customHeight="1" x14ac:dyDescent="0.25">
      <c r="A654" s="8"/>
      <c r="B654" s="8"/>
      <c r="C654" s="8"/>
      <c r="D654" s="8"/>
      <c r="E654" s="8"/>
    </row>
    <row r="655" spans="1:5" ht="14.25" customHeight="1" x14ac:dyDescent="0.25">
      <c r="A655" s="8"/>
      <c r="B655" s="8"/>
      <c r="C655" s="8"/>
      <c r="D655" s="8"/>
      <c r="E655" s="8"/>
    </row>
    <row r="656" spans="1:5" ht="14.25" customHeight="1" x14ac:dyDescent="0.25">
      <c r="A656" s="8"/>
      <c r="B656" s="8"/>
      <c r="C656" s="8"/>
      <c r="D656" s="8"/>
      <c r="E656" s="8"/>
    </row>
    <row r="657" spans="1:5" ht="14.25" customHeight="1" x14ac:dyDescent="0.25">
      <c r="A657" s="8"/>
      <c r="B657" s="8"/>
      <c r="C657" s="8"/>
      <c r="D657" s="8"/>
      <c r="E657" s="8"/>
    </row>
    <row r="658" spans="1:5" ht="14.25" customHeight="1" x14ac:dyDescent="0.25">
      <c r="A658" s="8"/>
      <c r="B658" s="8"/>
      <c r="C658" s="8"/>
      <c r="D658" s="8"/>
      <c r="E658" s="8"/>
    </row>
    <row r="659" spans="1:5" ht="14.25" customHeight="1" x14ac:dyDescent="0.25">
      <c r="A659" s="8"/>
      <c r="B659" s="8"/>
      <c r="C659" s="8"/>
      <c r="D659" s="8"/>
      <c r="E659" s="8"/>
    </row>
    <row r="660" spans="1:5" ht="14.25" customHeight="1" x14ac:dyDescent="0.25">
      <c r="A660" s="8"/>
      <c r="B660" s="8"/>
      <c r="C660" s="8"/>
      <c r="D660" s="8"/>
      <c r="E660" s="8"/>
    </row>
    <row r="661" spans="1:5" ht="14.25" customHeight="1" x14ac:dyDescent="0.25">
      <c r="A661" s="8"/>
      <c r="B661" s="8"/>
      <c r="C661" s="8"/>
      <c r="D661" s="8"/>
      <c r="E661" s="8"/>
    </row>
    <row r="662" spans="1:5" ht="14.25" customHeight="1" x14ac:dyDescent="0.25">
      <c r="A662" s="8"/>
      <c r="B662" s="8"/>
      <c r="C662" s="8"/>
      <c r="D662" s="8"/>
      <c r="E662" s="8"/>
    </row>
    <row r="663" spans="1:5" ht="14.25" customHeight="1" x14ac:dyDescent="0.25">
      <c r="A663" s="8"/>
      <c r="B663" s="8"/>
      <c r="C663" s="8"/>
      <c r="D663" s="8"/>
      <c r="E663" s="8"/>
    </row>
    <row r="664" spans="1:5" ht="14.25" customHeight="1" x14ac:dyDescent="0.25">
      <c r="A664" s="8"/>
      <c r="B664" s="8"/>
      <c r="C664" s="8"/>
      <c r="D664" s="8"/>
      <c r="E664" s="8"/>
    </row>
    <row r="665" spans="1:5" ht="14.25" customHeight="1" x14ac:dyDescent="0.25">
      <c r="A665" s="8"/>
      <c r="B665" s="8"/>
      <c r="C665" s="8"/>
      <c r="D665" s="8"/>
      <c r="E665" s="8"/>
    </row>
    <row r="666" spans="1:5" ht="14.25" customHeight="1" x14ac:dyDescent="0.25">
      <c r="A666" s="8"/>
      <c r="B666" s="8"/>
      <c r="C666" s="8"/>
      <c r="D666" s="8"/>
      <c r="E666" s="8"/>
    </row>
    <row r="667" spans="1:5" ht="14.25" customHeight="1" x14ac:dyDescent="0.25">
      <c r="A667" s="8"/>
      <c r="B667" s="8"/>
      <c r="C667" s="8"/>
      <c r="D667" s="8"/>
      <c r="E667" s="8"/>
    </row>
    <row r="668" spans="1:5" ht="14.25" customHeight="1" x14ac:dyDescent="0.25">
      <c r="A668" s="8"/>
      <c r="B668" s="8"/>
      <c r="C668" s="8"/>
      <c r="D668" s="8"/>
      <c r="E668" s="8"/>
    </row>
    <row r="669" spans="1:5" ht="14.25" customHeight="1" x14ac:dyDescent="0.25">
      <c r="A669" s="8"/>
      <c r="B669" s="8"/>
      <c r="C669" s="8"/>
      <c r="D669" s="8"/>
      <c r="E669" s="8"/>
    </row>
    <row r="670" spans="1:5" ht="14.25" customHeight="1" x14ac:dyDescent="0.25">
      <c r="A670" s="8"/>
      <c r="B670" s="8"/>
      <c r="C670" s="8"/>
      <c r="D670" s="8"/>
      <c r="E670" s="8"/>
    </row>
    <row r="671" spans="1:5" ht="14.25" customHeight="1" x14ac:dyDescent="0.25">
      <c r="A671" s="8"/>
      <c r="B671" s="8"/>
      <c r="C671" s="8"/>
      <c r="D671" s="8"/>
      <c r="E671" s="8"/>
    </row>
    <row r="672" spans="1:5" ht="14.25" customHeight="1" x14ac:dyDescent="0.25">
      <c r="A672" s="8"/>
      <c r="B672" s="8"/>
      <c r="C672" s="8"/>
      <c r="D672" s="8"/>
      <c r="E672" s="8"/>
    </row>
    <row r="673" spans="1:5" ht="14.25" customHeight="1" x14ac:dyDescent="0.25">
      <c r="A673" s="8"/>
      <c r="B673" s="8"/>
      <c r="C673" s="8"/>
      <c r="D673" s="8"/>
      <c r="E673" s="8"/>
    </row>
    <row r="674" spans="1:5" ht="14.25" customHeight="1" x14ac:dyDescent="0.25">
      <c r="A674" s="8"/>
      <c r="B674" s="8"/>
      <c r="C674" s="8"/>
      <c r="D674" s="8"/>
      <c r="E674" s="8"/>
    </row>
    <row r="675" spans="1:5" ht="14.25" customHeight="1" x14ac:dyDescent="0.25">
      <c r="A675" s="8"/>
      <c r="B675" s="8"/>
      <c r="C675" s="8"/>
      <c r="D675" s="8"/>
      <c r="E675" s="8"/>
    </row>
    <row r="676" spans="1:5" ht="14.25" customHeight="1" x14ac:dyDescent="0.25">
      <c r="A676" s="8"/>
      <c r="B676" s="8"/>
      <c r="C676" s="8"/>
      <c r="D676" s="8"/>
      <c r="E676" s="8"/>
    </row>
    <row r="677" spans="1:5" ht="14.25" customHeight="1" x14ac:dyDescent="0.25">
      <c r="A677" s="8"/>
      <c r="B677" s="8"/>
      <c r="C677" s="8"/>
      <c r="D677" s="8"/>
      <c r="E677" s="8"/>
    </row>
    <row r="678" spans="1:5" ht="14.25" customHeight="1" x14ac:dyDescent="0.25">
      <c r="A678" s="8"/>
      <c r="B678" s="8"/>
      <c r="C678" s="8"/>
      <c r="D678" s="8"/>
      <c r="E678" s="8"/>
    </row>
    <row r="679" spans="1:5" ht="14.25" customHeight="1" x14ac:dyDescent="0.25">
      <c r="A679" s="8"/>
      <c r="B679" s="8"/>
      <c r="C679" s="8"/>
      <c r="D679" s="8"/>
      <c r="E679" s="8"/>
    </row>
    <row r="680" spans="1:5" ht="14.25" customHeight="1" x14ac:dyDescent="0.25">
      <c r="A680" s="8"/>
      <c r="B680" s="8"/>
      <c r="C680" s="8"/>
      <c r="D680" s="8"/>
      <c r="E680" s="8"/>
    </row>
    <row r="681" spans="1:5" ht="14.25" customHeight="1" x14ac:dyDescent="0.25">
      <c r="A681" s="8"/>
      <c r="B681" s="8"/>
      <c r="C681" s="8"/>
      <c r="D681" s="8"/>
      <c r="E681" s="8"/>
    </row>
    <row r="682" spans="1:5" ht="14.25" customHeight="1" x14ac:dyDescent="0.25">
      <c r="A682" s="8"/>
      <c r="B682" s="8"/>
      <c r="C682" s="8"/>
      <c r="D682" s="8"/>
      <c r="E682" s="8"/>
    </row>
    <row r="683" spans="1:5" ht="14.25" customHeight="1" x14ac:dyDescent="0.25">
      <c r="A683" s="8"/>
      <c r="B683" s="8"/>
      <c r="C683" s="8"/>
      <c r="D683" s="8"/>
      <c r="E683" s="8"/>
    </row>
    <row r="684" spans="1:5" ht="14.25" customHeight="1" x14ac:dyDescent="0.25">
      <c r="A684" s="8"/>
      <c r="B684" s="8"/>
      <c r="C684" s="8"/>
      <c r="D684" s="8"/>
      <c r="E684" s="8"/>
    </row>
    <row r="685" spans="1:5" ht="14.25" customHeight="1" x14ac:dyDescent="0.25">
      <c r="A685" s="8"/>
      <c r="B685" s="8"/>
      <c r="C685" s="8"/>
      <c r="D685" s="8"/>
      <c r="E685" s="8"/>
    </row>
    <row r="686" spans="1:5" ht="14.25" customHeight="1" x14ac:dyDescent="0.25">
      <c r="A686" s="8"/>
      <c r="B686" s="8"/>
      <c r="C686" s="8"/>
      <c r="D686" s="8"/>
      <c r="E686" s="8"/>
    </row>
    <row r="687" spans="1:5" ht="14.25" customHeight="1" x14ac:dyDescent="0.25">
      <c r="A687" s="8"/>
      <c r="B687" s="8"/>
      <c r="C687" s="8"/>
      <c r="D687" s="8"/>
      <c r="E687" s="8"/>
    </row>
    <row r="688" spans="1:5" ht="14.25" customHeight="1" x14ac:dyDescent="0.25">
      <c r="A688" s="8"/>
      <c r="B688" s="8"/>
      <c r="C688" s="8"/>
      <c r="D688" s="8"/>
      <c r="E688" s="8"/>
    </row>
    <row r="689" spans="1:5" ht="14.25" customHeight="1" x14ac:dyDescent="0.25">
      <c r="A689" s="8"/>
      <c r="B689" s="8"/>
      <c r="C689" s="8"/>
      <c r="D689" s="8"/>
      <c r="E689" s="8"/>
    </row>
    <row r="690" spans="1:5" ht="14.25" customHeight="1" x14ac:dyDescent="0.25">
      <c r="A690" s="8"/>
      <c r="B690" s="8"/>
      <c r="C690" s="8"/>
      <c r="D690" s="8"/>
      <c r="E690" s="8"/>
    </row>
    <row r="691" spans="1:5" ht="14.25" customHeight="1" x14ac:dyDescent="0.25">
      <c r="A691" s="8"/>
      <c r="B691" s="8"/>
      <c r="C691" s="8"/>
      <c r="D691" s="8"/>
      <c r="E691" s="8"/>
    </row>
    <row r="692" spans="1:5" ht="14.25" customHeight="1" x14ac:dyDescent="0.25">
      <c r="A692" s="8"/>
      <c r="B692" s="8"/>
      <c r="C692" s="8"/>
      <c r="D692" s="8"/>
      <c r="E692" s="8"/>
    </row>
    <row r="693" spans="1:5" ht="14.25" customHeight="1" x14ac:dyDescent="0.25">
      <c r="A693" s="8"/>
      <c r="B693" s="8"/>
      <c r="C693" s="8"/>
      <c r="D693" s="8"/>
      <c r="E693" s="8"/>
    </row>
    <row r="694" spans="1:5" ht="14.25" customHeight="1" x14ac:dyDescent="0.25">
      <c r="A694" s="8"/>
      <c r="B694" s="8"/>
      <c r="C694" s="8"/>
      <c r="D694" s="8"/>
      <c r="E694" s="8"/>
    </row>
    <row r="695" spans="1:5" ht="14.25" customHeight="1" x14ac:dyDescent="0.25">
      <c r="A695" s="8"/>
      <c r="B695" s="8"/>
      <c r="C695" s="8"/>
      <c r="D695" s="8"/>
      <c r="E695" s="8"/>
    </row>
    <row r="696" spans="1:5" ht="14.25" customHeight="1" x14ac:dyDescent="0.25">
      <c r="A696" s="8"/>
      <c r="B696" s="8"/>
      <c r="C696" s="8"/>
      <c r="D696" s="8"/>
      <c r="E696" s="8"/>
    </row>
    <row r="697" spans="1:5" ht="14.25" customHeight="1" x14ac:dyDescent="0.25">
      <c r="A697" s="8"/>
      <c r="B697" s="8"/>
      <c r="C697" s="8"/>
      <c r="D697" s="8"/>
      <c r="E697" s="8"/>
    </row>
    <row r="698" spans="1:5" ht="14.25" customHeight="1" x14ac:dyDescent="0.25">
      <c r="A698" s="8"/>
      <c r="B698" s="8"/>
      <c r="C698" s="8"/>
      <c r="D698" s="8"/>
      <c r="E698" s="8"/>
    </row>
    <row r="699" spans="1:5" ht="14.25" customHeight="1" x14ac:dyDescent="0.25">
      <c r="A699" s="8"/>
      <c r="B699" s="8"/>
      <c r="C699" s="8"/>
      <c r="D699" s="8"/>
      <c r="E699" s="8"/>
    </row>
    <row r="700" spans="1:5" ht="14.25" customHeight="1" x14ac:dyDescent="0.25">
      <c r="A700" s="8"/>
      <c r="B700" s="8"/>
      <c r="C700" s="8"/>
      <c r="D700" s="8"/>
      <c r="E700" s="8"/>
    </row>
    <row r="701" spans="1:5" ht="14.25" customHeight="1" x14ac:dyDescent="0.25">
      <c r="A701" s="8"/>
      <c r="B701" s="8"/>
      <c r="C701" s="8"/>
      <c r="D701" s="8"/>
      <c r="E701" s="8"/>
    </row>
    <row r="702" spans="1:5" ht="14.25" customHeight="1" x14ac:dyDescent="0.25">
      <c r="A702" s="8"/>
      <c r="B702" s="8"/>
      <c r="C702" s="8"/>
      <c r="D702" s="8"/>
      <c r="E702" s="8"/>
    </row>
    <row r="703" spans="1:5" ht="14.25" customHeight="1" x14ac:dyDescent="0.25">
      <c r="A703" s="8"/>
      <c r="B703" s="8"/>
      <c r="C703" s="8"/>
      <c r="D703" s="8"/>
      <c r="E703" s="8"/>
    </row>
    <row r="704" spans="1:5" ht="14.25" customHeight="1" x14ac:dyDescent="0.25">
      <c r="A704" s="8"/>
      <c r="B704" s="8"/>
      <c r="C704" s="8"/>
      <c r="D704" s="8"/>
      <c r="E704" s="8"/>
    </row>
    <row r="705" spans="1:5" ht="14.25" customHeight="1" x14ac:dyDescent="0.25">
      <c r="A705" s="8"/>
      <c r="B705" s="8"/>
      <c r="C705" s="8"/>
      <c r="D705" s="8"/>
      <c r="E705" s="8"/>
    </row>
    <row r="706" spans="1:5" ht="14.25" customHeight="1" x14ac:dyDescent="0.25">
      <c r="A706" s="8"/>
      <c r="B706" s="8"/>
      <c r="C706" s="8"/>
      <c r="D706" s="8"/>
      <c r="E706" s="8"/>
    </row>
    <row r="707" spans="1:5" ht="14.25" customHeight="1" x14ac:dyDescent="0.25">
      <c r="A707" s="8"/>
      <c r="B707" s="8"/>
      <c r="C707" s="8"/>
      <c r="D707" s="8"/>
      <c r="E707" s="8"/>
    </row>
    <row r="708" spans="1:5" ht="14.25" customHeight="1" x14ac:dyDescent="0.25">
      <c r="A708" s="8"/>
      <c r="B708" s="8"/>
      <c r="C708" s="8"/>
      <c r="D708" s="8"/>
      <c r="E708" s="8"/>
    </row>
    <row r="709" spans="1:5" ht="14.25" customHeight="1" x14ac:dyDescent="0.25">
      <c r="A709" s="8"/>
      <c r="B709" s="8"/>
      <c r="C709" s="8"/>
      <c r="D709" s="8"/>
      <c r="E709" s="8"/>
    </row>
    <row r="710" spans="1:5" ht="14.25" customHeight="1" x14ac:dyDescent="0.25">
      <c r="A710" s="8"/>
      <c r="B710" s="8"/>
      <c r="C710" s="8"/>
      <c r="D710" s="8"/>
      <c r="E710" s="8"/>
    </row>
    <row r="711" spans="1:5" ht="14.25" customHeight="1" x14ac:dyDescent="0.25">
      <c r="A711" s="8"/>
      <c r="B711" s="8"/>
      <c r="C711" s="8"/>
      <c r="D711" s="8"/>
      <c r="E711" s="8"/>
    </row>
    <row r="712" spans="1:5" ht="14.25" customHeight="1" x14ac:dyDescent="0.25">
      <c r="A712" s="8"/>
      <c r="B712" s="8"/>
      <c r="C712" s="8"/>
      <c r="D712" s="8"/>
      <c r="E712" s="8"/>
    </row>
    <row r="713" spans="1:5" ht="14.25" customHeight="1" x14ac:dyDescent="0.25">
      <c r="A713" s="8"/>
      <c r="B713" s="8"/>
      <c r="C713" s="8"/>
      <c r="D713" s="8"/>
      <c r="E713" s="8"/>
    </row>
    <row r="714" spans="1:5" ht="14.25" customHeight="1" x14ac:dyDescent="0.25">
      <c r="A714" s="8"/>
      <c r="B714" s="8"/>
      <c r="C714" s="8"/>
      <c r="D714" s="8"/>
      <c r="E714" s="8"/>
    </row>
    <row r="715" spans="1:5" ht="14.25" customHeight="1" x14ac:dyDescent="0.25">
      <c r="A715" s="8"/>
      <c r="B715" s="8"/>
      <c r="C715" s="8"/>
      <c r="D715" s="8"/>
      <c r="E715" s="8"/>
    </row>
    <row r="716" spans="1:5" ht="14.25" customHeight="1" x14ac:dyDescent="0.25">
      <c r="A716" s="8"/>
      <c r="B716" s="8"/>
      <c r="C716" s="8"/>
      <c r="D716" s="8"/>
      <c r="E716" s="8"/>
    </row>
    <row r="717" spans="1:5" ht="14.25" customHeight="1" x14ac:dyDescent="0.25">
      <c r="A717" s="8"/>
      <c r="B717" s="8"/>
      <c r="C717" s="8"/>
      <c r="D717" s="8"/>
      <c r="E717" s="8"/>
    </row>
    <row r="718" spans="1:5" ht="14.25" customHeight="1" x14ac:dyDescent="0.25">
      <c r="A718" s="8"/>
      <c r="B718" s="8"/>
      <c r="C718" s="8"/>
      <c r="D718" s="8"/>
      <c r="E718" s="8"/>
    </row>
    <row r="719" spans="1:5" ht="14.25" customHeight="1" x14ac:dyDescent="0.25">
      <c r="A719" s="8"/>
      <c r="B719" s="8"/>
      <c r="C719" s="8"/>
      <c r="D719" s="8"/>
      <c r="E719" s="8"/>
    </row>
    <row r="720" spans="1:5" ht="14.25" customHeight="1" x14ac:dyDescent="0.25">
      <c r="A720" s="8"/>
      <c r="B720" s="8"/>
      <c r="C720" s="8"/>
      <c r="D720" s="8"/>
      <c r="E720" s="8"/>
    </row>
    <row r="721" spans="1:5" ht="14.25" customHeight="1" x14ac:dyDescent="0.25">
      <c r="A721" s="8"/>
      <c r="B721" s="8"/>
      <c r="C721" s="8"/>
      <c r="D721" s="8"/>
      <c r="E721" s="8"/>
    </row>
    <row r="722" spans="1:5" ht="14.25" customHeight="1" x14ac:dyDescent="0.25">
      <c r="A722" s="8"/>
      <c r="B722" s="8"/>
      <c r="C722" s="8"/>
      <c r="D722" s="8"/>
      <c r="E722" s="8"/>
    </row>
    <row r="723" spans="1:5" ht="14.25" customHeight="1" x14ac:dyDescent="0.25">
      <c r="A723" s="8"/>
      <c r="B723" s="8"/>
      <c r="C723" s="8"/>
      <c r="D723" s="8"/>
      <c r="E723" s="8"/>
    </row>
    <row r="724" spans="1:5" ht="14.25" customHeight="1" x14ac:dyDescent="0.25">
      <c r="A724" s="8"/>
      <c r="B724" s="8"/>
      <c r="C724" s="8"/>
      <c r="D724" s="8"/>
      <c r="E724" s="8"/>
    </row>
    <row r="725" spans="1:5" ht="14.25" customHeight="1" x14ac:dyDescent="0.25">
      <c r="A725" s="8"/>
      <c r="B725" s="8"/>
      <c r="C725" s="8"/>
      <c r="D725" s="8"/>
      <c r="E725" s="8"/>
    </row>
    <row r="726" spans="1:5" ht="14.25" customHeight="1" x14ac:dyDescent="0.25">
      <c r="A726" s="8"/>
      <c r="B726" s="8"/>
      <c r="C726" s="8"/>
      <c r="D726" s="8"/>
      <c r="E726" s="8"/>
    </row>
    <row r="727" spans="1:5" ht="14.25" customHeight="1" x14ac:dyDescent="0.25">
      <c r="A727" s="8"/>
      <c r="B727" s="8"/>
      <c r="C727" s="8"/>
      <c r="D727" s="8"/>
      <c r="E727" s="8"/>
    </row>
    <row r="728" spans="1:5" ht="14.25" customHeight="1" x14ac:dyDescent="0.25">
      <c r="A728" s="8"/>
      <c r="B728" s="8"/>
      <c r="C728" s="8"/>
      <c r="D728" s="8"/>
      <c r="E728" s="8"/>
    </row>
    <row r="729" spans="1:5" ht="14.25" customHeight="1" x14ac:dyDescent="0.25">
      <c r="A729" s="8"/>
      <c r="B729" s="8"/>
      <c r="C729" s="8"/>
      <c r="D729" s="8"/>
      <c r="E729" s="8"/>
    </row>
    <row r="730" spans="1:5" ht="14.25" customHeight="1" x14ac:dyDescent="0.25">
      <c r="A730" s="8"/>
      <c r="B730" s="8"/>
      <c r="C730" s="8"/>
      <c r="D730" s="8"/>
      <c r="E730" s="8"/>
    </row>
    <row r="731" spans="1:5" ht="14.25" customHeight="1" x14ac:dyDescent="0.25">
      <c r="A731" s="8"/>
      <c r="B731" s="8"/>
      <c r="C731" s="8"/>
      <c r="D731" s="8"/>
      <c r="E731" s="8"/>
    </row>
    <row r="732" spans="1:5" ht="14.25" customHeight="1" x14ac:dyDescent="0.25">
      <c r="A732" s="8"/>
      <c r="B732" s="8"/>
      <c r="C732" s="8"/>
      <c r="D732" s="8"/>
      <c r="E732" s="8"/>
    </row>
    <row r="733" spans="1:5" ht="14.25" customHeight="1" x14ac:dyDescent="0.25">
      <c r="A733" s="8"/>
      <c r="B733" s="8"/>
      <c r="C733" s="8"/>
      <c r="D733" s="8"/>
      <c r="E733" s="8"/>
    </row>
    <row r="734" spans="1:5" ht="14.25" customHeight="1" x14ac:dyDescent="0.25">
      <c r="A734" s="8"/>
      <c r="B734" s="8"/>
      <c r="C734" s="8"/>
      <c r="D734" s="8"/>
      <c r="E734" s="8"/>
    </row>
    <row r="735" spans="1:5" ht="14.25" customHeight="1" x14ac:dyDescent="0.25">
      <c r="A735" s="8"/>
      <c r="B735" s="8"/>
      <c r="C735" s="8"/>
      <c r="D735" s="8"/>
      <c r="E735" s="8"/>
    </row>
    <row r="736" spans="1:5" ht="14.25" customHeight="1" x14ac:dyDescent="0.25">
      <c r="A736" s="8"/>
      <c r="B736" s="8"/>
      <c r="C736" s="8"/>
      <c r="D736" s="8"/>
      <c r="E736" s="8"/>
    </row>
    <row r="737" spans="1:5" ht="14.25" customHeight="1" x14ac:dyDescent="0.25">
      <c r="A737" s="8"/>
      <c r="B737" s="8"/>
      <c r="C737" s="8"/>
      <c r="D737" s="8"/>
      <c r="E737" s="8"/>
    </row>
    <row r="738" spans="1:5" ht="14.25" customHeight="1" x14ac:dyDescent="0.25">
      <c r="A738" s="8"/>
      <c r="B738" s="8"/>
      <c r="C738" s="8"/>
      <c r="D738" s="8"/>
      <c r="E738" s="8"/>
    </row>
    <row r="739" spans="1:5" ht="14.25" customHeight="1" x14ac:dyDescent="0.25">
      <c r="A739" s="8"/>
      <c r="B739" s="8"/>
      <c r="C739" s="8"/>
      <c r="D739" s="8"/>
      <c r="E739" s="8"/>
    </row>
    <row r="740" spans="1:5" ht="14.25" customHeight="1" x14ac:dyDescent="0.25">
      <c r="A740" s="8"/>
      <c r="B740" s="8"/>
      <c r="C740" s="8"/>
      <c r="D740" s="8"/>
      <c r="E740" s="8"/>
    </row>
    <row r="741" spans="1:5" ht="14.25" customHeight="1" x14ac:dyDescent="0.25">
      <c r="A741" s="8"/>
      <c r="B741" s="8"/>
      <c r="C741" s="8"/>
      <c r="D741" s="8"/>
      <c r="E741" s="8"/>
    </row>
    <row r="742" spans="1:5" ht="14.25" customHeight="1" x14ac:dyDescent="0.25">
      <c r="A742" s="8"/>
      <c r="B742" s="8"/>
      <c r="C742" s="8"/>
      <c r="D742" s="8"/>
      <c r="E742" s="8"/>
    </row>
    <row r="743" spans="1:5" ht="14.25" customHeight="1" x14ac:dyDescent="0.25">
      <c r="A743" s="8"/>
      <c r="B743" s="8"/>
      <c r="C743" s="8"/>
      <c r="D743" s="8"/>
      <c r="E743" s="8"/>
    </row>
    <row r="744" spans="1:5" ht="14.25" customHeight="1" x14ac:dyDescent="0.25">
      <c r="A744" s="8"/>
      <c r="B744" s="8"/>
      <c r="C744" s="8"/>
      <c r="D744" s="8"/>
      <c r="E744" s="8"/>
    </row>
    <row r="745" spans="1:5" ht="14.25" customHeight="1" x14ac:dyDescent="0.25">
      <c r="A745" s="8"/>
      <c r="B745" s="8"/>
      <c r="C745" s="8"/>
      <c r="D745" s="8"/>
      <c r="E745" s="8"/>
    </row>
    <row r="746" spans="1:5" ht="14.25" customHeight="1" x14ac:dyDescent="0.25">
      <c r="A746" s="8"/>
      <c r="B746" s="8"/>
      <c r="C746" s="8"/>
      <c r="D746" s="8"/>
      <c r="E746" s="8"/>
    </row>
    <row r="747" spans="1:5" ht="14.25" customHeight="1" x14ac:dyDescent="0.25">
      <c r="A747" s="8"/>
      <c r="B747" s="8"/>
      <c r="C747" s="8"/>
      <c r="D747" s="8"/>
      <c r="E747" s="8"/>
    </row>
    <row r="748" spans="1:5" ht="14.25" customHeight="1" x14ac:dyDescent="0.25">
      <c r="A748" s="8"/>
      <c r="B748" s="8"/>
      <c r="C748" s="8"/>
      <c r="D748" s="8"/>
      <c r="E748" s="8"/>
    </row>
    <row r="749" spans="1:5" ht="14.25" customHeight="1" x14ac:dyDescent="0.25">
      <c r="A749" s="8"/>
      <c r="B749" s="8"/>
      <c r="C749" s="8"/>
      <c r="D749" s="8"/>
      <c r="E749" s="8"/>
    </row>
    <row r="750" spans="1:5" ht="14.25" customHeight="1" x14ac:dyDescent="0.25">
      <c r="A750" s="8"/>
      <c r="B750" s="8"/>
      <c r="C750" s="8"/>
      <c r="D750" s="8"/>
      <c r="E750" s="8"/>
    </row>
    <row r="751" spans="1:5" ht="14.25" customHeight="1" x14ac:dyDescent="0.25">
      <c r="A751" s="8"/>
      <c r="B751" s="8"/>
      <c r="C751" s="8"/>
      <c r="D751" s="8"/>
      <c r="E751" s="8"/>
    </row>
    <row r="752" spans="1:5" ht="14.25" customHeight="1" x14ac:dyDescent="0.25">
      <c r="A752" s="8"/>
      <c r="B752" s="8"/>
      <c r="C752" s="8"/>
      <c r="D752" s="8"/>
      <c r="E752" s="8"/>
    </row>
    <row r="753" spans="1:5" ht="14.25" customHeight="1" x14ac:dyDescent="0.25">
      <c r="A753" s="8"/>
      <c r="B753" s="8"/>
      <c r="C753" s="8"/>
      <c r="D753" s="8"/>
      <c r="E753" s="8"/>
    </row>
    <row r="754" spans="1:5" ht="14.25" customHeight="1" x14ac:dyDescent="0.25">
      <c r="A754" s="8"/>
      <c r="B754" s="8"/>
      <c r="C754" s="8"/>
      <c r="D754" s="8"/>
      <c r="E754" s="8"/>
    </row>
    <row r="755" spans="1:5" ht="14.25" customHeight="1" x14ac:dyDescent="0.25">
      <c r="A755" s="8"/>
      <c r="B755" s="8"/>
      <c r="C755" s="8"/>
      <c r="D755" s="8"/>
      <c r="E755" s="8"/>
    </row>
    <row r="756" spans="1:5" ht="14.25" customHeight="1" x14ac:dyDescent="0.25">
      <c r="A756" s="8"/>
      <c r="B756" s="8"/>
      <c r="C756" s="8"/>
      <c r="D756" s="8"/>
      <c r="E756" s="8"/>
    </row>
    <row r="757" spans="1:5" ht="14.25" customHeight="1" x14ac:dyDescent="0.25">
      <c r="A757" s="8"/>
      <c r="B757" s="8"/>
      <c r="C757" s="8"/>
      <c r="D757" s="8"/>
      <c r="E757" s="8"/>
    </row>
    <row r="758" spans="1:5" ht="14.25" customHeight="1" x14ac:dyDescent="0.25">
      <c r="A758" s="8"/>
      <c r="B758" s="8"/>
      <c r="C758" s="8"/>
      <c r="D758" s="8"/>
      <c r="E758" s="8"/>
    </row>
    <row r="759" spans="1:5" ht="14.25" customHeight="1" x14ac:dyDescent="0.25">
      <c r="A759" s="8"/>
      <c r="B759" s="8"/>
      <c r="C759" s="8"/>
      <c r="D759" s="8"/>
      <c r="E759" s="8"/>
    </row>
    <row r="760" spans="1:5" ht="14.25" customHeight="1" x14ac:dyDescent="0.25">
      <c r="A760" s="8"/>
      <c r="B760" s="8"/>
      <c r="C760" s="8"/>
      <c r="D760" s="8"/>
      <c r="E760" s="8"/>
    </row>
    <row r="761" spans="1:5" ht="14.25" customHeight="1" x14ac:dyDescent="0.25">
      <c r="A761" s="8"/>
      <c r="B761" s="8"/>
      <c r="C761" s="8"/>
      <c r="D761" s="8"/>
      <c r="E761" s="8"/>
    </row>
    <row r="762" spans="1:5" ht="14.25" customHeight="1" x14ac:dyDescent="0.25">
      <c r="A762" s="8"/>
      <c r="B762" s="8"/>
      <c r="C762" s="8"/>
      <c r="D762" s="8"/>
      <c r="E762" s="8"/>
    </row>
    <row r="763" spans="1:5" ht="14.25" customHeight="1" x14ac:dyDescent="0.25">
      <c r="A763" s="8"/>
      <c r="B763" s="8"/>
      <c r="C763" s="8"/>
      <c r="D763" s="8"/>
      <c r="E763" s="8"/>
    </row>
    <row r="764" spans="1:5" ht="14.25" customHeight="1" x14ac:dyDescent="0.25">
      <c r="A764" s="8"/>
      <c r="B764" s="8"/>
      <c r="C764" s="8"/>
      <c r="D764" s="8"/>
      <c r="E764" s="8"/>
    </row>
    <row r="765" spans="1:5" ht="14.25" customHeight="1" x14ac:dyDescent="0.25">
      <c r="A765" s="8"/>
      <c r="B765" s="8"/>
      <c r="C765" s="8"/>
      <c r="D765" s="8"/>
      <c r="E765" s="8"/>
    </row>
    <row r="766" spans="1:5" ht="14.25" customHeight="1" x14ac:dyDescent="0.25">
      <c r="A766" s="8"/>
      <c r="B766" s="8"/>
      <c r="C766" s="8"/>
      <c r="D766" s="8"/>
      <c r="E766" s="8"/>
    </row>
    <row r="767" spans="1:5" ht="14.25" customHeight="1" x14ac:dyDescent="0.25">
      <c r="A767" s="8"/>
      <c r="B767" s="8"/>
      <c r="C767" s="8"/>
      <c r="D767" s="8"/>
      <c r="E767" s="8"/>
    </row>
    <row r="768" spans="1:5" ht="14.25" customHeight="1" x14ac:dyDescent="0.25">
      <c r="A768" s="8"/>
      <c r="B768" s="8"/>
      <c r="C768" s="8"/>
      <c r="D768" s="8"/>
      <c r="E768" s="8"/>
    </row>
    <row r="769" spans="1:5" ht="14.25" customHeight="1" x14ac:dyDescent="0.25">
      <c r="A769" s="8"/>
      <c r="B769" s="8"/>
      <c r="C769" s="8"/>
      <c r="D769" s="8"/>
      <c r="E769" s="8"/>
    </row>
    <row r="770" spans="1:5" ht="14.25" customHeight="1" x14ac:dyDescent="0.25">
      <c r="A770" s="8"/>
      <c r="B770" s="8"/>
      <c r="C770" s="8"/>
      <c r="D770" s="8"/>
      <c r="E770" s="8"/>
    </row>
    <row r="771" spans="1:5" ht="14.25" customHeight="1" x14ac:dyDescent="0.25">
      <c r="A771" s="8"/>
      <c r="B771" s="8"/>
      <c r="C771" s="8"/>
      <c r="D771" s="8"/>
      <c r="E771" s="8"/>
    </row>
    <row r="772" spans="1:5" ht="14.25" customHeight="1" x14ac:dyDescent="0.25">
      <c r="A772" s="8"/>
      <c r="B772" s="8"/>
      <c r="C772" s="8"/>
      <c r="D772" s="8"/>
      <c r="E772" s="8"/>
    </row>
    <row r="773" spans="1:5" ht="14.25" customHeight="1" x14ac:dyDescent="0.25">
      <c r="A773" s="8"/>
      <c r="B773" s="8"/>
      <c r="C773" s="8"/>
      <c r="D773" s="8"/>
      <c r="E773" s="8"/>
    </row>
    <row r="774" spans="1:5" ht="14.25" customHeight="1" x14ac:dyDescent="0.25">
      <c r="A774" s="8"/>
      <c r="B774" s="8"/>
      <c r="C774" s="8"/>
      <c r="D774" s="8"/>
      <c r="E774" s="8"/>
    </row>
    <row r="775" spans="1:5" ht="14.25" customHeight="1" x14ac:dyDescent="0.25">
      <c r="A775" s="8"/>
      <c r="B775" s="8"/>
      <c r="C775" s="8"/>
      <c r="D775" s="8"/>
      <c r="E775" s="8"/>
    </row>
    <row r="776" spans="1:5" ht="14.25" customHeight="1" x14ac:dyDescent="0.25">
      <c r="A776" s="8"/>
      <c r="B776" s="8"/>
      <c r="C776" s="8"/>
      <c r="D776" s="8"/>
      <c r="E776" s="8"/>
    </row>
    <row r="777" spans="1:5" ht="14.25" customHeight="1" x14ac:dyDescent="0.25">
      <c r="A777" s="8"/>
      <c r="B777" s="8"/>
      <c r="C777" s="8"/>
      <c r="D777" s="8"/>
      <c r="E777" s="8"/>
    </row>
    <row r="778" spans="1:5" ht="14.25" customHeight="1" x14ac:dyDescent="0.25">
      <c r="A778" s="8"/>
      <c r="B778" s="8"/>
      <c r="C778" s="8"/>
      <c r="D778" s="8"/>
      <c r="E778" s="8"/>
    </row>
    <row r="779" spans="1:5" ht="14.25" customHeight="1" x14ac:dyDescent="0.25">
      <c r="A779" s="8"/>
      <c r="B779" s="8"/>
      <c r="C779" s="8"/>
      <c r="D779" s="8"/>
      <c r="E779" s="8"/>
    </row>
    <row r="780" spans="1:5" ht="14.25" customHeight="1" x14ac:dyDescent="0.25">
      <c r="A780" s="8"/>
      <c r="B780" s="8"/>
      <c r="C780" s="8"/>
      <c r="D780" s="8"/>
      <c r="E780" s="8"/>
    </row>
    <row r="781" spans="1:5" ht="14.25" customHeight="1" x14ac:dyDescent="0.25">
      <c r="A781" s="8"/>
      <c r="B781" s="8"/>
      <c r="C781" s="8"/>
      <c r="D781" s="8"/>
      <c r="E781" s="8"/>
    </row>
    <row r="782" spans="1:5" ht="14.25" customHeight="1" x14ac:dyDescent="0.25">
      <c r="A782" s="8"/>
      <c r="B782" s="8"/>
      <c r="C782" s="8"/>
      <c r="D782" s="8"/>
      <c r="E782" s="8"/>
    </row>
    <row r="783" spans="1:5" ht="14.25" customHeight="1" x14ac:dyDescent="0.25">
      <c r="A783" s="8"/>
      <c r="B783" s="8"/>
      <c r="C783" s="8"/>
      <c r="D783" s="8"/>
      <c r="E783" s="8"/>
    </row>
    <row r="784" spans="1:5" ht="14.25" customHeight="1" x14ac:dyDescent="0.25">
      <c r="A784" s="8"/>
      <c r="B784" s="8"/>
      <c r="C784" s="8"/>
      <c r="D784" s="8"/>
      <c r="E784" s="8"/>
    </row>
    <row r="785" spans="1:5" ht="14.25" customHeight="1" x14ac:dyDescent="0.25">
      <c r="A785" s="8"/>
      <c r="B785" s="8"/>
      <c r="C785" s="8"/>
      <c r="D785" s="8"/>
      <c r="E785" s="8"/>
    </row>
    <row r="786" spans="1:5" ht="14.25" customHeight="1" x14ac:dyDescent="0.25">
      <c r="A786" s="8"/>
      <c r="B786" s="8"/>
      <c r="C786" s="8"/>
      <c r="D786" s="8"/>
      <c r="E786" s="8"/>
    </row>
    <row r="787" spans="1:5" ht="14.25" customHeight="1" x14ac:dyDescent="0.25">
      <c r="A787" s="8"/>
      <c r="B787" s="8"/>
      <c r="C787" s="8"/>
      <c r="D787" s="8"/>
      <c r="E787" s="8"/>
    </row>
    <row r="788" spans="1:5" ht="14.25" customHeight="1" x14ac:dyDescent="0.25">
      <c r="A788" s="8"/>
      <c r="B788" s="8"/>
      <c r="C788" s="8"/>
      <c r="D788" s="8"/>
      <c r="E788" s="8"/>
    </row>
    <row r="789" spans="1:5" ht="14.25" customHeight="1" x14ac:dyDescent="0.25">
      <c r="A789" s="8"/>
      <c r="B789" s="8"/>
      <c r="C789" s="8"/>
      <c r="D789" s="8"/>
      <c r="E789" s="8"/>
    </row>
    <row r="790" spans="1:5" ht="14.25" customHeight="1" x14ac:dyDescent="0.25">
      <c r="A790" s="8"/>
      <c r="B790" s="8"/>
      <c r="C790" s="8"/>
      <c r="D790" s="8"/>
      <c r="E790" s="8"/>
    </row>
    <row r="791" spans="1:5" ht="14.25" customHeight="1" x14ac:dyDescent="0.25">
      <c r="A791" s="8"/>
      <c r="B791" s="8"/>
      <c r="C791" s="8"/>
      <c r="D791" s="8"/>
      <c r="E791" s="8"/>
    </row>
    <row r="792" spans="1:5" ht="14.25" customHeight="1" x14ac:dyDescent="0.25">
      <c r="A792" s="8"/>
      <c r="B792" s="8"/>
      <c r="C792" s="8"/>
      <c r="D792" s="8"/>
      <c r="E792" s="8"/>
    </row>
    <row r="793" spans="1:5" ht="14.25" customHeight="1" x14ac:dyDescent="0.25">
      <c r="A793" s="8"/>
      <c r="B793" s="8"/>
      <c r="C793" s="8"/>
      <c r="D793" s="8"/>
      <c r="E793" s="8"/>
    </row>
    <row r="794" spans="1:5" ht="14.25" customHeight="1" x14ac:dyDescent="0.25">
      <c r="A794" s="8"/>
      <c r="B794" s="8"/>
      <c r="C794" s="8"/>
      <c r="D794" s="8"/>
      <c r="E794" s="8"/>
    </row>
    <row r="795" spans="1:5" ht="14.25" customHeight="1" x14ac:dyDescent="0.25">
      <c r="A795" s="8"/>
      <c r="B795" s="8"/>
      <c r="C795" s="8"/>
      <c r="D795" s="8"/>
      <c r="E795" s="8"/>
    </row>
    <row r="796" spans="1:5" ht="14.25" customHeight="1" x14ac:dyDescent="0.25">
      <c r="A796" s="8"/>
      <c r="B796" s="8"/>
      <c r="C796" s="8"/>
      <c r="D796" s="8"/>
      <c r="E796" s="8"/>
    </row>
    <row r="797" spans="1:5" ht="14.25" customHeight="1" x14ac:dyDescent="0.25">
      <c r="A797" s="8"/>
      <c r="B797" s="8"/>
      <c r="C797" s="8"/>
      <c r="D797" s="8"/>
      <c r="E797" s="8"/>
    </row>
    <row r="798" spans="1:5" ht="14.25" customHeight="1" x14ac:dyDescent="0.25">
      <c r="A798" s="8"/>
      <c r="B798" s="8"/>
      <c r="C798" s="8"/>
      <c r="D798" s="8"/>
      <c r="E798" s="8"/>
    </row>
    <row r="799" spans="1:5" ht="14.25" customHeight="1" x14ac:dyDescent="0.25">
      <c r="A799" s="8"/>
      <c r="B799" s="8"/>
      <c r="C799" s="8"/>
      <c r="D799" s="8"/>
      <c r="E799" s="8"/>
    </row>
    <row r="800" spans="1:5" ht="14.25" customHeight="1" x14ac:dyDescent="0.25">
      <c r="A800" s="8"/>
      <c r="B800" s="8"/>
      <c r="C800" s="8"/>
      <c r="D800" s="8"/>
      <c r="E800" s="8"/>
    </row>
    <row r="801" spans="1:5" ht="14.25" customHeight="1" x14ac:dyDescent="0.25">
      <c r="A801" s="8"/>
      <c r="B801" s="8"/>
      <c r="C801" s="8"/>
      <c r="D801" s="8"/>
      <c r="E801" s="8"/>
    </row>
    <row r="802" spans="1:5" ht="14.25" customHeight="1" x14ac:dyDescent="0.25">
      <c r="A802" s="8"/>
      <c r="B802" s="8"/>
      <c r="C802" s="8"/>
      <c r="D802" s="8"/>
      <c r="E802" s="8"/>
    </row>
    <row r="803" spans="1:5" ht="14.25" customHeight="1" x14ac:dyDescent="0.25">
      <c r="A803" s="8"/>
      <c r="B803" s="8"/>
      <c r="C803" s="8"/>
      <c r="D803" s="8"/>
      <c r="E803" s="8"/>
    </row>
    <row r="804" spans="1:5" ht="14.25" customHeight="1" x14ac:dyDescent="0.25">
      <c r="A804" s="8"/>
      <c r="B804" s="8"/>
      <c r="C804" s="8"/>
      <c r="D804" s="8"/>
      <c r="E804" s="8"/>
    </row>
    <row r="805" spans="1:5" ht="14.25" customHeight="1" x14ac:dyDescent="0.25">
      <c r="A805" s="8"/>
      <c r="B805" s="8"/>
      <c r="C805" s="8"/>
      <c r="D805" s="8"/>
      <c r="E805" s="8"/>
    </row>
    <row r="806" spans="1:5" ht="14.25" customHeight="1" x14ac:dyDescent="0.25">
      <c r="A806" s="8"/>
      <c r="B806" s="8"/>
      <c r="C806" s="8"/>
      <c r="D806" s="8"/>
      <c r="E806" s="8"/>
    </row>
    <row r="807" spans="1:5" ht="14.25" customHeight="1" x14ac:dyDescent="0.25">
      <c r="A807" s="8"/>
      <c r="B807" s="8"/>
      <c r="C807" s="8"/>
      <c r="D807" s="8"/>
      <c r="E807" s="8"/>
    </row>
    <row r="808" spans="1:5" ht="14.25" customHeight="1" x14ac:dyDescent="0.25">
      <c r="A808" s="8"/>
      <c r="B808" s="8"/>
      <c r="C808" s="8"/>
      <c r="D808" s="8"/>
      <c r="E808" s="8"/>
    </row>
    <row r="809" spans="1:5" ht="14.25" customHeight="1" x14ac:dyDescent="0.25">
      <c r="A809" s="8"/>
      <c r="B809" s="8"/>
      <c r="C809" s="8"/>
      <c r="D809" s="8"/>
      <c r="E809" s="8"/>
    </row>
    <row r="810" spans="1:5" ht="14.25" customHeight="1" x14ac:dyDescent="0.25">
      <c r="A810" s="8"/>
      <c r="B810" s="8"/>
      <c r="C810" s="8"/>
      <c r="D810" s="8"/>
      <c r="E810" s="8"/>
    </row>
    <row r="811" spans="1:5" ht="14.25" customHeight="1" x14ac:dyDescent="0.25">
      <c r="A811" s="8"/>
      <c r="B811" s="8"/>
      <c r="C811" s="8"/>
      <c r="D811" s="8"/>
      <c r="E811" s="8"/>
    </row>
    <row r="812" spans="1:5" ht="14.25" customHeight="1" x14ac:dyDescent="0.25">
      <c r="A812" s="8"/>
      <c r="B812" s="8"/>
      <c r="C812" s="8"/>
      <c r="D812" s="8"/>
      <c r="E812" s="8"/>
    </row>
    <row r="813" spans="1:5" ht="14.25" customHeight="1" x14ac:dyDescent="0.25">
      <c r="A813" s="8"/>
      <c r="B813" s="8"/>
      <c r="C813" s="8"/>
      <c r="D813" s="8"/>
      <c r="E813" s="8"/>
    </row>
    <row r="814" spans="1:5" ht="14.25" customHeight="1" x14ac:dyDescent="0.25">
      <c r="A814" s="8"/>
      <c r="B814" s="8"/>
      <c r="C814" s="8"/>
      <c r="D814" s="8"/>
      <c r="E814" s="8"/>
    </row>
    <row r="815" spans="1:5" ht="14.25" customHeight="1" x14ac:dyDescent="0.25">
      <c r="A815" s="8"/>
      <c r="B815" s="8"/>
      <c r="C815" s="8"/>
      <c r="D815" s="8"/>
      <c r="E815" s="8"/>
    </row>
    <row r="816" spans="1:5" ht="14.25" customHeight="1" x14ac:dyDescent="0.25">
      <c r="A816" s="8"/>
      <c r="B816" s="8"/>
      <c r="C816" s="8"/>
      <c r="D816" s="8"/>
      <c r="E816" s="8"/>
    </row>
    <row r="817" spans="1:5" ht="14.25" customHeight="1" x14ac:dyDescent="0.25">
      <c r="A817" s="8"/>
      <c r="B817" s="8"/>
      <c r="C817" s="8"/>
      <c r="D817" s="8"/>
      <c r="E817" s="8"/>
    </row>
    <row r="818" spans="1:5" ht="14.25" customHeight="1" x14ac:dyDescent="0.25">
      <c r="A818" s="8"/>
      <c r="B818" s="8"/>
      <c r="C818" s="8"/>
      <c r="D818" s="8"/>
      <c r="E818" s="8"/>
    </row>
    <row r="819" spans="1:5" ht="14.25" customHeight="1" x14ac:dyDescent="0.25">
      <c r="A819" s="8"/>
      <c r="B819" s="8"/>
      <c r="C819" s="8"/>
      <c r="D819" s="8"/>
      <c r="E819" s="8"/>
    </row>
    <row r="820" spans="1:5" ht="14.25" customHeight="1" x14ac:dyDescent="0.25">
      <c r="A820" s="8"/>
      <c r="B820" s="8"/>
      <c r="C820" s="8"/>
      <c r="D820" s="8"/>
      <c r="E820" s="8"/>
    </row>
    <row r="821" spans="1:5" ht="14.25" customHeight="1" x14ac:dyDescent="0.25">
      <c r="A821" s="8"/>
      <c r="B821" s="8"/>
      <c r="C821" s="8"/>
      <c r="D821" s="8"/>
      <c r="E821" s="8"/>
    </row>
    <row r="822" spans="1:5" ht="14.25" customHeight="1" x14ac:dyDescent="0.25">
      <c r="A822" s="8"/>
      <c r="B822" s="8"/>
      <c r="C822" s="8"/>
      <c r="D822" s="8"/>
      <c r="E822" s="8"/>
    </row>
    <row r="823" spans="1:5" ht="14.25" customHeight="1" x14ac:dyDescent="0.25">
      <c r="A823" s="8"/>
      <c r="B823" s="8"/>
      <c r="C823" s="8"/>
      <c r="D823" s="8"/>
      <c r="E823" s="8"/>
    </row>
    <row r="824" spans="1:5" ht="14.25" customHeight="1" x14ac:dyDescent="0.25">
      <c r="A824" s="8"/>
      <c r="B824" s="8"/>
      <c r="C824" s="8"/>
      <c r="D824" s="8"/>
      <c r="E824" s="8"/>
    </row>
    <row r="825" spans="1:5" ht="14.25" customHeight="1" x14ac:dyDescent="0.25">
      <c r="A825" s="8"/>
      <c r="B825" s="8"/>
      <c r="C825" s="8"/>
      <c r="D825" s="8"/>
      <c r="E825" s="8"/>
    </row>
    <row r="826" spans="1:5" ht="14.25" customHeight="1" x14ac:dyDescent="0.25">
      <c r="A826" s="8"/>
      <c r="B826" s="8"/>
      <c r="C826" s="8"/>
      <c r="D826" s="8"/>
      <c r="E826" s="8"/>
    </row>
    <row r="827" spans="1:5" ht="14.25" customHeight="1" x14ac:dyDescent="0.25">
      <c r="A827" s="8"/>
      <c r="B827" s="8"/>
      <c r="C827" s="8"/>
      <c r="D827" s="8"/>
      <c r="E827" s="8"/>
    </row>
    <row r="828" spans="1:5" ht="14.25" customHeight="1" x14ac:dyDescent="0.25">
      <c r="A828" s="8"/>
      <c r="B828" s="8"/>
      <c r="C828" s="8"/>
      <c r="D828" s="8"/>
      <c r="E828" s="8"/>
    </row>
    <row r="829" spans="1:5" ht="14.25" customHeight="1" x14ac:dyDescent="0.25">
      <c r="A829" s="8"/>
      <c r="B829" s="8"/>
      <c r="C829" s="8"/>
      <c r="D829" s="8"/>
      <c r="E829" s="8"/>
    </row>
    <row r="830" spans="1:5" ht="14.25" customHeight="1" x14ac:dyDescent="0.25">
      <c r="A830" s="8"/>
      <c r="B830" s="8"/>
      <c r="C830" s="8"/>
      <c r="D830" s="8"/>
      <c r="E830" s="8"/>
    </row>
    <row r="831" spans="1:5" ht="14.25" customHeight="1" x14ac:dyDescent="0.25">
      <c r="A831" s="8"/>
      <c r="B831" s="8"/>
      <c r="C831" s="8"/>
      <c r="D831" s="8"/>
      <c r="E831" s="8"/>
    </row>
    <row r="832" spans="1:5" ht="14.25" customHeight="1" x14ac:dyDescent="0.25">
      <c r="A832" s="8"/>
      <c r="B832" s="8"/>
      <c r="C832" s="8"/>
      <c r="D832" s="8"/>
      <c r="E832" s="8"/>
    </row>
    <row r="833" spans="1:5" ht="14.25" customHeight="1" x14ac:dyDescent="0.25">
      <c r="A833" s="8"/>
      <c r="B833" s="8"/>
      <c r="C833" s="8"/>
      <c r="D833" s="8"/>
      <c r="E833" s="8"/>
    </row>
    <row r="834" spans="1:5" ht="14.25" customHeight="1" x14ac:dyDescent="0.25">
      <c r="A834" s="8"/>
      <c r="B834" s="8"/>
      <c r="C834" s="8"/>
      <c r="D834" s="8"/>
      <c r="E834" s="8"/>
    </row>
    <row r="835" spans="1:5" ht="14.25" customHeight="1" x14ac:dyDescent="0.25">
      <c r="A835" s="8"/>
      <c r="B835" s="8"/>
      <c r="C835" s="8"/>
      <c r="D835" s="8"/>
      <c r="E835" s="8"/>
    </row>
    <row r="836" spans="1:5" ht="14.25" customHeight="1" x14ac:dyDescent="0.25">
      <c r="A836" s="8"/>
      <c r="B836" s="8"/>
      <c r="C836" s="8"/>
      <c r="D836" s="8"/>
      <c r="E836" s="8"/>
    </row>
    <row r="837" spans="1:5" ht="14.25" customHeight="1" x14ac:dyDescent="0.25">
      <c r="A837" s="8"/>
      <c r="B837" s="8"/>
      <c r="C837" s="8"/>
      <c r="D837" s="8"/>
      <c r="E837" s="8"/>
    </row>
    <row r="838" spans="1:5" ht="14.25" customHeight="1" x14ac:dyDescent="0.25">
      <c r="A838" s="8"/>
      <c r="B838" s="8"/>
      <c r="C838" s="8"/>
      <c r="D838" s="8"/>
      <c r="E838" s="8"/>
    </row>
    <row r="839" spans="1:5" ht="14.25" customHeight="1" x14ac:dyDescent="0.25">
      <c r="A839" s="8"/>
      <c r="B839" s="8"/>
      <c r="C839" s="8"/>
      <c r="D839" s="8"/>
      <c r="E839" s="8"/>
    </row>
    <row r="840" spans="1:5" ht="14.25" customHeight="1" x14ac:dyDescent="0.25">
      <c r="A840" s="8"/>
      <c r="B840" s="8"/>
      <c r="C840" s="8"/>
      <c r="D840" s="8"/>
      <c r="E840" s="8"/>
    </row>
    <row r="841" spans="1:5" ht="14.25" customHeight="1" x14ac:dyDescent="0.25">
      <c r="A841" s="8"/>
      <c r="B841" s="8"/>
      <c r="C841" s="8"/>
      <c r="D841" s="8"/>
      <c r="E841" s="8"/>
    </row>
    <row r="842" spans="1:5" ht="14.25" customHeight="1" x14ac:dyDescent="0.25">
      <c r="A842" s="8"/>
      <c r="B842" s="8"/>
      <c r="C842" s="8"/>
      <c r="D842" s="8"/>
      <c r="E842" s="8"/>
    </row>
    <row r="843" spans="1:5" ht="14.25" customHeight="1" x14ac:dyDescent="0.25">
      <c r="A843" s="8"/>
      <c r="B843" s="8"/>
      <c r="C843" s="8"/>
      <c r="D843" s="8"/>
      <c r="E843" s="8"/>
    </row>
    <row r="844" spans="1:5" ht="14.25" customHeight="1" x14ac:dyDescent="0.25">
      <c r="A844" s="8"/>
      <c r="B844" s="8"/>
      <c r="C844" s="8"/>
      <c r="D844" s="8"/>
      <c r="E844" s="8"/>
    </row>
    <row r="845" spans="1:5" ht="14.25" customHeight="1" x14ac:dyDescent="0.25">
      <c r="A845" s="8"/>
      <c r="B845" s="8"/>
      <c r="C845" s="8"/>
      <c r="D845" s="8"/>
      <c r="E845" s="8"/>
    </row>
    <row r="846" spans="1:5" ht="14.25" customHeight="1" x14ac:dyDescent="0.25">
      <c r="A846" s="8"/>
      <c r="B846" s="8"/>
      <c r="C846" s="8"/>
      <c r="D846" s="8"/>
      <c r="E846" s="8"/>
    </row>
    <row r="847" spans="1:5" ht="14.25" customHeight="1" x14ac:dyDescent="0.25">
      <c r="A847" s="8"/>
      <c r="B847" s="8"/>
      <c r="C847" s="8"/>
      <c r="D847" s="8"/>
      <c r="E847" s="8"/>
    </row>
    <row r="848" spans="1:5" ht="14.25" customHeight="1" x14ac:dyDescent="0.25">
      <c r="A848" s="8"/>
      <c r="B848" s="8"/>
      <c r="C848" s="8"/>
      <c r="D848" s="8"/>
      <c r="E848" s="8"/>
    </row>
    <row r="849" spans="1:5" ht="14.25" customHeight="1" x14ac:dyDescent="0.25">
      <c r="A849" s="8"/>
      <c r="B849" s="8"/>
      <c r="C849" s="8"/>
      <c r="D849" s="8"/>
      <c r="E849" s="8"/>
    </row>
    <row r="850" spans="1:5" ht="14.25" customHeight="1" x14ac:dyDescent="0.25">
      <c r="A850" s="8"/>
      <c r="B850" s="8"/>
      <c r="C850" s="8"/>
      <c r="D850" s="8"/>
      <c r="E850" s="8"/>
    </row>
    <row r="851" spans="1:5" ht="14.25" customHeight="1" x14ac:dyDescent="0.25">
      <c r="A851" s="8"/>
      <c r="B851" s="8"/>
      <c r="C851" s="8"/>
      <c r="D851" s="8"/>
      <c r="E851" s="8"/>
    </row>
    <row r="852" spans="1:5" ht="14.25" customHeight="1" x14ac:dyDescent="0.25">
      <c r="A852" s="8"/>
      <c r="B852" s="8"/>
      <c r="C852" s="8"/>
      <c r="D852" s="8"/>
      <c r="E852" s="8"/>
    </row>
    <row r="853" spans="1:5" ht="14.25" customHeight="1" x14ac:dyDescent="0.25">
      <c r="A853" s="8"/>
      <c r="B853" s="8"/>
      <c r="C853" s="8"/>
      <c r="D853" s="8"/>
      <c r="E853" s="8"/>
    </row>
    <row r="854" spans="1:5" ht="14.25" customHeight="1" x14ac:dyDescent="0.25">
      <c r="A854" s="8"/>
      <c r="B854" s="8"/>
      <c r="C854" s="8"/>
      <c r="D854" s="8"/>
      <c r="E854" s="8"/>
    </row>
    <row r="855" spans="1:5" ht="14.25" customHeight="1" x14ac:dyDescent="0.25">
      <c r="A855" s="8"/>
      <c r="B855" s="8"/>
      <c r="C855" s="8"/>
      <c r="D855" s="8"/>
      <c r="E855" s="8"/>
    </row>
    <row r="856" spans="1:5" ht="14.25" customHeight="1" x14ac:dyDescent="0.25">
      <c r="A856" s="8"/>
      <c r="B856" s="8"/>
      <c r="C856" s="8"/>
      <c r="D856" s="8"/>
      <c r="E856" s="8"/>
    </row>
    <row r="857" spans="1:5" ht="14.25" customHeight="1" x14ac:dyDescent="0.25">
      <c r="A857" s="8"/>
      <c r="B857" s="8"/>
      <c r="C857" s="8"/>
      <c r="D857" s="8"/>
      <c r="E857" s="8"/>
    </row>
    <row r="858" spans="1:5" ht="14.25" customHeight="1" x14ac:dyDescent="0.25">
      <c r="A858" s="8"/>
      <c r="B858" s="8"/>
      <c r="C858" s="8"/>
      <c r="D858" s="8"/>
      <c r="E858" s="8"/>
    </row>
    <row r="859" spans="1:5" ht="14.25" customHeight="1" x14ac:dyDescent="0.25">
      <c r="A859" s="8"/>
      <c r="B859" s="8"/>
      <c r="C859" s="8"/>
      <c r="D859" s="8"/>
      <c r="E859" s="8"/>
    </row>
    <row r="860" spans="1:5" ht="14.25" customHeight="1" x14ac:dyDescent="0.25">
      <c r="A860" s="8"/>
      <c r="B860" s="8"/>
      <c r="C860" s="8"/>
      <c r="D860" s="8"/>
      <c r="E860" s="8"/>
    </row>
    <row r="861" spans="1:5" ht="14.25" customHeight="1" x14ac:dyDescent="0.25">
      <c r="A861" s="8"/>
      <c r="B861" s="8"/>
      <c r="C861" s="8"/>
      <c r="D861" s="8"/>
      <c r="E861" s="8"/>
    </row>
    <row r="862" spans="1:5" ht="14.25" customHeight="1" x14ac:dyDescent="0.25">
      <c r="A862" s="8"/>
      <c r="B862" s="8"/>
      <c r="C862" s="8"/>
      <c r="D862" s="8"/>
      <c r="E862" s="8"/>
    </row>
    <row r="863" spans="1:5" ht="14.25" customHeight="1" x14ac:dyDescent="0.25">
      <c r="A863" s="8"/>
      <c r="B863" s="8"/>
      <c r="C863" s="8"/>
      <c r="D863" s="8"/>
      <c r="E863" s="8"/>
    </row>
    <row r="864" spans="1:5" ht="14.25" customHeight="1" x14ac:dyDescent="0.25">
      <c r="A864" s="8"/>
      <c r="B864" s="8"/>
      <c r="C864" s="8"/>
      <c r="D864" s="8"/>
      <c r="E864" s="8"/>
    </row>
    <row r="865" spans="1:5" ht="14.25" customHeight="1" x14ac:dyDescent="0.25">
      <c r="A865" s="8"/>
      <c r="B865" s="8"/>
      <c r="C865" s="8"/>
      <c r="D865" s="8"/>
      <c r="E865" s="8"/>
    </row>
    <row r="866" spans="1:5" ht="14.25" customHeight="1" x14ac:dyDescent="0.25">
      <c r="A866" s="8"/>
      <c r="B866" s="8"/>
      <c r="C866" s="8"/>
      <c r="D866" s="8"/>
      <c r="E866" s="8"/>
    </row>
    <row r="867" spans="1:5" ht="14.25" customHeight="1" x14ac:dyDescent="0.25">
      <c r="A867" s="8"/>
      <c r="B867" s="8"/>
      <c r="C867" s="8"/>
      <c r="D867" s="8"/>
      <c r="E867" s="8"/>
    </row>
    <row r="868" spans="1:5" ht="14.25" customHeight="1" x14ac:dyDescent="0.25">
      <c r="A868" s="8"/>
      <c r="B868" s="8"/>
      <c r="C868" s="8"/>
      <c r="D868" s="8"/>
      <c r="E868" s="8"/>
    </row>
    <row r="869" spans="1:5" ht="14.25" customHeight="1" x14ac:dyDescent="0.25">
      <c r="A869" s="8"/>
      <c r="B869" s="8"/>
      <c r="C869" s="8"/>
      <c r="D869" s="8"/>
      <c r="E869" s="8"/>
    </row>
    <row r="870" spans="1:5" ht="14.25" customHeight="1" x14ac:dyDescent="0.25">
      <c r="A870" s="8"/>
      <c r="B870" s="8"/>
      <c r="C870" s="8"/>
      <c r="D870" s="8"/>
      <c r="E870" s="8"/>
    </row>
    <row r="871" spans="1:5" ht="14.25" customHeight="1" x14ac:dyDescent="0.25">
      <c r="A871" s="8"/>
      <c r="B871" s="8"/>
      <c r="C871" s="8"/>
      <c r="D871" s="8"/>
      <c r="E871" s="8"/>
    </row>
    <row r="872" spans="1:5" ht="14.25" customHeight="1" x14ac:dyDescent="0.25">
      <c r="A872" s="8"/>
      <c r="B872" s="8"/>
      <c r="C872" s="8"/>
      <c r="D872" s="8"/>
      <c r="E872" s="8"/>
    </row>
    <row r="873" spans="1:5" ht="14.25" customHeight="1" x14ac:dyDescent="0.25">
      <c r="A873" s="8"/>
      <c r="B873" s="8"/>
      <c r="C873" s="8"/>
      <c r="D873" s="8"/>
      <c r="E873" s="8"/>
    </row>
    <row r="874" spans="1:5" ht="14.25" customHeight="1" x14ac:dyDescent="0.25">
      <c r="A874" s="8"/>
      <c r="B874" s="8"/>
      <c r="C874" s="8"/>
      <c r="D874" s="8"/>
      <c r="E874" s="8"/>
    </row>
    <row r="875" spans="1:5" ht="14.25" customHeight="1" x14ac:dyDescent="0.25">
      <c r="A875" s="8"/>
      <c r="B875" s="8"/>
      <c r="C875" s="8"/>
      <c r="D875" s="8"/>
      <c r="E875" s="8"/>
    </row>
    <row r="876" spans="1:5" ht="14.25" customHeight="1" x14ac:dyDescent="0.25">
      <c r="A876" s="8"/>
      <c r="B876" s="8"/>
      <c r="C876" s="8"/>
      <c r="D876" s="8"/>
      <c r="E876" s="8"/>
    </row>
    <row r="877" spans="1:5" ht="14.25" customHeight="1" x14ac:dyDescent="0.25">
      <c r="A877" s="8"/>
      <c r="B877" s="8"/>
      <c r="C877" s="8"/>
      <c r="D877" s="8"/>
      <c r="E877" s="8"/>
    </row>
    <row r="878" spans="1:5" ht="14.25" customHeight="1" x14ac:dyDescent="0.25">
      <c r="A878" s="8"/>
      <c r="B878" s="8"/>
      <c r="C878" s="8"/>
      <c r="D878" s="8"/>
      <c r="E878" s="8"/>
    </row>
    <row r="879" spans="1:5" ht="14.25" customHeight="1" x14ac:dyDescent="0.25">
      <c r="A879" s="8"/>
      <c r="B879" s="8"/>
      <c r="C879" s="8"/>
      <c r="D879" s="8"/>
      <c r="E879" s="8"/>
    </row>
    <row r="880" spans="1:5" ht="14.25" customHeight="1" x14ac:dyDescent="0.25">
      <c r="A880" s="8"/>
      <c r="B880" s="8"/>
      <c r="C880" s="8"/>
      <c r="D880" s="8"/>
      <c r="E880" s="8"/>
    </row>
    <row r="881" spans="1:5" ht="14.25" customHeight="1" x14ac:dyDescent="0.25">
      <c r="A881" s="8"/>
      <c r="B881" s="8"/>
      <c r="C881" s="8"/>
      <c r="D881" s="8"/>
      <c r="E881" s="8"/>
    </row>
    <row r="882" spans="1:5" ht="14.25" customHeight="1" x14ac:dyDescent="0.25">
      <c r="A882" s="8"/>
      <c r="B882" s="8"/>
      <c r="C882" s="8"/>
      <c r="D882" s="8"/>
      <c r="E882" s="8"/>
    </row>
    <row r="883" spans="1:5" ht="14.25" customHeight="1" x14ac:dyDescent="0.25">
      <c r="A883" s="8"/>
      <c r="B883" s="8"/>
      <c r="C883" s="8"/>
      <c r="D883" s="8"/>
      <c r="E883" s="8"/>
    </row>
    <row r="884" spans="1:5" ht="14.25" customHeight="1" x14ac:dyDescent="0.25">
      <c r="A884" s="8"/>
      <c r="B884" s="8"/>
      <c r="C884" s="8"/>
      <c r="D884" s="8"/>
      <c r="E884" s="8"/>
    </row>
    <row r="885" spans="1:5" ht="14.25" customHeight="1" x14ac:dyDescent="0.25">
      <c r="A885" s="8"/>
      <c r="B885" s="8"/>
      <c r="C885" s="8"/>
      <c r="D885" s="8"/>
      <c r="E885" s="8"/>
    </row>
    <row r="886" spans="1:5" ht="14.25" customHeight="1" x14ac:dyDescent="0.25">
      <c r="A886" s="8"/>
      <c r="B886" s="8"/>
      <c r="C886" s="8"/>
      <c r="D886" s="8"/>
      <c r="E886" s="8"/>
    </row>
    <row r="887" spans="1:5" ht="14.25" customHeight="1" x14ac:dyDescent="0.25">
      <c r="A887" s="8"/>
      <c r="B887" s="8"/>
      <c r="C887" s="8"/>
      <c r="D887" s="8"/>
      <c r="E887" s="8"/>
    </row>
    <row r="888" spans="1:5" ht="14.25" customHeight="1" x14ac:dyDescent="0.25">
      <c r="A888" s="8"/>
      <c r="B888" s="8"/>
      <c r="C888" s="8"/>
      <c r="D888" s="8"/>
      <c r="E888" s="8"/>
    </row>
    <row r="889" spans="1:5" ht="14.25" customHeight="1" x14ac:dyDescent="0.25">
      <c r="A889" s="8"/>
      <c r="B889" s="8"/>
      <c r="C889" s="8"/>
      <c r="D889" s="8"/>
      <c r="E889" s="8"/>
    </row>
    <row r="890" spans="1:5" ht="14.25" customHeight="1" x14ac:dyDescent="0.25">
      <c r="A890" s="8"/>
      <c r="B890" s="8"/>
      <c r="C890" s="8"/>
      <c r="D890" s="8"/>
      <c r="E890" s="8"/>
    </row>
    <row r="891" spans="1:5" ht="14.25" customHeight="1" x14ac:dyDescent="0.25">
      <c r="A891" s="8"/>
      <c r="B891" s="8"/>
      <c r="C891" s="8"/>
      <c r="D891" s="8"/>
      <c r="E891" s="8"/>
    </row>
    <row r="892" spans="1:5" ht="14.25" customHeight="1" x14ac:dyDescent="0.25">
      <c r="A892" s="8"/>
      <c r="B892" s="8"/>
      <c r="C892" s="8"/>
      <c r="D892" s="8"/>
      <c r="E892" s="8"/>
    </row>
    <row r="893" spans="1:5" ht="14.25" customHeight="1" x14ac:dyDescent="0.25">
      <c r="A893" s="8"/>
      <c r="B893" s="8"/>
      <c r="C893" s="8"/>
      <c r="D893" s="8"/>
      <c r="E893" s="8"/>
    </row>
    <row r="894" spans="1:5" ht="14.25" customHeight="1" x14ac:dyDescent="0.25">
      <c r="A894" s="8"/>
      <c r="B894" s="8"/>
      <c r="C894" s="8"/>
      <c r="D894" s="8"/>
      <c r="E894" s="8"/>
    </row>
    <row r="895" spans="1:5" ht="14.25" customHeight="1" x14ac:dyDescent="0.25">
      <c r="A895" s="8"/>
      <c r="B895" s="8"/>
      <c r="C895" s="8"/>
      <c r="D895" s="8"/>
      <c r="E895" s="8"/>
    </row>
    <row r="896" spans="1:5" ht="14.25" customHeight="1" x14ac:dyDescent="0.25">
      <c r="A896" s="8"/>
      <c r="B896" s="8"/>
      <c r="C896" s="8"/>
      <c r="D896" s="8"/>
      <c r="E896" s="8"/>
    </row>
    <row r="897" spans="1:5" ht="14.25" customHeight="1" x14ac:dyDescent="0.25">
      <c r="A897" s="8"/>
      <c r="B897" s="8"/>
      <c r="C897" s="8"/>
      <c r="D897" s="8"/>
      <c r="E897" s="8"/>
    </row>
    <row r="898" spans="1:5" ht="14.25" customHeight="1" x14ac:dyDescent="0.25">
      <c r="A898" s="8"/>
      <c r="B898" s="8"/>
      <c r="C898" s="8"/>
      <c r="D898" s="8"/>
      <c r="E898" s="8"/>
    </row>
    <row r="899" spans="1:5" ht="14.25" customHeight="1" x14ac:dyDescent="0.25">
      <c r="A899" s="8"/>
      <c r="B899" s="8"/>
      <c r="C899" s="8"/>
      <c r="D899" s="8"/>
      <c r="E899" s="8"/>
    </row>
    <row r="900" spans="1:5" ht="14.25" customHeight="1" x14ac:dyDescent="0.25">
      <c r="A900" s="8"/>
      <c r="B900" s="8"/>
      <c r="C900" s="8"/>
      <c r="D900" s="8"/>
      <c r="E900" s="8"/>
    </row>
    <row r="901" spans="1:5" ht="14.25" customHeight="1" x14ac:dyDescent="0.25">
      <c r="A901" s="8"/>
      <c r="B901" s="8"/>
      <c r="C901" s="8"/>
      <c r="D901" s="8"/>
      <c r="E901" s="8"/>
    </row>
    <row r="902" spans="1:5" ht="14.25" customHeight="1" x14ac:dyDescent="0.25">
      <c r="A902" s="8"/>
      <c r="B902" s="8"/>
      <c r="C902" s="8"/>
      <c r="D902" s="8"/>
      <c r="E902" s="8"/>
    </row>
    <row r="903" spans="1:5" ht="14.25" customHeight="1" x14ac:dyDescent="0.25">
      <c r="A903" s="8"/>
      <c r="B903" s="8"/>
      <c r="C903" s="8"/>
      <c r="D903" s="8"/>
      <c r="E903" s="8"/>
    </row>
    <row r="904" spans="1:5" ht="14.25" customHeight="1" x14ac:dyDescent="0.25">
      <c r="A904" s="8"/>
      <c r="B904" s="8"/>
      <c r="C904" s="8"/>
      <c r="D904" s="8"/>
      <c r="E904" s="8"/>
    </row>
    <row r="905" spans="1:5" ht="14.25" customHeight="1" x14ac:dyDescent="0.25">
      <c r="A905" s="8"/>
      <c r="B905" s="8"/>
      <c r="C905" s="8"/>
      <c r="D905" s="8"/>
      <c r="E905" s="8"/>
    </row>
    <row r="906" spans="1:5" ht="14.25" customHeight="1" x14ac:dyDescent="0.25">
      <c r="A906" s="8"/>
      <c r="B906" s="8"/>
      <c r="C906" s="8"/>
      <c r="D906" s="8"/>
      <c r="E906" s="8"/>
    </row>
    <row r="907" spans="1:5" ht="14.25" customHeight="1" x14ac:dyDescent="0.25">
      <c r="A907" s="8"/>
      <c r="B907" s="8"/>
      <c r="C907" s="8"/>
      <c r="D907" s="8"/>
      <c r="E907" s="8"/>
    </row>
    <row r="908" spans="1:5" ht="14.25" customHeight="1" x14ac:dyDescent="0.25">
      <c r="A908" s="8"/>
      <c r="B908" s="8"/>
      <c r="C908" s="8"/>
      <c r="D908" s="8"/>
      <c r="E908" s="8"/>
    </row>
    <row r="909" spans="1:5" ht="14.25" customHeight="1" x14ac:dyDescent="0.25">
      <c r="A909" s="8"/>
      <c r="B909" s="8"/>
      <c r="C909" s="8"/>
      <c r="D909" s="8"/>
      <c r="E909" s="8"/>
    </row>
    <row r="910" spans="1:5" ht="14.25" customHeight="1" x14ac:dyDescent="0.25">
      <c r="A910" s="8"/>
      <c r="B910" s="8"/>
      <c r="C910" s="8"/>
      <c r="D910" s="8"/>
      <c r="E910" s="8"/>
    </row>
    <row r="911" spans="1:5" ht="14.25" customHeight="1" x14ac:dyDescent="0.25">
      <c r="A911" s="8"/>
      <c r="B911" s="8"/>
      <c r="C911" s="8"/>
      <c r="D911" s="8"/>
      <c r="E911" s="8"/>
    </row>
    <row r="912" spans="1:5" ht="14.25" customHeight="1" x14ac:dyDescent="0.25">
      <c r="A912" s="8"/>
      <c r="B912" s="8"/>
      <c r="C912" s="8"/>
      <c r="D912" s="8"/>
      <c r="E912" s="8"/>
    </row>
    <row r="913" spans="1:5" ht="14.25" customHeight="1" x14ac:dyDescent="0.25">
      <c r="A913" s="8"/>
      <c r="B913" s="8"/>
      <c r="C913" s="8"/>
      <c r="D913" s="8"/>
      <c r="E913" s="8"/>
    </row>
    <row r="914" spans="1:5" ht="14.25" customHeight="1" x14ac:dyDescent="0.25">
      <c r="A914" s="8"/>
      <c r="B914" s="8"/>
      <c r="C914" s="8"/>
      <c r="D914" s="8"/>
      <c r="E914" s="8"/>
    </row>
    <row r="915" spans="1:5" ht="14.25" customHeight="1" x14ac:dyDescent="0.25">
      <c r="A915" s="8"/>
      <c r="B915" s="8"/>
      <c r="C915" s="8"/>
      <c r="D915" s="8"/>
      <c r="E915" s="8"/>
    </row>
    <row r="916" spans="1:5" ht="14.25" customHeight="1" x14ac:dyDescent="0.25">
      <c r="A916" s="8"/>
      <c r="B916" s="8"/>
      <c r="C916" s="8"/>
      <c r="D916" s="8"/>
      <c r="E916" s="8"/>
    </row>
    <row r="917" spans="1:5" ht="14.25" customHeight="1" x14ac:dyDescent="0.25">
      <c r="A917" s="8"/>
      <c r="B917" s="8"/>
      <c r="C917" s="8"/>
      <c r="D917" s="8"/>
      <c r="E917" s="8"/>
    </row>
    <row r="918" spans="1:5" ht="14.25" customHeight="1" x14ac:dyDescent="0.25">
      <c r="A918" s="8"/>
      <c r="B918" s="8"/>
      <c r="C918" s="8"/>
      <c r="D918" s="8"/>
      <c r="E918" s="8"/>
    </row>
    <row r="919" spans="1:5" ht="14.25" customHeight="1" x14ac:dyDescent="0.25">
      <c r="A919" s="8"/>
      <c r="B919" s="8"/>
      <c r="C919" s="8"/>
      <c r="D919" s="8"/>
      <c r="E919" s="8"/>
    </row>
    <row r="920" spans="1:5" ht="14.25" customHeight="1" x14ac:dyDescent="0.25">
      <c r="A920" s="8"/>
      <c r="B920" s="8"/>
      <c r="C920" s="8"/>
      <c r="D920" s="8"/>
      <c r="E920" s="8"/>
    </row>
    <row r="921" spans="1:5" ht="14.25" customHeight="1" x14ac:dyDescent="0.25">
      <c r="A921" s="8"/>
      <c r="B921" s="8"/>
      <c r="C921" s="8"/>
      <c r="D921" s="8"/>
      <c r="E921" s="8"/>
    </row>
    <row r="922" spans="1:5" ht="14.25" customHeight="1" x14ac:dyDescent="0.25">
      <c r="A922" s="8"/>
      <c r="B922" s="8"/>
      <c r="C922" s="8"/>
      <c r="D922" s="8"/>
      <c r="E922" s="8"/>
    </row>
    <row r="923" spans="1:5" ht="14.25" customHeight="1" x14ac:dyDescent="0.25">
      <c r="A923" s="8"/>
      <c r="B923" s="8"/>
      <c r="C923" s="8"/>
      <c r="D923" s="8"/>
      <c r="E923" s="8"/>
    </row>
    <row r="924" spans="1:5" ht="14.25" customHeight="1" x14ac:dyDescent="0.25">
      <c r="A924" s="8"/>
      <c r="B924" s="8"/>
      <c r="C924" s="8"/>
      <c r="D924" s="8"/>
      <c r="E924" s="8"/>
    </row>
    <row r="925" spans="1:5" ht="14.25" customHeight="1" x14ac:dyDescent="0.25">
      <c r="A925" s="8"/>
      <c r="B925" s="8"/>
      <c r="C925" s="8"/>
      <c r="D925" s="8"/>
      <c r="E925" s="8"/>
    </row>
    <row r="926" spans="1:5" ht="14.25" customHeight="1" x14ac:dyDescent="0.25">
      <c r="A926" s="8"/>
      <c r="B926" s="8"/>
      <c r="C926" s="8"/>
      <c r="D926" s="8"/>
      <c r="E926" s="8"/>
    </row>
    <row r="927" spans="1:5" ht="14.25" customHeight="1" x14ac:dyDescent="0.25">
      <c r="A927" s="8"/>
      <c r="B927" s="8"/>
      <c r="C927" s="8"/>
      <c r="D927" s="8"/>
      <c r="E927" s="8"/>
    </row>
    <row r="928" spans="1:5" ht="14.25" customHeight="1" x14ac:dyDescent="0.25">
      <c r="A928" s="8"/>
      <c r="B928" s="8"/>
      <c r="C928" s="8"/>
      <c r="D928" s="8"/>
      <c r="E928" s="8"/>
    </row>
    <row r="929" spans="1:5" ht="14.25" customHeight="1" x14ac:dyDescent="0.25">
      <c r="A929" s="8"/>
      <c r="B929" s="8"/>
      <c r="C929" s="8"/>
      <c r="D929" s="8"/>
      <c r="E929" s="8"/>
    </row>
    <row r="930" spans="1:5" ht="14.25" customHeight="1" x14ac:dyDescent="0.25">
      <c r="A930" s="8"/>
      <c r="B930" s="8"/>
      <c r="C930" s="8"/>
      <c r="D930" s="8"/>
      <c r="E930" s="8"/>
    </row>
    <row r="931" spans="1:5" ht="14.25" customHeight="1" x14ac:dyDescent="0.25">
      <c r="A931" s="8"/>
      <c r="B931" s="8"/>
      <c r="C931" s="8"/>
      <c r="D931" s="8"/>
      <c r="E931" s="8"/>
    </row>
    <row r="932" spans="1:5" ht="14.25" customHeight="1" x14ac:dyDescent="0.25">
      <c r="A932" s="8"/>
      <c r="B932" s="8"/>
      <c r="C932" s="8"/>
      <c r="D932" s="8"/>
      <c r="E932" s="8"/>
    </row>
    <row r="933" spans="1:5" ht="14.25" customHeight="1" x14ac:dyDescent="0.25">
      <c r="A933" s="8"/>
      <c r="B933" s="8"/>
      <c r="C933" s="8"/>
      <c r="D933" s="8"/>
      <c r="E933" s="8"/>
    </row>
    <row r="934" spans="1:5" ht="14.25" customHeight="1" x14ac:dyDescent="0.25">
      <c r="A934" s="8"/>
      <c r="B934" s="8"/>
      <c r="C934" s="8"/>
      <c r="D934" s="8"/>
      <c r="E934" s="8"/>
    </row>
    <row r="935" spans="1:5" ht="14.25" customHeight="1" x14ac:dyDescent="0.25">
      <c r="A935" s="8"/>
      <c r="B935" s="8"/>
      <c r="C935" s="8"/>
      <c r="D935" s="8"/>
      <c r="E935" s="8"/>
    </row>
    <row r="936" spans="1:5" ht="14.25" customHeight="1" x14ac:dyDescent="0.25">
      <c r="A936" s="8"/>
      <c r="B936" s="8"/>
      <c r="C936" s="8"/>
      <c r="D936" s="8"/>
      <c r="E936" s="8"/>
    </row>
    <row r="937" spans="1:5" ht="14.25" customHeight="1" x14ac:dyDescent="0.25">
      <c r="A937" s="8"/>
      <c r="B937" s="8"/>
      <c r="C937" s="8"/>
      <c r="D937" s="8"/>
      <c r="E937" s="8"/>
    </row>
    <row r="938" spans="1:5" ht="14.25" customHeight="1" x14ac:dyDescent="0.25">
      <c r="A938" s="8"/>
      <c r="B938" s="8"/>
      <c r="C938" s="8"/>
      <c r="D938" s="8"/>
      <c r="E938" s="8"/>
    </row>
    <row r="939" spans="1:5" ht="14.25" customHeight="1" x14ac:dyDescent="0.25">
      <c r="A939" s="8"/>
      <c r="B939" s="8"/>
      <c r="C939" s="8"/>
      <c r="D939" s="8"/>
      <c r="E939" s="8"/>
    </row>
    <row r="940" spans="1:5" ht="14.25" customHeight="1" x14ac:dyDescent="0.25">
      <c r="A940" s="8"/>
      <c r="B940" s="8"/>
      <c r="C940" s="8"/>
      <c r="D940" s="8"/>
      <c r="E940" s="8"/>
    </row>
    <row r="941" spans="1:5" ht="14.25" customHeight="1" x14ac:dyDescent="0.25">
      <c r="A941" s="8"/>
      <c r="B941" s="8"/>
      <c r="C941" s="8"/>
      <c r="D941" s="8"/>
      <c r="E941" s="8"/>
    </row>
    <row r="942" spans="1:5" ht="14.25" customHeight="1" x14ac:dyDescent="0.25">
      <c r="A942" s="8"/>
      <c r="B942" s="8"/>
      <c r="C942" s="8"/>
      <c r="D942" s="8"/>
      <c r="E942" s="8"/>
    </row>
    <row r="943" spans="1:5" ht="14.25" customHeight="1" x14ac:dyDescent="0.25">
      <c r="A943" s="8"/>
      <c r="B943" s="8"/>
      <c r="C943" s="8"/>
      <c r="D943" s="8"/>
      <c r="E943" s="8"/>
    </row>
    <row r="944" spans="1:5" ht="14.25" customHeight="1" x14ac:dyDescent="0.25">
      <c r="A944" s="8"/>
      <c r="B944" s="8"/>
      <c r="C944" s="8"/>
      <c r="D944" s="8"/>
      <c r="E944" s="8"/>
    </row>
    <row r="945" spans="1:5" ht="14.25" customHeight="1" x14ac:dyDescent="0.25">
      <c r="A945" s="8"/>
      <c r="B945" s="8"/>
      <c r="C945" s="8"/>
      <c r="D945" s="8"/>
      <c r="E945" s="8"/>
    </row>
    <row r="946" spans="1:5" ht="14.25" customHeight="1" x14ac:dyDescent="0.25">
      <c r="A946" s="8"/>
      <c r="B946" s="8"/>
      <c r="C946" s="8"/>
      <c r="D946" s="8"/>
      <c r="E946" s="8"/>
    </row>
    <row r="947" spans="1:5" ht="14.25" customHeight="1" x14ac:dyDescent="0.25">
      <c r="A947" s="8"/>
      <c r="B947" s="8"/>
      <c r="C947" s="8"/>
      <c r="D947" s="8"/>
      <c r="E947" s="8"/>
    </row>
    <row r="948" spans="1:5" ht="14.25" customHeight="1" x14ac:dyDescent="0.25">
      <c r="A948" s="8"/>
      <c r="B948" s="8"/>
      <c r="C948" s="8"/>
      <c r="D948" s="8"/>
      <c r="E948" s="8"/>
    </row>
    <row r="949" spans="1:5" ht="14.25" customHeight="1" x14ac:dyDescent="0.25">
      <c r="A949" s="8"/>
      <c r="B949" s="8"/>
      <c r="C949" s="8"/>
      <c r="D949" s="8"/>
      <c r="E949" s="8"/>
    </row>
    <row r="950" spans="1:5" ht="14.25" customHeight="1" x14ac:dyDescent="0.25">
      <c r="A950" s="8"/>
      <c r="B950" s="8"/>
      <c r="C950" s="8"/>
      <c r="D950" s="8"/>
      <c r="E950" s="8"/>
    </row>
    <row r="951" spans="1:5" ht="14.25" customHeight="1" x14ac:dyDescent="0.25">
      <c r="A951" s="8"/>
      <c r="B951" s="8"/>
      <c r="C951" s="8"/>
      <c r="D951" s="8"/>
      <c r="E951" s="8"/>
    </row>
    <row r="952" spans="1:5" ht="14.25" customHeight="1" x14ac:dyDescent="0.25">
      <c r="A952" s="8"/>
      <c r="B952" s="8"/>
      <c r="C952" s="8"/>
      <c r="D952" s="8"/>
      <c r="E952" s="8"/>
    </row>
    <row r="953" spans="1:5" ht="14.25" customHeight="1" x14ac:dyDescent="0.25">
      <c r="A953" s="8"/>
      <c r="B953" s="8"/>
      <c r="C953" s="8"/>
      <c r="D953" s="8"/>
      <c r="E953" s="8"/>
    </row>
    <row r="954" spans="1:5" ht="14.25" customHeight="1" x14ac:dyDescent="0.25">
      <c r="A954" s="8"/>
      <c r="B954" s="8"/>
      <c r="C954" s="8"/>
      <c r="D954" s="8"/>
      <c r="E954" s="8"/>
    </row>
    <row r="955" spans="1:5" ht="14.25" customHeight="1" x14ac:dyDescent="0.25">
      <c r="A955" s="8"/>
      <c r="B955" s="8"/>
      <c r="C955" s="8"/>
      <c r="D955" s="8"/>
      <c r="E955" s="8"/>
    </row>
    <row r="956" spans="1:5" ht="14.25" customHeight="1" x14ac:dyDescent="0.25">
      <c r="A956" s="8"/>
      <c r="B956" s="8"/>
      <c r="C956" s="8"/>
      <c r="D956" s="8"/>
      <c r="E956" s="8"/>
    </row>
    <row r="957" spans="1:5" ht="14.25" customHeight="1" x14ac:dyDescent="0.25">
      <c r="A957" s="8"/>
      <c r="B957" s="8"/>
      <c r="C957" s="8"/>
      <c r="D957" s="8"/>
      <c r="E957" s="8"/>
    </row>
    <row r="958" spans="1:5" ht="14.25" customHeight="1" x14ac:dyDescent="0.25">
      <c r="A958" s="8"/>
      <c r="B958" s="8"/>
      <c r="C958" s="8"/>
      <c r="D958" s="8"/>
      <c r="E958" s="8"/>
    </row>
    <row r="959" spans="1:5" ht="14.25" customHeight="1" x14ac:dyDescent="0.25">
      <c r="A959" s="8"/>
      <c r="B959" s="8"/>
      <c r="C959" s="8"/>
      <c r="D959" s="8"/>
      <c r="E959" s="8"/>
    </row>
    <row r="960" spans="1:5" ht="14.25" customHeight="1" x14ac:dyDescent="0.25">
      <c r="A960" s="8"/>
      <c r="B960" s="8"/>
      <c r="C960" s="8"/>
      <c r="D960" s="8"/>
      <c r="E960" s="8"/>
    </row>
    <row r="961" spans="1:5" ht="14.25" customHeight="1" x14ac:dyDescent="0.25">
      <c r="A961" s="8"/>
      <c r="B961" s="8"/>
      <c r="C961" s="8"/>
      <c r="D961" s="8"/>
      <c r="E961" s="8"/>
    </row>
    <row r="962" spans="1:5" ht="14.25" customHeight="1" x14ac:dyDescent="0.25">
      <c r="A962" s="8"/>
      <c r="B962" s="8"/>
      <c r="C962" s="8"/>
      <c r="D962" s="8"/>
      <c r="E962" s="8"/>
    </row>
    <row r="963" spans="1:5" ht="14.25" customHeight="1" x14ac:dyDescent="0.25">
      <c r="A963" s="8"/>
      <c r="B963" s="8"/>
      <c r="C963" s="8"/>
      <c r="D963" s="8"/>
      <c r="E963" s="8"/>
    </row>
    <row r="964" spans="1:5" ht="14.25" customHeight="1" x14ac:dyDescent="0.25">
      <c r="A964" s="8"/>
      <c r="B964" s="8"/>
      <c r="C964" s="8"/>
      <c r="D964" s="8"/>
      <c r="E964" s="8"/>
    </row>
    <row r="965" spans="1:5" ht="14.25" customHeight="1" x14ac:dyDescent="0.25">
      <c r="A965" s="8"/>
      <c r="B965" s="8"/>
      <c r="C965" s="8"/>
      <c r="D965" s="8"/>
      <c r="E965" s="8"/>
    </row>
    <row r="966" spans="1:5" ht="14.25" customHeight="1" x14ac:dyDescent="0.25">
      <c r="A966" s="8"/>
      <c r="B966" s="8"/>
      <c r="C966" s="8"/>
      <c r="D966" s="8"/>
      <c r="E966" s="8"/>
    </row>
    <row r="967" spans="1:5" ht="14.25" customHeight="1" x14ac:dyDescent="0.25">
      <c r="A967" s="8"/>
      <c r="B967" s="8"/>
      <c r="C967" s="8"/>
      <c r="D967" s="8"/>
      <c r="E967" s="8"/>
    </row>
    <row r="968" spans="1:5" ht="14.25" customHeight="1" x14ac:dyDescent="0.25">
      <c r="A968" s="8"/>
      <c r="B968" s="8"/>
      <c r="C968" s="8"/>
      <c r="D968" s="8"/>
      <c r="E968" s="8"/>
    </row>
    <row r="969" spans="1:5" ht="14.25" customHeight="1" x14ac:dyDescent="0.25">
      <c r="A969" s="8"/>
      <c r="B969" s="8"/>
      <c r="C969" s="8"/>
      <c r="D969" s="8"/>
      <c r="E969" s="8"/>
    </row>
    <row r="970" spans="1:5" ht="14.25" customHeight="1" x14ac:dyDescent="0.25">
      <c r="A970" s="8"/>
      <c r="B970" s="8"/>
      <c r="C970" s="8"/>
      <c r="D970" s="8"/>
      <c r="E970" s="8"/>
    </row>
    <row r="971" spans="1:5" ht="14.25" customHeight="1" x14ac:dyDescent="0.25">
      <c r="A971" s="8"/>
      <c r="B971" s="8"/>
      <c r="C971" s="8"/>
      <c r="D971" s="8"/>
      <c r="E971" s="8"/>
    </row>
    <row r="972" spans="1:5" ht="14.25" customHeight="1" x14ac:dyDescent="0.25">
      <c r="A972" s="8"/>
      <c r="B972" s="8"/>
      <c r="C972" s="8"/>
      <c r="D972" s="8"/>
      <c r="E972" s="8"/>
    </row>
    <row r="973" spans="1:5" ht="14.25" customHeight="1" x14ac:dyDescent="0.25">
      <c r="A973" s="8"/>
      <c r="B973" s="8"/>
      <c r="C973" s="8"/>
      <c r="D973" s="8"/>
      <c r="E973" s="8"/>
    </row>
    <row r="974" spans="1:5" ht="14.25" customHeight="1" x14ac:dyDescent="0.25">
      <c r="A974" s="8"/>
      <c r="B974" s="8"/>
      <c r="C974" s="8"/>
      <c r="D974" s="8"/>
      <c r="E974" s="8"/>
    </row>
    <row r="975" spans="1:5" ht="14.25" customHeight="1" x14ac:dyDescent="0.25">
      <c r="A975" s="8"/>
      <c r="B975" s="8"/>
      <c r="C975" s="8"/>
      <c r="D975" s="8"/>
      <c r="E975" s="8"/>
    </row>
    <row r="976" spans="1:5" ht="14.25" customHeight="1" x14ac:dyDescent="0.25">
      <c r="A976" s="8"/>
      <c r="B976" s="8"/>
      <c r="C976" s="8"/>
      <c r="D976" s="8"/>
      <c r="E976" s="8"/>
    </row>
    <row r="977" spans="1:5" ht="14.25" customHeight="1" x14ac:dyDescent="0.25">
      <c r="A977" s="8"/>
      <c r="B977" s="8"/>
      <c r="C977" s="8"/>
      <c r="D977" s="8"/>
      <c r="E977" s="8"/>
    </row>
    <row r="978" spans="1:5" ht="14.25" customHeight="1" x14ac:dyDescent="0.25">
      <c r="A978" s="8"/>
      <c r="B978" s="8"/>
      <c r="C978" s="8"/>
      <c r="D978" s="8"/>
      <c r="E978" s="8"/>
    </row>
    <row r="979" spans="1:5" ht="14.25" customHeight="1" x14ac:dyDescent="0.25">
      <c r="A979" s="8"/>
      <c r="B979" s="8"/>
      <c r="C979" s="8"/>
      <c r="D979" s="8"/>
      <c r="E979" s="8"/>
    </row>
    <row r="980" spans="1:5" ht="14.25" customHeight="1" x14ac:dyDescent="0.25">
      <c r="A980" s="8"/>
      <c r="B980" s="8"/>
      <c r="C980" s="8"/>
      <c r="D980" s="8"/>
      <c r="E980" s="8"/>
    </row>
    <row r="981" spans="1:5" ht="14.25" customHeight="1" x14ac:dyDescent="0.25">
      <c r="A981" s="8"/>
      <c r="B981" s="8"/>
      <c r="C981" s="8"/>
      <c r="D981" s="8"/>
      <c r="E981" s="8"/>
    </row>
    <row r="982" spans="1:5" ht="14.25" customHeight="1" x14ac:dyDescent="0.25">
      <c r="A982" s="8"/>
      <c r="B982" s="8"/>
      <c r="C982" s="8"/>
      <c r="D982" s="8"/>
      <c r="E982" s="8"/>
    </row>
    <row r="983" spans="1:5" ht="14.25" customHeight="1" x14ac:dyDescent="0.25">
      <c r="A983" s="8"/>
      <c r="B983" s="8"/>
      <c r="C983" s="8"/>
      <c r="D983" s="8"/>
      <c r="E983" s="8"/>
    </row>
    <row r="984" spans="1:5" ht="14.25" customHeight="1" x14ac:dyDescent="0.25">
      <c r="A984" s="8"/>
      <c r="B984" s="8"/>
      <c r="C984" s="8"/>
      <c r="D984" s="8"/>
      <c r="E984" s="8"/>
    </row>
    <row r="985" spans="1:5" ht="14.25" customHeight="1" x14ac:dyDescent="0.25">
      <c r="A985" s="8"/>
      <c r="B985" s="8"/>
      <c r="C985" s="8"/>
      <c r="D985" s="8"/>
      <c r="E985" s="8"/>
    </row>
    <row r="986" spans="1:5" ht="14.25" customHeight="1" x14ac:dyDescent="0.25">
      <c r="A986" s="8"/>
      <c r="B986" s="8"/>
      <c r="C986" s="8"/>
      <c r="D986" s="8"/>
      <c r="E986" s="8"/>
    </row>
    <row r="987" spans="1:5" ht="14.25" customHeight="1" x14ac:dyDescent="0.25">
      <c r="A987" s="8"/>
      <c r="B987" s="8"/>
      <c r="C987" s="8"/>
      <c r="D987" s="8"/>
      <c r="E987" s="8"/>
    </row>
    <row r="988" spans="1:5" ht="14.25" customHeight="1" x14ac:dyDescent="0.25">
      <c r="A988" s="8"/>
      <c r="B988" s="8"/>
      <c r="C988" s="8"/>
      <c r="D988" s="8"/>
      <c r="E988" s="8"/>
    </row>
    <row r="989" spans="1:5" ht="14.25" customHeight="1" x14ac:dyDescent="0.25">
      <c r="A989" s="8"/>
      <c r="B989" s="8"/>
      <c r="C989" s="8"/>
      <c r="D989" s="8"/>
      <c r="E989" s="8"/>
    </row>
    <row r="990" spans="1:5" ht="14.25" customHeight="1" x14ac:dyDescent="0.25">
      <c r="A990" s="8"/>
      <c r="B990" s="8"/>
      <c r="C990" s="8"/>
      <c r="D990" s="8"/>
      <c r="E990" s="8"/>
    </row>
    <row r="991" spans="1:5" ht="14.25" customHeight="1" x14ac:dyDescent="0.25">
      <c r="A991" s="8"/>
      <c r="B991" s="8"/>
      <c r="C991" s="8"/>
      <c r="D991" s="8"/>
      <c r="E991" s="8"/>
    </row>
    <row r="992" spans="1:5" ht="14.25" customHeight="1" x14ac:dyDescent="0.25">
      <c r="A992" s="8"/>
      <c r="B992" s="8"/>
      <c r="C992" s="8"/>
      <c r="D992" s="8"/>
      <c r="E992" s="8"/>
    </row>
    <row r="993" spans="1:5" ht="14.25" customHeight="1" x14ac:dyDescent="0.25">
      <c r="A993" s="8"/>
      <c r="B993" s="8"/>
      <c r="C993" s="8"/>
      <c r="D993" s="8"/>
      <c r="E993" s="8"/>
    </row>
    <row r="994" spans="1:5" ht="14.25" customHeight="1" x14ac:dyDescent="0.25">
      <c r="A994" s="8"/>
      <c r="B994" s="8"/>
      <c r="C994" s="8"/>
      <c r="D994" s="8"/>
      <c r="E994" s="8"/>
    </row>
    <row r="995" spans="1:5" ht="14.25" customHeight="1" x14ac:dyDescent="0.25">
      <c r="A995" s="8"/>
      <c r="B995" s="8"/>
      <c r="C995" s="8"/>
      <c r="D995" s="8"/>
      <c r="E995" s="8"/>
    </row>
    <row r="996" spans="1:5" ht="14.25" customHeight="1" x14ac:dyDescent="0.25">
      <c r="A996" s="8"/>
      <c r="B996" s="8"/>
      <c r="C996" s="8"/>
      <c r="D996" s="8"/>
      <c r="E996" s="8"/>
    </row>
    <row r="997" spans="1:5" ht="14.25" customHeight="1" x14ac:dyDescent="0.25">
      <c r="A997" s="8"/>
      <c r="B997" s="8"/>
      <c r="C997" s="8"/>
      <c r="D997" s="8"/>
      <c r="E997" s="8"/>
    </row>
    <row r="998" spans="1:5" ht="14.25" customHeight="1" x14ac:dyDescent="0.25">
      <c r="A998" s="8"/>
      <c r="B998" s="8"/>
      <c r="C998" s="8"/>
      <c r="D998" s="8"/>
      <c r="E998" s="8"/>
    </row>
    <row r="999" spans="1:5" ht="14.25" customHeight="1" x14ac:dyDescent="0.25">
      <c r="A999" s="8"/>
      <c r="B999" s="8"/>
      <c r="C999" s="8"/>
      <c r="D999" s="8"/>
      <c r="E999" s="8"/>
    </row>
    <row r="1000" spans="1:5" ht="14.25" customHeight="1" x14ac:dyDescent="0.25">
      <c r="A1000" s="8"/>
      <c r="B1000" s="8"/>
      <c r="C1000" s="8"/>
      <c r="D1000" s="8"/>
      <c r="E1000" s="8"/>
    </row>
  </sheetData>
  <mergeCells count="1">
    <mergeCell ref="G1:I19"/>
  </mergeCells>
  <dataValidations count="1">
    <dataValidation type="custom" allowBlank="1" showInputMessage="1" showErrorMessage="1" prompt="Pro Zeile nur 1 Eintrag möglich! - Pro Zeile ist nur 1 Eintrag möglich. Klicken Sie auf &quot;Abbrechen&quot; dieser Meldung. Löschen Sie danach das x an der unzutreffenden Stelle und nehmen Sie den gewünschten Eintrag vor." sqref="B2:E7" xr:uid="{00000000-0002-0000-0D00-000000000000}">
      <formula1>COUNTA($B2:$E2)&lt;2</formula1>
    </dataValidation>
  </dataValidations>
  <pageMargins left="0.7" right="0.7" top="0.78740157499999996" bottom="0.78740157499999996" header="0" footer="0"/>
  <pageSetup paperSize="9" orientation="landscape"/>
  <headerFooter>
    <oddHeader>&amp;L09-039Modul 6 - Gestaltung des Alltagslebens und sozialer Kontakte Einzelkriterien mit pflegefachlicher Konkretisierung lt. BRi, Stand September 2024</oddHeader>
    <oddFooter>&amp;C© Walhalla Fachverlag - www.walhalla.de, Autorin: Carmen P. Baake&amp;R&amp;F</oddFooter>
  </headerFooter>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0E8A7"/>
  </sheetPr>
  <dimension ref="A1:Z1000"/>
  <sheetViews>
    <sheetView showGridLines="0" workbookViewId="0"/>
  </sheetViews>
  <sheetFormatPr defaultColWidth="14.42578125" defaultRowHeight="15" customHeight="1" x14ac:dyDescent="0.25"/>
  <cols>
    <col min="1" max="1" width="18.140625" customWidth="1"/>
    <col min="2" max="3" width="24.140625" customWidth="1"/>
    <col min="4" max="4" width="27.140625" customWidth="1"/>
    <col min="5" max="5" width="20.28515625" customWidth="1"/>
    <col min="6" max="6" width="17.7109375" customWidth="1"/>
    <col min="7" max="26" width="10.7109375" customWidth="1"/>
  </cols>
  <sheetData>
    <row r="1" spans="1:26" ht="14.25" customHeight="1" x14ac:dyDescent="0.35">
      <c r="A1" s="99" t="s">
        <v>127</v>
      </c>
      <c r="B1" s="100" t="s">
        <v>128</v>
      </c>
      <c r="C1" s="100" t="s">
        <v>129</v>
      </c>
      <c r="D1" s="100" t="s">
        <v>130</v>
      </c>
      <c r="E1" s="101"/>
      <c r="G1" s="102"/>
      <c r="H1" s="102"/>
      <c r="I1" s="102"/>
      <c r="J1" s="102"/>
    </row>
    <row r="2" spans="1:26" ht="14.25" customHeight="1" x14ac:dyDescent="0.35">
      <c r="A2" s="103">
        <v>1</v>
      </c>
      <c r="B2" s="104">
        <f>'Modul 1 - Einzelkriterien'!D7</f>
        <v>0</v>
      </c>
      <c r="C2" s="104">
        <f>'Modul 1 - Einzelkriterien'!D8</f>
        <v>0</v>
      </c>
      <c r="D2" s="104">
        <f>C2</f>
        <v>0</v>
      </c>
      <c r="E2" s="93"/>
      <c r="F2" s="93"/>
      <c r="G2" s="93"/>
      <c r="H2" s="93"/>
      <c r="I2" s="93"/>
      <c r="J2" s="105"/>
    </row>
    <row r="3" spans="1:26" ht="14.25" customHeight="1" x14ac:dyDescent="0.35">
      <c r="A3" s="103" t="s">
        <v>131</v>
      </c>
      <c r="B3" s="104">
        <f>'Modul 2 - Einzelkriterien'!E14</f>
        <v>0</v>
      </c>
      <c r="C3" s="104">
        <f>'Modul 2 - Einzelkriterien'!E15</f>
        <v>0</v>
      </c>
      <c r="D3" s="104">
        <f>IF(C3&gt;C4,C3,0)</f>
        <v>0</v>
      </c>
      <c r="E3" s="93"/>
      <c r="F3" s="93"/>
      <c r="G3" s="93"/>
      <c r="H3" s="93"/>
      <c r="I3" s="93"/>
      <c r="J3" s="105"/>
    </row>
    <row r="4" spans="1:26" ht="14.25" customHeight="1" x14ac:dyDescent="0.35">
      <c r="A4" s="103" t="s">
        <v>132</v>
      </c>
      <c r="B4" s="104">
        <f>'Modul 3 - Einzelkriterien'!E16</f>
        <v>0</v>
      </c>
      <c r="C4" s="104">
        <f>'Modul 3 - Einzelkriterien'!E17</f>
        <v>0</v>
      </c>
      <c r="D4" s="104">
        <f>IF(C4&gt;=C3,C4,0)</f>
        <v>0</v>
      </c>
      <c r="E4" s="93"/>
      <c r="F4" s="93"/>
      <c r="G4" s="93"/>
      <c r="H4" s="93"/>
      <c r="I4" s="93"/>
      <c r="J4" s="105"/>
    </row>
    <row r="5" spans="1:26" ht="14.25" customHeight="1" x14ac:dyDescent="0.35">
      <c r="A5" s="103">
        <v>4</v>
      </c>
      <c r="B5" s="104">
        <f>'Modul 4 - Einzelkriterien'!C19</f>
        <v>0</v>
      </c>
      <c r="C5" s="104">
        <f>'Modul 4 - Einzelkriterien'!C20</f>
        <v>0</v>
      </c>
      <c r="D5" s="104">
        <f t="shared" ref="D5:D7" si="0">C5</f>
        <v>0</v>
      </c>
      <c r="E5" s="93"/>
      <c r="F5" s="93"/>
      <c r="G5" s="93"/>
      <c r="H5" s="93"/>
      <c r="I5" s="93"/>
      <c r="J5" s="105"/>
    </row>
    <row r="6" spans="1:26" ht="14.25" customHeight="1" x14ac:dyDescent="0.35">
      <c r="A6" s="103">
        <v>5</v>
      </c>
      <c r="B6" s="106">
        <f>'Modul 5 - Einzelkriterien'!C39</f>
        <v>6</v>
      </c>
      <c r="C6" s="106">
        <f>'Modul 5 - Einzelkriterien'!C40</f>
        <v>20</v>
      </c>
      <c r="D6" s="106">
        <f t="shared" si="0"/>
        <v>20</v>
      </c>
      <c r="E6" s="93"/>
      <c r="F6" s="93"/>
      <c r="G6" s="93"/>
      <c r="H6" s="93"/>
      <c r="I6" s="93"/>
      <c r="J6" s="105"/>
    </row>
    <row r="7" spans="1:26" ht="14.25" customHeight="1" x14ac:dyDescent="0.35">
      <c r="A7" s="103">
        <v>6</v>
      </c>
      <c r="B7" s="104">
        <f>'Modul 6 - Einzelkriterien'!E9</f>
        <v>12</v>
      </c>
      <c r="C7" s="104">
        <f>'Modul 6 - Einzelkriterien'!E10</f>
        <v>15</v>
      </c>
      <c r="D7" s="104">
        <f t="shared" si="0"/>
        <v>15</v>
      </c>
      <c r="E7" s="93"/>
      <c r="F7" s="93"/>
      <c r="G7" s="93"/>
      <c r="H7" s="93"/>
      <c r="I7" s="93"/>
      <c r="J7" s="105"/>
    </row>
    <row r="8" spans="1:26" ht="14.25" customHeight="1" x14ac:dyDescent="0.35">
      <c r="A8" s="107"/>
      <c r="B8" s="103" t="s">
        <v>133</v>
      </c>
      <c r="C8" s="103"/>
      <c r="D8" s="103">
        <f>SUM(D2:D7)</f>
        <v>35</v>
      </c>
      <c r="E8" s="93"/>
      <c r="G8" s="93"/>
      <c r="H8" s="93"/>
      <c r="I8" s="93"/>
      <c r="J8" s="105"/>
    </row>
    <row r="9" spans="1:26" ht="14.25" customHeight="1" x14ac:dyDescent="0.3">
      <c r="A9" s="108"/>
      <c r="B9" s="109" t="s">
        <v>134</v>
      </c>
      <c r="C9" s="109"/>
      <c r="D9" s="109" t="str">
        <f>IF(AND(D8&gt;=12.5,D8&lt;27),"Pflegegrad 1",IF(AND(D8&gt;=27,D8&lt;47.5),"Pflegegrad 2",IF(AND(D8&gt;=47.5,D8&lt;70),"Pflegegrad 3",IF(AND(D8&gt;=70,D8&lt;90),"Pflegegrad 4",IF(D8&gt;=90,"Pflegegrad 5","kein Pflegegrad")))))</f>
        <v>Pflegegrad 2</v>
      </c>
      <c r="E9" s="108"/>
      <c r="F9" s="108"/>
      <c r="G9" s="108"/>
      <c r="H9" s="108"/>
      <c r="I9" s="108"/>
      <c r="J9" s="24"/>
      <c r="K9" s="110"/>
      <c r="L9" s="110"/>
      <c r="M9" s="110"/>
      <c r="N9" s="110"/>
      <c r="O9" s="110"/>
      <c r="P9" s="110"/>
      <c r="Q9" s="110"/>
      <c r="R9" s="110"/>
      <c r="S9" s="110"/>
      <c r="T9" s="110"/>
      <c r="U9" s="110"/>
      <c r="V9" s="110"/>
      <c r="W9" s="110"/>
      <c r="X9" s="110"/>
      <c r="Y9" s="110"/>
      <c r="Z9" s="110"/>
    </row>
    <row r="10" spans="1:26" ht="14.25" customHeight="1" x14ac:dyDescent="0.25">
      <c r="D10" s="111" t="str">
        <f>IF('Modul 1 - Einzelkriterien'!D10="x","Pflegegrad 5 möglich wegen besonderer Bedarfskonstellation"," ")</f>
        <v xml:space="preserve"> </v>
      </c>
    </row>
    <row r="11" spans="1:26" ht="14.25" customHeight="1" x14ac:dyDescent="0.25">
      <c r="A11" s="112" t="s">
        <v>135</v>
      </c>
    </row>
    <row r="12" spans="1:26" ht="14.25" customHeight="1" x14ac:dyDescent="0.25"/>
    <row r="13" spans="1:26" ht="14.25" customHeight="1" x14ac:dyDescent="0.25"/>
    <row r="14" spans="1:26" ht="14.25" customHeight="1" x14ac:dyDescent="0.25"/>
    <row r="15" spans="1:26" ht="14.25" customHeight="1" x14ac:dyDescent="0.25"/>
    <row r="16" spans="1:2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8740157499999996" bottom="0.78740157499999996" header="0" footer="0"/>
  <pageSetup paperSize="9" orientation="landscape"/>
  <headerFooter>
    <oddHeader>&amp;L000000Ermittlung des Pflegegrades</oddHeader>
    <oddFooter>&amp;C© Walhalla Fachverlag - www.walhalla.de, Autorin: Carmen P. Baake&amp;R&amp;F</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CFFBC5"/>
    <pageSetUpPr fitToPage="1"/>
  </sheetPr>
  <dimension ref="A1:C1000"/>
  <sheetViews>
    <sheetView showGridLines="0" workbookViewId="0"/>
  </sheetViews>
  <sheetFormatPr defaultColWidth="14.42578125" defaultRowHeight="15" customHeight="1" x14ac:dyDescent="0.25"/>
  <cols>
    <col min="1" max="1" width="56.28515625" customWidth="1"/>
    <col min="2" max="2" width="43" customWidth="1"/>
    <col min="3" max="3" width="56.28515625" customWidth="1"/>
    <col min="4" max="26" width="10.7109375" customWidth="1"/>
  </cols>
  <sheetData>
    <row r="1" spans="1:3" ht="14.25" customHeight="1" x14ac:dyDescent="0.3">
      <c r="A1" s="113" t="s">
        <v>136</v>
      </c>
      <c r="B1" s="113" t="str">
        <f>Pflegegrad!D9</f>
        <v>Pflegegrad 2</v>
      </c>
      <c r="C1" s="113" t="str">
        <f>Pflegegrad!D10</f>
        <v xml:space="preserve"> </v>
      </c>
    </row>
    <row r="2" spans="1:3" ht="14.25" customHeight="1" x14ac:dyDescent="0.25">
      <c r="B2" s="114"/>
    </row>
    <row r="3" spans="1:3" ht="14.25" customHeight="1" x14ac:dyDescent="0.25">
      <c r="A3" s="115" t="s">
        <v>137</v>
      </c>
      <c r="B3" s="116" t="s">
        <v>138</v>
      </c>
      <c r="C3" s="117" t="str">
        <f>IF('Modul 1 - Einzelkriterien'!D$10="x","Anspruch bei Pflegegrad 5"," ")</f>
        <v xml:space="preserve"> </v>
      </c>
    </row>
    <row r="4" spans="1:3" ht="37.5" customHeight="1" x14ac:dyDescent="0.25">
      <c r="A4" s="118" t="s">
        <v>139</v>
      </c>
      <c r="B4" s="119">
        <f>IF(AND(Pflegegrad!$D$9="Pflegegrad 1"),"Entlastungsbetrag § 45b kann verwendet werden.",IF(AND(Pflegegrad!$D$9="Pflegegrad 2"),796,IF(AND(Pflegegrad!$D$9="Pflegegrad 3"),1497,IF(AND(Pflegegrad!$D$9="Pflegegrad 4"),1859,IF(Pflegegrad!$D$9="Pflegegrad 5",2299,0)))))</f>
        <v>796</v>
      </c>
      <c r="C4" s="120" t="str">
        <f>IF('Modul 1 - Einzelkriterien'!D$10="x",2299," ")</f>
        <v xml:space="preserve"> </v>
      </c>
    </row>
    <row r="5" spans="1:3" ht="33.75" customHeight="1" x14ac:dyDescent="0.25">
      <c r="A5" s="118" t="s">
        <v>140</v>
      </c>
      <c r="B5" s="121">
        <f>IF(AND(B1="Pflegegrad 1"),0,IF(AND(B1="Pflegegrad 2"),347,IF(AND(B1="Pflegegrad 3"),599,IF(AND(B1="Pflegegrad 4"),800,IF(B1="Pflegegrad 5",990,0)))))</f>
        <v>347</v>
      </c>
      <c r="C5" s="120" t="str">
        <f>IF('Modul 1 - Einzelkriterien'!D$10="x",990," ")</f>
        <v xml:space="preserve"> </v>
      </c>
    </row>
    <row r="6" spans="1:3" ht="14.25" customHeight="1" x14ac:dyDescent="0.25">
      <c r="A6" s="118" t="s">
        <v>141</v>
      </c>
      <c r="B6" s="119">
        <f>IF(AND(Pflegegrad!D9="Pflegegrad 1"),"Entlastungsbetrag § 45b kann verwendet werden.",IF(AND(Pflegegrad!D9="Pflegegrad 2"),721,IF(AND(Pflegegrad!D9="Pflegegrad 3"),1357,IF(AND(Pflegegrad!D9="Pflegegrad 4"),1685,IF(Pflegegrad!D9="Pflegegrad 5",2085,0)))))</f>
        <v>721</v>
      </c>
      <c r="C6" s="120" t="str">
        <f>IF('Modul 1 - Einzelkriterien'!D$10="x",2085," ")</f>
        <v xml:space="preserve"> </v>
      </c>
    </row>
    <row r="7" spans="1:3" ht="65.25" customHeight="1" x14ac:dyDescent="0.25">
      <c r="A7" s="118" t="s">
        <v>142</v>
      </c>
      <c r="B7" s="121">
        <f>IF(AND(B1="Pflegegrad 1"),0,IF(AND(B1="Pflegegrad 2"),1685,IF(AND(B1="Pflegegrad 3"),1685,IF(AND(B1="Pflegegrad 4"),1685,IF(B1="Pflegegrad 5",1685,0)))))</f>
        <v>1685</v>
      </c>
      <c r="C7" s="120" t="str">
        <f>IF('Modul 1 - Einzelkriterien'!D$10="x",1685," ")</f>
        <v xml:space="preserve"> </v>
      </c>
    </row>
    <row r="8" spans="1:3" ht="14.25" customHeight="1" x14ac:dyDescent="0.25">
      <c r="A8" s="118" t="s">
        <v>143</v>
      </c>
      <c r="B8" s="119">
        <f>IF(AND(Pflegegrad!$D$9="Pflegegrad 1"),0,IF(AND(Pflegegrad!$D$9="Pflegegrad 2"),843,IF(AND(Pflegegrad!$D$9="Pflegegrad 3"),843,IF(AND(Pflegegrad!$D$9="Pflegegrad 4"),"843 € bzw. 1.854 € 
solange das 25. Lebensjahr noch nicht vollendet ist",IF(Pflegegrad!$D$9="Pflegegrad 5","843 € bzw. 1.854 € 
solange das 25. Lebensjahr noch nicht vollendet ist",0)))))</f>
        <v>843</v>
      </c>
      <c r="C8" s="122" t="str">
        <f>IF('Modul 1 - Einzelkriterien'!D$10="x","843 € bzw. 
1.854 € solange das 25. Lebensjahr noch nicht vollendet ist"," ")</f>
        <v xml:space="preserve"> </v>
      </c>
    </row>
    <row r="9" spans="1:3" ht="14.25" customHeight="1" x14ac:dyDescent="0.25">
      <c r="A9" s="118" t="s">
        <v>144</v>
      </c>
      <c r="B9" s="119">
        <f>IF(AND(B1="Pflegegrad 1"),"Entlastungsbetrag § 45b kann verwendet werden.",IF(AND(B1="Pflegegrad 2"),1854,IF(AND(B1="Pflegegrad 3"),1854,IF(AND(B1="Pflegegrad 4"),1854,IF(B1="Pflegegrad 5",1854,0)))))</f>
        <v>1854</v>
      </c>
      <c r="C9" s="120" t="str">
        <f>IF('Modul 1 - Einzelkriterien'!D$10="x",1854," ")</f>
        <v xml:space="preserve"> </v>
      </c>
    </row>
    <row r="10" spans="1:3" ht="51.75" customHeight="1" x14ac:dyDescent="0.25">
      <c r="A10" s="118" t="s">
        <v>145</v>
      </c>
      <c r="B10" s="119">
        <f>IF(AND(B1="Pflegegrad 1"),0,IF(AND(B1="Pflegegrad 2"),1685,IF(AND(B1="Pflegegrad 3"),1685,IF(AND(B1="Pflegegrad 4"),1685,IF(B1="Pflegegrad 5",1685,0)))))</f>
        <v>1685</v>
      </c>
      <c r="C10" s="120" t="str">
        <f>IF('Modul 1 - Einzelkriterien'!D$10="x",1685," ")</f>
        <v xml:space="preserve"> </v>
      </c>
    </row>
    <row r="11" spans="1:3" ht="14.25" customHeight="1" x14ac:dyDescent="0.25">
      <c r="A11" s="118" t="s">
        <v>146</v>
      </c>
      <c r="B11" s="121">
        <f>IF(B1="kein Pflegegrad",0,131)</f>
        <v>131</v>
      </c>
      <c r="C11" s="120" t="str">
        <f>IF('Modul 1 - Einzelkriterien'!D$10="x",131," ")</f>
        <v xml:space="preserve"> </v>
      </c>
    </row>
    <row r="12" spans="1:3" ht="14.25" customHeight="1" x14ac:dyDescent="0.25">
      <c r="A12" s="118" t="s">
        <v>147</v>
      </c>
      <c r="B12" s="121">
        <f>IF(B1="kein Pflegegrad",0,224)</f>
        <v>224</v>
      </c>
      <c r="C12" s="120" t="str">
        <f>IF('Modul 1 - Einzelkriterien'!D$10="x",224," ")</f>
        <v xml:space="preserve"> </v>
      </c>
    </row>
    <row r="13" spans="1:3" ht="14.25" customHeight="1" x14ac:dyDescent="0.25">
      <c r="A13" s="118" t="s">
        <v>148</v>
      </c>
      <c r="B13" s="121" t="str">
        <f>IF(B1="kein Pflegegrad",0,"Anspruch besteht")</f>
        <v>Anspruch besteht</v>
      </c>
      <c r="C13" s="123" t="str">
        <f>IF('Modul 1 - Einzelkriterien'!D$10="x","Anspruch besteht"," ")</f>
        <v xml:space="preserve"> </v>
      </c>
    </row>
    <row r="14" spans="1:3" ht="14.25" customHeight="1" x14ac:dyDescent="0.25">
      <c r="A14" s="118" t="s">
        <v>149</v>
      </c>
      <c r="B14" s="121">
        <f>IF(B1="kein Pflegegrad",0,42)</f>
        <v>42</v>
      </c>
      <c r="C14" s="120" t="str">
        <f>IF('Modul 1 - Einzelkriterien'!D$10="x",42," ")</f>
        <v xml:space="preserve"> </v>
      </c>
    </row>
    <row r="15" spans="1:3" ht="14.25" customHeight="1" x14ac:dyDescent="0.25">
      <c r="A15" s="118" t="s">
        <v>150</v>
      </c>
      <c r="B15" s="121">
        <f>IF(B1="kein Pflegegrad",0,4180)</f>
        <v>4180</v>
      </c>
      <c r="C15" s="120" t="str">
        <f>IF('Modul 1 - Einzelkriterien'!D$10="x",4180," ")</f>
        <v xml:space="preserve"> </v>
      </c>
    </row>
    <row r="16" spans="1:3" ht="58.5" customHeight="1" x14ac:dyDescent="0.25">
      <c r="A16" s="124" t="s">
        <v>151</v>
      </c>
      <c r="B16" s="119" t="str">
        <f>IF(AND(B1="Pflegegrad 1"),"Einsatz kann halbjährlich abgerufen werden",IF(AND(B1="Pflegegrad 2"),"Bei Pflegegeldbezug 1 x pro Halbjahr Pflicht. Bei Bezug von ausschließlich Pflegesachleistung 1 x pro Halbjahr auf Wunsch.",IF(AND(B1="Pflegegrad 3"),"Bei Bezug von Pflegegeld 1 x pro Halbjahr Pflicht. Bei Bezug von ausschließlich Pflegesachleistung 1 x pro Halbjahr auf Wunsch.",IF(AND(B1="Pflegegrad 4"),"Bei Bezug von Pflegegeld 1 x pro Vierteljahr Pflicht. Bei Bezug von ausschließlich Pflegesachleistung 1 x pro Halbjahr auf Wunsch.",IF(B1="Pflegegrad 5","Bei Bezug von Pflegegeld 1 x pro Vierteljahr Pflicht. Bei Bezug von ausschließlich Pflegesachleistung 1 x pro Halbjahr auf Wunsch.","kein Anspruch")))))</f>
        <v>Bei Pflegegeldbezug 1 x pro Halbjahr Pflicht. Bei Bezug von ausschließlich Pflegesachleistung 1 x pro Halbjahr auf Wunsch.</v>
      </c>
      <c r="C16" s="125" t="str">
        <f>IF('Modul 1 - Einzelkriterien'!D$10="x","Bei Bezug von Pflegegeld 1 x pro Vierteljahr Pflicht. Bei Bezug von ausschließlich Pflegesachleistung 1 x pro Halbjahr auf Wunsch."," ")</f>
        <v xml:space="preserve"> </v>
      </c>
    </row>
    <row r="17" spans="1:3" ht="14.25" customHeight="1" x14ac:dyDescent="0.25">
      <c r="A17" s="126" t="s">
        <v>152</v>
      </c>
      <c r="B17" s="121" t="str">
        <f>IF(B1="kein Pflegegrad",0,"Anspruch besteht")</f>
        <v>Anspruch besteht</v>
      </c>
      <c r="C17" s="123" t="str">
        <f>IF('Modul 1 - Einzelkriterien'!D$10="x","Anspruch besteht"," ")</f>
        <v xml:space="preserve"> </v>
      </c>
    </row>
    <row r="18" spans="1:3" ht="124.5" customHeight="1" x14ac:dyDescent="0.25">
      <c r="A18" s="127" t="s">
        <v>153</v>
      </c>
      <c r="B18" s="119" t="str">
        <f>IF(AND(B1="Pflegegrad 1"),"131 € Zuschuss",IF(AND(B1="Pflegegrad 2"),"805 € plus Zuschuss zum Eigenanteil an den 
pflegebedingten Aufwendungen in Höhe von 
15 % vom 1. bis 12. Monat, 
30 % vom 13. bis 24. Monat, 
50 % vom 25. bis 36. Monat, 
75 % ab dem 37. Monat 
des Heimaufenthaltes",IF(AND(B1="Pflegegrad 3"),"1.319 € plus Zuschuss zum Eigenanteil an den 
pflegebedingten Aufwendungen in Höhe von 
15 % vom 1. bis 12. Monat, 
30 % vom 13. bis 24. Monat, 
50 % vom 25. bis 36. Monat,
75 % ab dem 37. Monat 
des Heimaufenthaltes",IF(AND(B1="Pflegegrad 4"),"1.855 € plus Zuschuss zum Eigenanteil an den 
pflegebedingten Aufwendungen in Höhe von 
15 % vom 1. bis 12. Monat, 
30 % vom 13. bis 24. Monat, 
50 % vom 25. bis 36. Monat, 
75 % ab dem 37. Monat 
des Heimaufenthaltes",IF(B1="Pflegegrad 5","2.096 plus Zuschuss zum Eigenanteil an den 
pflegebedingten Aufwendungen in Höhe von 
15 % vom 1. bis 12. Monat, 
30 % vom 13. bis 24. Monat, 
50 % vom 25. bis 36. Monat, 
75 % ab dem 37. Monat des Heimaufenthaltes",0)))))</f>
        <v>805 € plus Zuschuss zum Eigenanteil an den 
pflegebedingten Aufwendungen in Höhe von 
15 % vom 1. bis 12. Monat, 
30 % vom 13. bis 24. Monat, 
50 % vom 25. bis 36. Monat, 
75 % ab dem 37. Monat 
des Heimaufenthaltes</v>
      </c>
      <c r="C18" s="122" t="str">
        <f>IF('Modul 1 - Einzelkriterien'!D$10="x","2.096 € plus Zuschuss zum Eigenanteil an den 
pflegebedingten Aufwendungen in Höhe von 
15 % vom 1. bis 12. Monat, 
30 % vom 13. bis 24. Monat, 
50 % vom 25. bis 36. Monat, 
75 % ab dem 37. Monat 
des Heimaufenthaltes"," ")</f>
        <v xml:space="preserve"> </v>
      </c>
    </row>
    <row r="19" spans="1:3" ht="14.25" customHeight="1" x14ac:dyDescent="0.25">
      <c r="A19" s="126" t="s">
        <v>154</v>
      </c>
      <c r="B19" s="121" t="str">
        <f>IF(B1="kein Pflegegrad",0,"Anspruch besteht")</f>
        <v>Anspruch besteht</v>
      </c>
      <c r="C19" s="123" t="str">
        <f>IF('Modul 1 - Einzelkriterien'!D$10="x","Anspruch besteht"," ")</f>
        <v xml:space="preserve"> </v>
      </c>
    </row>
    <row r="20" spans="1:3" ht="14.25" customHeight="1" x14ac:dyDescent="0.25"/>
    <row r="21" spans="1:3" ht="14.25" customHeight="1" x14ac:dyDescent="0.25">
      <c r="B21" s="114"/>
    </row>
    <row r="22" spans="1:3" ht="14.25" customHeight="1" x14ac:dyDescent="0.25">
      <c r="B22" s="114"/>
    </row>
    <row r="23" spans="1:3" ht="14.25" customHeight="1" x14ac:dyDescent="0.25">
      <c r="B23" s="114"/>
    </row>
    <row r="24" spans="1:3" ht="14.25" customHeight="1" x14ac:dyDescent="0.25">
      <c r="B24" s="114"/>
    </row>
    <row r="25" spans="1:3" ht="14.25" customHeight="1" x14ac:dyDescent="0.25">
      <c r="B25" s="114"/>
    </row>
    <row r="26" spans="1:3" ht="14.25" customHeight="1" x14ac:dyDescent="0.25">
      <c r="B26" s="114"/>
    </row>
    <row r="27" spans="1:3" ht="14.25" customHeight="1" x14ac:dyDescent="0.25">
      <c r="B27" s="114"/>
    </row>
    <row r="28" spans="1:3" ht="14.25" customHeight="1" x14ac:dyDescent="0.25">
      <c r="B28" s="114"/>
    </row>
    <row r="29" spans="1:3" ht="14.25" customHeight="1" x14ac:dyDescent="0.25">
      <c r="B29" s="114"/>
    </row>
    <row r="30" spans="1:3" ht="14.25" customHeight="1" x14ac:dyDescent="0.25">
      <c r="B30" s="114"/>
    </row>
    <row r="31" spans="1:3" ht="14.25" customHeight="1" x14ac:dyDescent="0.25">
      <c r="B31" s="114"/>
    </row>
    <row r="32" spans="1:3" ht="14.25" customHeight="1" x14ac:dyDescent="0.25">
      <c r="B32" s="114"/>
    </row>
    <row r="33" spans="2:2" ht="14.25" customHeight="1" x14ac:dyDescent="0.25">
      <c r="B33" s="114"/>
    </row>
    <row r="34" spans="2:2" ht="14.25" customHeight="1" x14ac:dyDescent="0.25">
      <c r="B34" s="114"/>
    </row>
    <row r="35" spans="2:2" ht="14.25" customHeight="1" x14ac:dyDescent="0.25">
      <c r="B35" s="114"/>
    </row>
    <row r="36" spans="2:2" ht="14.25" customHeight="1" x14ac:dyDescent="0.25">
      <c r="B36" s="114"/>
    </row>
    <row r="37" spans="2:2" ht="14.25" customHeight="1" x14ac:dyDescent="0.25">
      <c r="B37" s="114"/>
    </row>
    <row r="38" spans="2:2" ht="14.25" customHeight="1" x14ac:dyDescent="0.25">
      <c r="B38" s="114"/>
    </row>
    <row r="39" spans="2:2" ht="14.25" customHeight="1" x14ac:dyDescent="0.25">
      <c r="B39" s="114"/>
    </row>
    <row r="40" spans="2:2" ht="14.25" customHeight="1" x14ac:dyDescent="0.25">
      <c r="B40" s="114"/>
    </row>
    <row r="41" spans="2:2" ht="14.25" customHeight="1" x14ac:dyDescent="0.25">
      <c r="B41" s="128"/>
    </row>
    <row r="42" spans="2:2" ht="14.25" customHeight="1" x14ac:dyDescent="0.25">
      <c r="B42" s="128"/>
    </row>
    <row r="43" spans="2:2" ht="14.25" customHeight="1" x14ac:dyDescent="0.25">
      <c r="B43" s="114"/>
    </row>
    <row r="44" spans="2:2" ht="14.25" customHeight="1" x14ac:dyDescent="0.25">
      <c r="B44" s="114"/>
    </row>
    <row r="45" spans="2:2" ht="14.25" customHeight="1" x14ac:dyDescent="0.25">
      <c r="B45" s="114"/>
    </row>
    <row r="46" spans="2:2" ht="14.25" customHeight="1" x14ac:dyDescent="0.25">
      <c r="B46" s="114"/>
    </row>
    <row r="47" spans="2:2" ht="14.25" customHeight="1" x14ac:dyDescent="0.25">
      <c r="B47" s="114"/>
    </row>
    <row r="48" spans="2:2" ht="14.25" customHeight="1" x14ac:dyDescent="0.25">
      <c r="B48" s="114"/>
    </row>
    <row r="49" spans="2:2" ht="14.25" customHeight="1" x14ac:dyDescent="0.25">
      <c r="B49" s="114"/>
    </row>
    <row r="50" spans="2:2" ht="14.25" customHeight="1" x14ac:dyDescent="0.25">
      <c r="B50" s="114"/>
    </row>
    <row r="51" spans="2:2" ht="14.25" customHeight="1" x14ac:dyDescent="0.25">
      <c r="B51" s="114"/>
    </row>
    <row r="52" spans="2:2" ht="14.25" customHeight="1" x14ac:dyDescent="0.25">
      <c r="B52" s="114"/>
    </row>
    <row r="53" spans="2:2" ht="14.25" customHeight="1" x14ac:dyDescent="0.25">
      <c r="B53" s="114"/>
    </row>
    <row r="54" spans="2:2" ht="14.25" customHeight="1" x14ac:dyDescent="0.25">
      <c r="B54" s="114"/>
    </row>
    <row r="55" spans="2:2" ht="14.25" customHeight="1" x14ac:dyDescent="0.25">
      <c r="B55" s="114"/>
    </row>
    <row r="56" spans="2:2" ht="14.25" customHeight="1" x14ac:dyDescent="0.25">
      <c r="B56" s="114"/>
    </row>
    <row r="57" spans="2:2" ht="14.25" customHeight="1" x14ac:dyDescent="0.25">
      <c r="B57" s="114"/>
    </row>
    <row r="58" spans="2:2" ht="14.25" customHeight="1" x14ac:dyDescent="0.25">
      <c r="B58" s="114"/>
    </row>
    <row r="59" spans="2:2" ht="14.25" customHeight="1" x14ac:dyDescent="0.25">
      <c r="B59" s="114"/>
    </row>
    <row r="60" spans="2:2" ht="14.25" customHeight="1" x14ac:dyDescent="0.25">
      <c r="B60" s="114"/>
    </row>
    <row r="61" spans="2:2" ht="14.25" customHeight="1" x14ac:dyDescent="0.25">
      <c r="B61" s="114"/>
    </row>
    <row r="62" spans="2:2" ht="14.25" customHeight="1" x14ac:dyDescent="0.25">
      <c r="B62" s="114"/>
    </row>
    <row r="63" spans="2:2" ht="14.25" customHeight="1" x14ac:dyDescent="0.25">
      <c r="B63" s="114"/>
    </row>
    <row r="64" spans="2:2" ht="14.25" customHeight="1" x14ac:dyDescent="0.25">
      <c r="B64" s="114"/>
    </row>
    <row r="65" spans="2:2" ht="14.25" customHeight="1" x14ac:dyDescent="0.25">
      <c r="B65" s="114"/>
    </row>
    <row r="66" spans="2:2" ht="14.25" customHeight="1" x14ac:dyDescent="0.25">
      <c r="B66" s="114"/>
    </row>
    <row r="67" spans="2:2" ht="14.25" customHeight="1" x14ac:dyDescent="0.25">
      <c r="B67" s="114"/>
    </row>
    <row r="68" spans="2:2" ht="14.25" customHeight="1" x14ac:dyDescent="0.25">
      <c r="B68" s="114"/>
    </row>
    <row r="69" spans="2:2" ht="14.25" customHeight="1" x14ac:dyDescent="0.25">
      <c r="B69" s="114"/>
    </row>
    <row r="70" spans="2:2" ht="14.25" customHeight="1" x14ac:dyDescent="0.25">
      <c r="B70" s="114"/>
    </row>
    <row r="71" spans="2:2" ht="14.25" customHeight="1" x14ac:dyDescent="0.25">
      <c r="B71" s="114"/>
    </row>
    <row r="72" spans="2:2" ht="14.25" customHeight="1" x14ac:dyDescent="0.25">
      <c r="B72" s="114"/>
    </row>
    <row r="73" spans="2:2" ht="14.25" customHeight="1" x14ac:dyDescent="0.25">
      <c r="B73" s="114"/>
    </row>
    <row r="74" spans="2:2" ht="14.25" customHeight="1" x14ac:dyDescent="0.25">
      <c r="B74" s="114"/>
    </row>
    <row r="75" spans="2:2" ht="14.25" customHeight="1" x14ac:dyDescent="0.25">
      <c r="B75" s="114"/>
    </row>
    <row r="76" spans="2:2" ht="14.25" customHeight="1" x14ac:dyDescent="0.25">
      <c r="B76" s="114"/>
    </row>
    <row r="77" spans="2:2" ht="14.25" customHeight="1" x14ac:dyDescent="0.25">
      <c r="B77" s="114"/>
    </row>
    <row r="78" spans="2:2" ht="14.25" customHeight="1" x14ac:dyDescent="0.25">
      <c r="B78" s="114"/>
    </row>
    <row r="79" spans="2:2" ht="14.25" customHeight="1" x14ac:dyDescent="0.25">
      <c r="B79" s="114"/>
    </row>
    <row r="80" spans="2:2" ht="14.25" customHeight="1" x14ac:dyDescent="0.25">
      <c r="B80" s="114"/>
    </row>
    <row r="81" spans="2:2" ht="14.25" customHeight="1" x14ac:dyDescent="0.25">
      <c r="B81" s="114"/>
    </row>
    <row r="82" spans="2:2" ht="14.25" customHeight="1" x14ac:dyDescent="0.25">
      <c r="B82" s="114"/>
    </row>
    <row r="83" spans="2:2" ht="14.25" customHeight="1" x14ac:dyDescent="0.25">
      <c r="B83" s="114"/>
    </row>
    <row r="84" spans="2:2" ht="14.25" customHeight="1" x14ac:dyDescent="0.25">
      <c r="B84" s="114"/>
    </row>
    <row r="85" spans="2:2" ht="14.25" customHeight="1" x14ac:dyDescent="0.25">
      <c r="B85" s="114"/>
    </row>
    <row r="86" spans="2:2" ht="14.25" customHeight="1" x14ac:dyDescent="0.25">
      <c r="B86" s="114"/>
    </row>
    <row r="87" spans="2:2" ht="14.25" customHeight="1" x14ac:dyDescent="0.25">
      <c r="B87" s="114"/>
    </row>
    <row r="88" spans="2:2" ht="14.25" customHeight="1" x14ac:dyDescent="0.25">
      <c r="B88" s="114"/>
    </row>
    <row r="89" spans="2:2" ht="14.25" customHeight="1" x14ac:dyDescent="0.25">
      <c r="B89" s="114"/>
    </row>
    <row r="90" spans="2:2" ht="14.25" customHeight="1" x14ac:dyDescent="0.25">
      <c r="B90" s="114"/>
    </row>
    <row r="91" spans="2:2" ht="14.25" customHeight="1" x14ac:dyDescent="0.25">
      <c r="B91" s="114"/>
    </row>
    <row r="92" spans="2:2" ht="14.25" customHeight="1" x14ac:dyDescent="0.25">
      <c r="B92" s="114"/>
    </row>
    <row r="93" spans="2:2" ht="14.25" customHeight="1" x14ac:dyDescent="0.25">
      <c r="B93" s="114"/>
    </row>
    <row r="94" spans="2:2" ht="14.25" customHeight="1" x14ac:dyDescent="0.25">
      <c r="B94" s="114"/>
    </row>
    <row r="95" spans="2:2" ht="14.25" customHeight="1" x14ac:dyDescent="0.25">
      <c r="B95" s="114"/>
    </row>
    <row r="96" spans="2:2" ht="14.25" customHeight="1" x14ac:dyDescent="0.25">
      <c r="B96" s="114"/>
    </row>
    <row r="97" spans="2:2" ht="14.25" customHeight="1" x14ac:dyDescent="0.25">
      <c r="B97" s="114"/>
    </row>
    <row r="98" spans="2:2" ht="14.25" customHeight="1" x14ac:dyDescent="0.25">
      <c r="B98" s="114"/>
    </row>
    <row r="99" spans="2:2" ht="14.25" customHeight="1" x14ac:dyDescent="0.25">
      <c r="B99" s="114"/>
    </row>
    <row r="100" spans="2:2" ht="14.25" customHeight="1" x14ac:dyDescent="0.25">
      <c r="B100" s="114"/>
    </row>
    <row r="101" spans="2:2" ht="14.25" customHeight="1" x14ac:dyDescent="0.25">
      <c r="B101" s="114"/>
    </row>
    <row r="102" spans="2:2" ht="14.25" customHeight="1" x14ac:dyDescent="0.25">
      <c r="B102" s="114"/>
    </row>
    <row r="103" spans="2:2" ht="14.25" customHeight="1" x14ac:dyDescent="0.25">
      <c r="B103" s="114"/>
    </row>
    <row r="104" spans="2:2" ht="14.25" customHeight="1" x14ac:dyDescent="0.25">
      <c r="B104" s="114"/>
    </row>
    <row r="105" spans="2:2" ht="14.25" customHeight="1" x14ac:dyDescent="0.25">
      <c r="B105" s="114"/>
    </row>
    <row r="106" spans="2:2" ht="14.25" customHeight="1" x14ac:dyDescent="0.25">
      <c r="B106" s="114"/>
    </row>
    <row r="107" spans="2:2" ht="14.25" customHeight="1" x14ac:dyDescent="0.25">
      <c r="B107" s="114"/>
    </row>
    <row r="108" spans="2:2" ht="14.25" customHeight="1" x14ac:dyDescent="0.25">
      <c r="B108" s="114"/>
    </row>
    <row r="109" spans="2:2" ht="14.25" customHeight="1" x14ac:dyDescent="0.25">
      <c r="B109" s="114"/>
    </row>
    <row r="110" spans="2:2" ht="14.25" customHeight="1" x14ac:dyDescent="0.25">
      <c r="B110" s="114"/>
    </row>
    <row r="111" spans="2:2" ht="14.25" customHeight="1" x14ac:dyDescent="0.25">
      <c r="B111" s="114"/>
    </row>
    <row r="112" spans="2:2" ht="14.25" customHeight="1" x14ac:dyDescent="0.25">
      <c r="B112" s="114"/>
    </row>
    <row r="113" spans="2:2" ht="14.25" customHeight="1" x14ac:dyDescent="0.25">
      <c r="B113" s="114"/>
    </row>
    <row r="114" spans="2:2" ht="14.25" customHeight="1" x14ac:dyDescent="0.25">
      <c r="B114" s="114"/>
    </row>
    <row r="115" spans="2:2" ht="14.25" customHeight="1" x14ac:dyDescent="0.25">
      <c r="B115" s="114"/>
    </row>
    <row r="116" spans="2:2" ht="14.25" customHeight="1" x14ac:dyDescent="0.25">
      <c r="B116" s="114"/>
    </row>
    <row r="117" spans="2:2" ht="14.25" customHeight="1" x14ac:dyDescent="0.25">
      <c r="B117" s="114"/>
    </row>
    <row r="118" spans="2:2" ht="14.25" customHeight="1" x14ac:dyDescent="0.25">
      <c r="B118" s="114"/>
    </row>
    <row r="119" spans="2:2" ht="14.25" customHeight="1" x14ac:dyDescent="0.25">
      <c r="B119" s="114"/>
    </row>
    <row r="120" spans="2:2" ht="14.25" customHeight="1" x14ac:dyDescent="0.25">
      <c r="B120" s="114"/>
    </row>
    <row r="121" spans="2:2" ht="14.25" customHeight="1" x14ac:dyDescent="0.25">
      <c r="B121" s="114"/>
    </row>
    <row r="122" spans="2:2" ht="14.25" customHeight="1" x14ac:dyDescent="0.25">
      <c r="B122" s="114"/>
    </row>
    <row r="123" spans="2:2" ht="14.25" customHeight="1" x14ac:dyDescent="0.25">
      <c r="B123" s="114"/>
    </row>
    <row r="124" spans="2:2" ht="14.25" customHeight="1" x14ac:dyDescent="0.25">
      <c r="B124" s="114"/>
    </row>
    <row r="125" spans="2:2" ht="14.25" customHeight="1" x14ac:dyDescent="0.25">
      <c r="B125" s="114"/>
    </row>
    <row r="126" spans="2:2" ht="14.25" customHeight="1" x14ac:dyDescent="0.25">
      <c r="B126" s="114"/>
    </row>
    <row r="127" spans="2:2" ht="14.25" customHeight="1" x14ac:dyDescent="0.25">
      <c r="B127" s="114"/>
    </row>
    <row r="128" spans="2:2" ht="14.25" customHeight="1" x14ac:dyDescent="0.25">
      <c r="B128" s="114"/>
    </row>
    <row r="129" spans="2:2" ht="14.25" customHeight="1" x14ac:dyDescent="0.25">
      <c r="B129" s="114"/>
    </row>
    <row r="130" spans="2:2" ht="14.25" customHeight="1" x14ac:dyDescent="0.25">
      <c r="B130" s="114"/>
    </row>
    <row r="131" spans="2:2" ht="14.25" customHeight="1" x14ac:dyDescent="0.25">
      <c r="B131" s="114"/>
    </row>
    <row r="132" spans="2:2" ht="14.25" customHeight="1" x14ac:dyDescent="0.25">
      <c r="B132" s="114"/>
    </row>
    <row r="133" spans="2:2" ht="14.25" customHeight="1" x14ac:dyDescent="0.25">
      <c r="B133" s="114"/>
    </row>
    <row r="134" spans="2:2" ht="14.25" customHeight="1" x14ac:dyDescent="0.25">
      <c r="B134" s="114"/>
    </row>
    <row r="135" spans="2:2" ht="14.25" customHeight="1" x14ac:dyDescent="0.25">
      <c r="B135" s="114"/>
    </row>
    <row r="136" spans="2:2" ht="14.25" customHeight="1" x14ac:dyDescent="0.25">
      <c r="B136" s="114"/>
    </row>
    <row r="137" spans="2:2" ht="14.25" customHeight="1" x14ac:dyDescent="0.25">
      <c r="B137" s="114"/>
    </row>
    <row r="138" spans="2:2" ht="14.25" customHeight="1" x14ac:dyDescent="0.25">
      <c r="B138" s="114"/>
    </row>
    <row r="139" spans="2:2" ht="14.25" customHeight="1" x14ac:dyDescent="0.25">
      <c r="B139" s="114"/>
    </row>
    <row r="140" spans="2:2" ht="14.25" customHeight="1" x14ac:dyDescent="0.25">
      <c r="B140" s="114"/>
    </row>
    <row r="141" spans="2:2" ht="14.25" customHeight="1" x14ac:dyDescent="0.25">
      <c r="B141" s="114"/>
    </row>
    <row r="142" spans="2:2" ht="14.25" customHeight="1" x14ac:dyDescent="0.25">
      <c r="B142" s="114"/>
    </row>
    <row r="143" spans="2:2" ht="14.25" customHeight="1" x14ac:dyDescent="0.25">
      <c r="B143" s="114"/>
    </row>
    <row r="144" spans="2:2" ht="14.25" customHeight="1" x14ac:dyDescent="0.25">
      <c r="B144" s="114"/>
    </row>
    <row r="145" spans="2:2" ht="14.25" customHeight="1" x14ac:dyDescent="0.25">
      <c r="B145" s="114"/>
    </row>
    <row r="146" spans="2:2" ht="14.25" customHeight="1" x14ac:dyDescent="0.25">
      <c r="B146" s="114"/>
    </row>
    <row r="147" spans="2:2" ht="14.25" customHeight="1" x14ac:dyDescent="0.25">
      <c r="B147" s="114"/>
    </row>
    <row r="148" spans="2:2" ht="14.25" customHeight="1" x14ac:dyDescent="0.25">
      <c r="B148" s="114"/>
    </row>
    <row r="149" spans="2:2" ht="14.25" customHeight="1" x14ac:dyDescent="0.25">
      <c r="B149" s="114"/>
    </row>
    <row r="150" spans="2:2" ht="14.25" customHeight="1" x14ac:dyDescent="0.25">
      <c r="B150" s="114"/>
    </row>
    <row r="151" spans="2:2" ht="14.25" customHeight="1" x14ac:dyDescent="0.25">
      <c r="B151" s="114"/>
    </row>
    <row r="152" spans="2:2" ht="14.25" customHeight="1" x14ac:dyDescent="0.25">
      <c r="B152" s="114"/>
    </row>
    <row r="153" spans="2:2" ht="14.25" customHeight="1" x14ac:dyDescent="0.25">
      <c r="B153" s="114"/>
    </row>
    <row r="154" spans="2:2" ht="14.25" customHeight="1" x14ac:dyDescent="0.25">
      <c r="B154" s="114"/>
    </row>
    <row r="155" spans="2:2" ht="14.25" customHeight="1" x14ac:dyDescent="0.25">
      <c r="B155" s="114"/>
    </row>
    <row r="156" spans="2:2" ht="14.25" customHeight="1" x14ac:dyDescent="0.25">
      <c r="B156" s="114"/>
    </row>
    <row r="157" spans="2:2" ht="14.25" customHeight="1" x14ac:dyDescent="0.25">
      <c r="B157" s="114"/>
    </row>
    <row r="158" spans="2:2" ht="14.25" customHeight="1" x14ac:dyDescent="0.25">
      <c r="B158" s="114"/>
    </row>
    <row r="159" spans="2:2" ht="14.25" customHeight="1" x14ac:dyDescent="0.25">
      <c r="B159" s="114"/>
    </row>
    <row r="160" spans="2:2" ht="14.25" customHeight="1" x14ac:dyDescent="0.25">
      <c r="B160" s="114"/>
    </row>
    <row r="161" spans="2:2" ht="14.25" customHeight="1" x14ac:dyDescent="0.25">
      <c r="B161" s="114"/>
    </row>
    <row r="162" spans="2:2" ht="14.25" customHeight="1" x14ac:dyDescent="0.25">
      <c r="B162" s="114"/>
    </row>
    <row r="163" spans="2:2" ht="14.25" customHeight="1" x14ac:dyDescent="0.25">
      <c r="B163" s="114"/>
    </row>
    <row r="164" spans="2:2" ht="14.25" customHeight="1" x14ac:dyDescent="0.25">
      <c r="B164" s="114"/>
    </row>
    <row r="165" spans="2:2" ht="14.25" customHeight="1" x14ac:dyDescent="0.25">
      <c r="B165" s="114"/>
    </row>
    <row r="166" spans="2:2" ht="14.25" customHeight="1" x14ac:dyDescent="0.25">
      <c r="B166" s="114"/>
    </row>
    <row r="167" spans="2:2" ht="14.25" customHeight="1" x14ac:dyDescent="0.25">
      <c r="B167" s="114"/>
    </row>
    <row r="168" spans="2:2" ht="14.25" customHeight="1" x14ac:dyDescent="0.25">
      <c r="B168" s="114"/>
    </row>
    <row r="169" spans="2:2" ht="14.25" customHeight="1" x14ac:dyDescent="0.25">
      <c r="B169" s="114"/>
    </row>
    <row r="170" spans="2:2" ht="14.25" customHeight="1" x14ac:dyDescent="0.25">
      <c r="B170" s="114"/>
    </row>
    <row r="171" spans="2:2" ht="14.25" customHeight="1" x14ac:dyDescent="0.25">
      <c r="B171" s="114"/>
    </row>
    <row r="172" spans="2:2" ht="14.25" customHeight="1" x14ac:dyDescent="0.25">
      <c r="B172" s="114"/>
    </row>
    <row r="173" spans="2:2" ht="14.25" customHeight="1" x14ac:dyDescent="0.25">
      <c r="B173" s="114"/>
    </row>
    <row r="174" spans="2:2" ht="14.25" customHeight="1" x14ac:dyDescent="0.25">
      <c r="B174" s="114"/>
    </row>
    <row r="175" spans="2:2" ht="14.25" customHeight="1" x14ac:dyDescent="0.25">
      <c r="B175" s="114"/>
    </row>
    <row r="176" spans="2:2" ht="14.25" customHeight="1" x14ac:dyDescent="0.25">
      <c r="B176" s="114"/>
    </row>
    <row r="177" spans="2:2" ht="14.25" customHeight="1" x14ac:dyDescent="0.25">
      <c r="B177" s="114"/>
    </row>
    <row r="178" spans="2:2" ht="14.25" customHeight="1" x14ac:dyDescent="0.25">
      <c r="B178" s="114"/>
    </row>
    <row r="179" spans="2:2" ht="14.25" customHeight="1" x14ac:dyDescent="0.25">
      <c r="B179" s="114"/>
    </row>
    <row r="180" spans="2:2" ht="14.25" customHeight="1" x14ac:dyDescent="0.25">
      <c r="B180" s="114"/>
    </row>
    <row r="181" spans="2:2" ht="14.25" customHeight="1" x14ac:dyDescent="0.25">
      <c r="B181" s="114"/>
    </row>
    <row r="182" spans="2:2" ht="14.25" customHeight="1" x14ac:dyDescent="0.25">
      <c r="B182" s="114"/>
    </row>
    <row r="183" spans="2:2" ht="14.25" customHeight="1" x14ac:dyDescent="0.25">
      <c r="B183" s="114"/>
    </row>
    <row r="184" spans="2:2" ht="14.25" customHeight="1" x14ac:dyDescent="0.25">
      <c r="B184" s="114"/>
    </row>
    <row r="185" spans="2:2" ht="14.25" customHeight="1" x14ac:dyDescent="0.25">
      <c r="B185" s="114"/>
    </row>
    <row r="186" spans="2:2" ht="14.25" customHeight="1" x14ac:dyDescent="0.25">
      <c r="B186" s="114"/>
    </row>
    <row r="187" spans="2:2" ht="14.25" customHeight="1" x14ac:dyDescent="0.25">
      <c r="B187" s="114"/>
    </row>
    <row r="188" spans="2:2" ht="14.25" customHeight="1" x14ac:dyDescent="0.25">
      <c r="B188" s="114"/>
    </row>
    <row r="189" spans="2:2" ht="14.25" customHeight="1" x14ac:dyDescent="0.25">
      <c r="B189" s="114"/>
    </row>
    <row r="190" spans="2:2" ht="14.25" customHeight="1" x14ac:dyDescent="0.25">
      <c r="B190" s="114"/>
    </row>
    <row r="191" spans="2:2" ht="14.25" customHeight="1" x14ac:dyDescent="0.25">
      <c r="B191" s="114"/>
    </row>
    <row r="192" spans="2:2" ht="14.25" customHeight="1" x14ac:dyDescent="0.25">
      <c r="B192" s="114"/>
    </row>
    <row r="193" spans="2:2" ht="14.25" customHeight="1" x14ac:dyDescent="0.25">
      <c r="B193" s="114"/>
    </row>
    <row r="194" spans="2:2" ht="14.25" customHeight="1" x14ac:dyDescent="0.25">
      <c r="B194" s="114"/>
    </row>
    <row r="195" spans="2:2" ht="14.25" customHeight="1" x14ac:dyDescent="0.25">
      <c r="B195" s="114"/>
    </row>
    <row r="196" spans="2:2" ht="14.25" customHeight="1" x14ac:dyDescent="0.25">
      <c r="B196" s="114"/>
    </row>
    <row r="197" spans="2:2" ht="14.25" customHeight="1" x14ac:dyDescent="0.25">
      <c r="B197" s="114"/>
    </row>
    <row r="198" spans="2:2" ht="14.25" customHeight="1" x14ac:dyDescent="0.25">
      <c r="B198" s="114"/>
    </row>
    <row r="199" spans="2:2" ht="14.25" customHeight="1" x14ac:dyDescent="0.25">
      <c r="B199" s="114"/>
    </row>
    <row r="200" spans="2:2" ht="14.25" customHeight="1" x14ac:dyDescent="0.25">
      <c r="B200" s="114"/>
    </row>
    <row r="201" spans="2:2" ht="14.25" customHeight="1" x14ac:dyDescent="0.25">
      <c r="B201" s="114"/>
    </row>
    <row r="202" spans="2:2" ht="14.25" customHeight="1" x14ac:dyDescent="0.25">
      <c r="B202" s="114"/>
    </row>
    <row r="203" spans="2:2" ht="14.25" customHeight="1" x14ac:dyDescent="0.25">
      <c r="B203" s="114"/>
    </row>
    <row r="204" spans="2:2" ht="14.25" customHeight="1" x14ac:dyDescent="0.25">
      <c r="B204" s="114"/>
    </row>
    <row r="205" spans="2:2" ht="14.25" customHeight="1" x14ac:dyDescent="0.25">
      <c r="B205" s="114"/>
    </row>
    <row r="206" spans="2:2" ht="14.25" customHeight="1" x14ac:dyDescent="0.25">
      <c r="B206" s="114"/>
    </row>
    <row r="207" spans="2:2" ht="14.25" customHeight="1" x14ac:dyDescent="0.25">
      <c r="B207" s="114"/>
    </row>
    <row r="208" spans="2:2" ht="14.25" customHeight="1" x14ac:dyDescent="0.25">
      <c r="B208" s="114"/>
    </row>
    <row r="209" spans="2:2" ht="14.25" customHeight="1" x14ac:dyDescent="0.25">
      <c r="B209" s="114"/>
    </row>
    <row r="210" spans="2:2" ht="14.25" customHeight="1" x14ac:dyDescent="0.25">
      <c r="B210" s="114"/>
    </row>
    <row r="211" spans="2:2" ht="14.25" customHeight="1" x14ac:dyDescent="0.25">
      <c r="B211" s="114"/>
    </row>
    <row r="212" spans="2:2" ht="14.25" customHeight="1" x14ac:dyDescent="0.25">
      <c r="B212" s="114"/>
    </row>
    <row r="213" spans="2:2" ht="14.25" customHeight="1" x14ac:dyDescent="0.25">
      <c r="B213" s="114"/>
    </row>
    <row r="214" spans="2:2" ht="14.25" customHeight="1" x14ac:dyDescent="0.25">
      <c r="B214" s="114"/>
    </row>
    <row r="215" spans="2:2" ht="14.25" customHeight="1" x14ac:dyDescent="0.25">
      <c r="B215" s="114"/>
    </row>
    <row r="216" spans="2:2" ht="14.25" customHeight="1" x14ac:dyDescent="0.25">
      <c r="B216" s="114"/>
    </row>
    <row r="217" spans="2:2" ht="14.25" customHeight="1" x14ac:dyDescent="0.25">
      <c r="B217" s="114"/>
    </row>
    <row r="218" spans="2:2" ht="14.25" customHeight="1" x14ac:dyDescent="0.25">
      <c r="B218" s="114"/>
    </row>
    <row r="219" spans="2:2" ht="14.25" customHeight="1" x14ac:dyDescent="0.25">
      <c r="B219" s="114"/>
    </row>
    <row r="220" spans="2:2" ht="14.25" customHeight="1" x14ac:dyDescent="0.25">
      <c r="B220" s="114"/>
    </row>
    <row r="221" spans="2:2" ht="14.25" customHeight="1" x14ac:dyDescent="0.25">
      <c r="B221" s="114"/>
    </row>
    <row r="222" spans="2:2" ht="14.25" customHeight="1" x14ac:dyDescent="0.25">
      <c r="B222" s="114"/>
    </row>
    <row r="223" spans="2:2" ht="14.25" customHeight="1" x14ac:dyDescent="0.25">
      <c r="B223" s="114"/>
    </row>
    <row r="224" spans="2:2" ht="14.25" customHeight="1" x14ac:dyDescent="0.25">
      <c r="B224" s="114"/>
    </row>
    <row r="225" spans="2:2" ht="14.25" customHeight="1" x14ac:dyDescent="0.25">
      <c r="B225" s="114"/>
    </row>
    <row r="226" spans="2:2" ht="14.25" customHeight="1" x14ac:dyDescent="0.25">
      <c r="B226" s="114"/>
    </row>
    <row r="227" spans="2:2" ht="14.25" customHeight="1" x14ac:dyDescent="0.25">
      <c r="B227" s="114"/>
    </row>
    <row r="228" spans="2:2" ht="14.25" customHeight="1" x14ac:dyDescent="0.25">
      <c r="B228" s="114"/>
    </row>
    <row r="229" spans="2:2" ht="14.25" customHeight="1" x14ac:dyDescent="0.25">
      <c r="B229" s="114"/>
    </row>
    <row r="230" spans="2:2" ht="14.25" customHeight="1" x14ac:dyDescent="0.25">
      <c r="B230" s="114"/>
    </row>
    <row r="231" spans="2:2" ht="14.25" customHeight="1" x14ac:dyDescent="0.25">
      <c r="B231" s="114"/>
    </row>
    <row r="232" spans="2:2" ht="14.25" customHeight="1" x14ac:dyDescent="0.25">
      <c r="B232" s="114"/>
    </row>
    <row r="233" spans="2:2" ht="14.25" customHeight="1" x14ac:dyDescent="0.25">
      <c r="B233" s="114"/>
    </row>
    <row r="234" spans="2:2" ht="14.25" customHeight="1" x14ac:dyDescent="0.25">
      <c r="B234" s="114"/>
    </row>
    <row r="235" spans="2:2" ht="14.25" customHeight="1" x14ac:dyDescent="0.25">
      <c r="B235" s="114"/>
    </row>
    <row r="236" spans="2:2" ht="14.25" customHeight="1" x14ac:dyDescent="0.25">
      <c r="B236" s="114"/>
    </row>
    <row r="237" spans="2:2" ht="14.25" customHeight="1" x14ac:dyDescent="0.25">
      <c r="B237" s="114"/>
    </row>
    <row r="238" spans="2:2" ht="14.25" customHeight="1" x14ac:dyDescent="0.25">
      <c r="B238" s="114"/>
    </row>
    <row r="239" spans="2:2" ht="14.25" customHeight="1" x14ac:dyDescent="0.25">
      <c r="B239" s="114"/>
    </row>
    <row r="240" spans="2:2" ht="14.25" customHeight="1" x14ac:dyDescent="0.25">
      <c r="B240" s="114"/>
    </row>
    <row r="241" spans="2:2" ht="14.25" customHeight="1" x14ac:dyDescent="0.25">
      <c r="B241" s="114"/>
    </row>
    <row r="242" spans="2:2" ht="14.25" customHeight="1" x14ac:dyDescent="0.25">
      <c r="B242" s="114"/>
    </row>
    <row r="243" spans="2:2" ht="14.25" customHeight="1" x14ac:dyDescent="0.25">
      <c r="B243" s="114"/>
    </row>
    <row r="244" spans="2:2" ht="14.25" customHeight="1" x14ac:dyDescent="0.25">
      <c r="B244" s="114"/>
    </row>
    <row r="245" spans="2:2" ht="14.25" customHeight="1" x14ac:dyDescent="0.25">
      <c r="B245" s="114"/>
    </row>
    <row r="246" spans="2:2" ht="14.25" customHeight="1" x14ac:dyDescent="0.25">
      <c r="B246" s="114"/>
    </row>
    <row r="247" spans="2:2" ht="14.25" customHeight="1" x14ac:dyDescent="0.25">
      <c r="B247" s="114"/>
    </row>
    <row r="248" spans="2:2" ht="14.25" customHeight="1" x14ac:dyDescent="0.25">
      <c r="B248" s="114"/>
    </row>
    <row r="249" spans="2:2" ht="14.25" customHeight="1" x14ac:dyDescent="0.25">
      <c r="B249" s="114"/>
    </row>
    <row r="250" spans="2:2" ht="14.25" customHeight="1" x14ac:dyDescent="0.25">
      <c r="B250" s="114"/>
    </row>
    <row r="251" spans="2:2" ht="14.25" customHeight="1" x14ac:dyDescent="0.25">
      <c r="B251" s="114"/>
    </row>
    <row r="252" spans="2:2" ht="14.25" customHeight="1" x14ac:dyDescent="0.25">
      <c r="B252" s="114"/>
    </row>
    <row r="253" spans="2:2" ht="14.25" customHeight="1" x14ac:dyDescent="0.25">
      <c r="B253" s="114"/>
    </row>
    <row r="254" spans="2:2" ht="14.25" customHeight="1" x14ac:dyDescent="0.25">
      <c r="B254" s="114"/>
    </row>
    <row r="255" spans="2:2" ht="14.25" customHeight="1" x14ac:dyDescent="0.25">
      <c r="B255" s="114"/>
    </row>
    <row r="256" spans="2:2" ht="14.25" customHeight="1" x14ac:dyDescent="0.25">
      <c r="B256" s="114"/>
    </row>
    <row r="257" spans="2:2" ht="14.25" customHeight="1" x14ac:dyDescent="0.25">
      <c r="B257" s="114"/>
    </row>
    <row r="258" spans="2:2" ht="14.25" customHeight="1" x14ac:dyDescent="0.25">
      <c r="B258" s="114"/>
    </row>
    <row r="259" spans="2:2" ht="14.25" customHeight="1" x14ac:dyDescent="0.25">
      <c r="B259" s="114"/>
    </row>
    <row r="260" spans="2:2" ht="14.25" customHeight="1" x14ac:dyDescent="0.25">
      <c r="B260" s="114"/>
    </row>
    <row r="261" spans="2:2" ht="14.25" customHeight="1" x14ac:dyDescent="0.25">
      <c r="B261" s="114"/>
    </row>
    <row r="262" spans="2:2" ht="14.25" customHeight="1" x14ac:dyDescent="0.25">
      <c r="B262" s="114"/>
    </row>
    <row r="263" spans="2:2" ht="14.25" customHeight="1" x14ac:dyDescent="0.25">
      <c r="B263" s="114"/>
    </row>
    <row r="264" spans="2:2" ht="14.25" customHeight="1" x14ac:dyDescent="0.25">
      <c r="B264" s="114"/>
    </row>
    <row r="265" spans="2:2" ht="14.25" customHeight="1" x14ac:dyDescent="0.25">
      <c r="B265" s="114"/>
    </row>
    <row r="266" spans="2:2" ht="14.25" customHeight="1" x14ac:dyDescent="0.25">
      <c r="B266" s="114"/>
    </row>
    <row r="267" spans="2:2" ht="14.25" customHeight="1" x14ac:dyDescent="0.25">
      <c r="B267" s="114"/>
    </row>
    <row r="268" spans="2:2" ht="14.25" customHeight="1" x14ac:dyDescent="0.25">
      <c r="B268" s="114"/>
    </row>
    <row r="269" spans="2:2" ht="14.25" customHeight="1" x14ac:dyDescent="0.25">
      <c r="B269" s="114"/>
    </row>
    <row r="270" spans="2:2" ht="14.25" customHeight="1" x14ac:dyDescent="0.25">
      <c r="B270" s="114"/>
    </row>
    <row r="271" spans="2:2" ht="14.25" customHeight="1" x14ac:dyDescent="0.25">
      <c r="B271" s="114"/>
    </row>
    <row r="272" spans="2:2" ht="14.25" customHeight="1" x14ac:dyDescent="0.25">
      <c r="B272" s="114"/>
    </row>
    <row r="273" spans="2:2" ht="14.25" customHeight="1" x14ac:dyDescent="0.25">
      <c r="B273" s="114"/>
    </row>
    <row r="274" spans="2:2" ht="14.25" customHeight="1" x14ac:dyDescent="0.25">
      <c r="B274" s="114"/>
    </row>
    <row r="275" spans="2:2" ht="14.25" customHeight="1" x14ac:dyDescent="0.25">
      <c r="B275" s="114"/>
    </row>
    <row r="276" spans="2:2" ht="14.25" customHeight="1" x14ac:dyDescent="0.25">
      <c r="B276" s="114"/>
    </row>
    <row r="277" spans="2:2" ht="14.25" customHeight="1" x14ac:dyDescent="0.25">
      <c r="B277" s="114"/>
    </row>
    <row r="278" spans="2:2" ht="14.25" customHeight="1" x14ac:dyDescent="0.25">
      <c r="B278" s="114"/>
    </row>
    <row r="279" spans="2:2" ht="14.25" customHeight="1" x14ac:dyDescent="0.25">
      <c r="B279" s="114"/>
    </row>
    <row r="280" spans="2:2" ht="14.25" customHeight="1" x14ac:dyDescent="0.25">
      <c r="B280" s="114"/>
    </row>
    <row r="281" spans="2:2" ht="14.25" customHeight="1" x14ac:dyDescent="0.25">
      <c r="B281" s="114"/>
    </row>
    <row r="282" spans="2:2" ht="14.25" customHeight="1" x14ac:dyDescent="0.25">
      <c r="B282" s="114"/>
    </row>
    <row r="283" spans="2:2" ht="14.25" customHeight="1" x14ac:dyDescent="0.25">
      <c r="B283" s="114"/>
    </row>
    <row r="284" spans="2:2" ht="14.25" customHeight="1" x14ac:dyDescent="0.25">
      <c r="B284" s="114"/>
    </row>
    <row r="285" spans="2:2" ht="14.25" customHeight="1" x14ac:dyDescent="0.25">
      <c r="B285" s="114"/>
    </row>
    <row r="286" spans="2:2" ht="14.25" customHeight="1" x14ac:dyDescent="0.25">
      <c r="B286" s="114"/>
    </row>
    <row r="287" spans="2:2" ht="14.25" customHeight="1" x14ac:dyDescent="0.25">
      <c r="B287" s="114"/>
    </row>
    <row r="288" spans="2:2" ht="14.25" customHeight="1" x14ac:dyDescent="0.25">
      <c r="B288" s="114"/>
    </row>
    <row r="289" spans="2:2" ht="14.25" customHeight="1" x14ac:dyDescent="0.25">
      <c r="B289" s="114"/>
    </row>
    <row r="290" spans="2:2" ht="14.25" customHeight="1" x14ac:dyDescent="0.25">
      <c r="B290" s="114"/>
    </row>
    <row r="291" spans="2:2" ht="14.25" customHeight="1" x14ac:dyDescent="0.25">
      <c r="B291" s="114"/>
    </row>
    <row r="292" spans="2:2" ht="14.25" customHeight="1" x14ac:dyDescent="0.25">
      <c r="B292" s="114"/>
    </row>
    <row r="293" spans="2:2" ht="14.25" customHeight="1" x14ac:dyDescent="0.25">
      <c r="B293" s="114"/>
    </row>
    <row r="294" spans="2:2" ht="14.25" customHeight="1" x14ac:dyDescent="0.25">
      <c r="B294" s="114"/>
    </row>
    <row r="295" spans="2:2" ht="14.25" customHeight="1" x14ac:dyDescent="0.25">
      <c r="B295" s="114"/>
    </row>
    <row r="296" spans="2:2" ht="14.25" customHeight="1" x14ac:dyDescent="0.25">
      <c r="B296" s="114"/>
    </row>
    <row r="297" spans="2:2" ht="14.25" customHeight="1" x14ac:dyDescent="0.25">
      <c r="B297" s="114"/>
    </row>
    <row r="298" spans="2:2" ht="14.25" customHeight="1" x14ac:dyDescent="0.25">
      <c r="B298" s="114"/>
    </row>
    <row r="299" spans="2:2" ht="14.25" customHeight="1" x14ac:dyDescent="0.25">
      <c r="B299" s="114"/>
    </row>
    <row r="300" spans="2:2" ht="14.25" customHeight="1" x14ac:dyDescent="0.25">
      <c r="B300" s="114"/>
    </row>
    <row r="301" spans="2:2" ht="14.25" customHeight="1" x14ac:dyDescent="0.25">
      <c r="B301" s="114"/>
    </row>
    <row r="302" spans="2:2" ht="14.25" customHeight="1" x14ac:dyDescent="0.25">
      <c r="B302" s="114"/>
    </row>
    <row r="303" spans="2:2" ht="14.25" customHeight="1" x14ac:dyDescent="0.25">
      <c r="B303" s="114"/>
    </row>
    <row r="304" spans="2:2" ht="14.25" customHeight="1" x14ac:dyDescent="0.25">
      <c r="B304" s="114"/>
    </row>
    <row r="305" spans="2:2" ht="14.25" customHeight="1" x14ac:dyDescent="0.25">
      <c r="B305" s="114"/>
    </row>
    <row r="306" spans="2:2" ht="14.25" customHeight="1" x14ac:dyDescent="0.25">
      <c r="B306" s="114"/>
    </row>
    <row r="307" spans="2:2" ht="14.25" customHeight="1" x14ac:dyDescent="0.25">
      <c r="B307" s="114"/>
    </row>
    <row r="308" spans="2:2" ht="14.25" customHeight="1" x14ac:dyDescent="0.25">
      <c r="B308" s="114"/>
    </row>
    <row r="309" spans="2:2" ht="14.25" customHeight="1" x14ac:dyDescent="0.25">
      <c r="B309" s="114"/>
    </row>
    <row r="310" spans="2:2" ht="14.25" customHeight="1" x14ac:dyDescent="0.25">
      <c r="B310" s="114"/>
    </row>
    <row r="311" spans="2:2" ht="14.25" customHeight="1" x14ac:dyDescent="0.25">
      <c r="B311" s="114"/>
    </row>
    <row r="312" spans="2:2" ht="14.25" customHeight="1" x14ac:dyDescent="0.25">
      <c r="B312" s="114"/>
    </row>
    <row r="313" spans="2:2" ht="14.25" customHeight="1" x14ac:dyDescent="0.25">
      <c r="B313" s="114"/>
    </row>
    <row r="314" spans="2:2" ht="14.25" customHeight="1" x14ac:dyDescent="0.25">
      <c r="B314" s="114"/>
    </row>
    <row r="315" spans="2:2" ht="14.25" customHeight="1" x14ac:dyDescent="0.25">
      <c r="B315" s="114"/>
    </row>
    <row r="316" spans="2:2" ht="14.25" customHeight="1" x14ac:dyDescent="0.25">
      <c r="B316" s="114"/>
    </row>
    <row r="317" spans="2:2" ht="14.25" customHeight="1" x14ac:dyDescent="0.25">
      <c r="B317" s="114"/>
    </row>
    <row r="318" spans="2:2" ht="14.25" customHeight="1" x14ac:dyDescent="0.25">
      <c r="B318" s="114"/>
    </row>
    <row r="319" spans="2:2" ht="14.25" customHeight="1" x14ac:dyDescent="0.25">
      <c r="B319" s="114"/>
    </row>
    <row r="320" spans="2:2" ht="14.25" customHeight="1" x14ac:dyDescent="0.25">
      <c r="B320" s="114"/>
    </row>
    <row r="321" spans="2:2" ht="14.25" customHeight="1" x14ac:dyDescent="0.25">
      <c r="B321" s="114"/>
    </row>
    <row r="322" spans="2:2" ht="14.25" customHeight="1" x14ac:dyDescent="0.25">
      <c r="B322" s="114"/>
    </row>
    <row r="323" spans="2:2" ht="14.25" customHeight="1" x14ac:dyDescent="0.25">
      <c r="B323" s="114"/>
    </row>
    <row r="324" spans="2:2" ht="14.25" customHeight="1" x14ac:dyDescent="0.25">
      <c r="B324" s="114"/>
    </row>
    <row r="325" spans="2:2" ht="14.25" customHeight="1" x14ac:dyDescent="0.25">
      <c r="B325" s="114"/>
    </row>
    <row r="326" spans="2:2" ht="14.25" customHeight="1" x14ac:dyDescent="0.25">
      <c r="B326" s="114"/>
    </row>
    <row r="327" spans="2:2" ht="14.25" customHeight="1" x14ac:dyDescent="0.25">
      <c r="B327" s="114"/>
    </row>
    <row r="328" spans="2:2" ht="14.25" customHeight="1" x14ac:dyDescent="0.25">
      <c r="B328" s="114"/>
    </row>
    <row r="329" spans="2:2" ht="14.25" customHeight="1" x14ac:dyDescent="0.25">
      <c r="B329" s="114"/>
    </row>
    <row r="330" spans="2:2" ht="14.25" customHeight="1" x14ac:dyDescent="0.25">
      <c r="B330" s="114"/>
    </row>
    <row r="331" spans="2:2" ht="14.25" customHeight="1" x14ac:dyDescent="0.25">
      <c r="B331" s="114"/>
    </row>
    <row r="332" spans="2:2" ht="14.25" customHeight="1" x14ac:dyDescent="0.25">
      <c r="B332" s="114"/>
    </row>
    <row r="333" spans="2:2" ht="14.25" customHeight="1" x14ac:dyDescent="0.25">
      <c r="B333" s="114"/>
    </row>
    <row r="334" spans="2:2" ht="14.25" customHeight="1" x14ac:dyDescent="0.25">
      <c r="B334" s="114"/>
    </row>
    <row r="335" spans="2:2" ht="14.25" customHeight="1" x14ac:dyDescent="0.25">
      <c r="B335" s="114"/>
    </row>
    <row r="336" spans="2:2" ht="14.25" customHeight="1" x14ac:dyDescent="0.25">
      <c r="B336" s="114"/>
    </row>
    <row r="337" spans="2:2" ht="14.25" customHeight="1" x14ac:dyDescent="0.25">
      <c r="B337" s="114"/>
    </row>
    <row r="338" spans="2:2" ht="14.25" customHeight="1" x14ac:dyDescent="0.25">
      <c r="B338" s="114"/>
    </row>
    <row r="339" spans="2:2" ht="14.25" customHeight="1" x14ac:dyDescent="0.25">
      <c r="B339" s="114"/>
    </row>
    <row r="340" spans="2:2" ht="14.25" customHeight="1" x14ac:dyDescent="0.25">
      <c r="B340" s="114"/>
    </row>
    <row r="341" spans="2:2" ht="14.25" customHeight="1" x14ac:dyDescent="0.25">
      <c r="B341" s="114"/>
    </row>
    <row r="342" spans="2:2" ht="14.25" customHeight="1" x14ac:dyDescent="0.25">
      <c r="B342" s="114"/>
    </row>
    <row r="343" spans="2:2" ht="14.25" customHeight="1" x14ac:dyDescent="0.25">
      <c r="B343" s="114"/>
    </row>
    <row r="344" spans="2:2" ht="14.25" customHeight="1" x14ac:dyDescent="0.25">
      <c r="B344" s="114"/>
    </row>
    <row r="345" spans="2:2" ht="14.25" customHeight="1" x14ac:dyDescent="0.25">
      <c r="B345" s="114"/>
    </row>
    <row r="346" spans="2:2" ht="14.25" customHeight="1" x14ac:dyDescent="0.25">
      <c r="B346" s="114"/>
    </row>
    <row r="347" spans="2:2" ht="14.25" customHeight="1" x14ac:dyDescent="0.25">
      <c r="B347" s="114"/>
    </row>
    <row r="348" spans="2:2" ht="14.25" customHeight="1" x14ac:dyDescent="0.25">
      <c r="B348" s="114"/>
    </row>
    <row r="349" spans="2:2" ht="14.25" customHeight="1" x14ac:dyDescent="0.25">
      <c r="B349" s="114"/>
    </row>
    <row r="350" spans="2:2" ht="14.25" customHeight="1" x14ac:dyDescent="0.25">
      <c r="B350" s="114"/>
    </row>
    <row r="351" spans="2:2" ht="14.25" customHeight="1" x14ac:dyDescent="0.25">
      <c r="B351" s="114"/>
    </row>
    <row r="352" spans="2:2" ht="14.25" customHeight="1" x14ac:dyDescent="0.25">
      <c r="B352" s="114"/>
    </row>
    <row r="353" spans="2:2" ht="14.25" customHeight="1" x14ac:dyDescent="0.25">
      <c r="B353" s="114"/>
    </row>
    <row r="354" spans="2:2" ht="14.25" customHeight="1" x14ac:dyDescent="0.25">
      <c r="B354" s="114"/>
    </row>
    <row r="355" spans="2:2" ht="14.25" customHeight="1" x14ac:dyDescent="0.25">
      <c r="B355" s="114"/>
    </row>
    <row r="356" spans="2:2" ht="14.25" customHeight="1" x14ac:dyDescent="0.25">
      <c r="B356" s="114"/>
    </row>
    <row r="357" spans="2:2" ht="14.25" customHeight="1" x14ac:dyDescent="0.25">
      <c r="B357" s="114"/>
    </row>
    <row r="358" spans="2:2" ht="14.25" customHeight="1" x14ac:dyDescent="0.25">
      <c r="B358" s="114"/>
    </row>
    <row r="359" spans="2:2" ht="14.25" customHeight="1" x14ac:dyDescent="0.25">
      <c r="B359" s="114"/>
    </row>
    <row r="360" spans="2:2" ht="14.25" customHeight="1" x14ac:dyDescent="0.25">
      <c r="B360" s="114"/>
    </row>
    <row r="361" spans="2:2" ht="14.25" customHeight="1" x14ac:dyDescent="0.25">
      <c r="B361" s="114"/>
    </row>
    <row r="362" spans="2:2" ht="14.25" customHeight="1" x14ac:dyDescent="0.25">
      <c r="B362" s="114"/>
    </row>
    <row r="363" spans="2:2" ht="14.25" customHeight="1" x14ac:dyDescent="0.25">
      <c r="B363" s="114"/>
    </row>
    <row r="364" spans="2:2" ht="14.25" customHeight="1" x14ac:dyDescent="0.25">
      <c r="B364" s="114"/>
    </row>
    <row r="365" spans="2:2" ht="14.25" customHeight="1" x14ac:dyDescent="0.25">
      <c r="B365" s="114"/>
    </row>
    <row r="366" spans="2:2" ht="14.25" customHeight="1" x14ac:dyDescent="0.25">
      <c r="B366" s="114"/>
    </row>
    <row r="367" spans="2:2" ht="14.25" customHeight="1" x14ac:dyDescent="0.25">
      <c r="B367" s="114"/>
    </row>
    <row r="368" spans="2:2" ht="14.25" customHeight="1" x14ac:dyDescent="0.25">
      <c r="B368" s="114"/>
    </row>
    <row r="369" spans="2:2" ht="14.25" customHeight="1" x14ac:dyDescent="0.25">
      <c r="B369" s="114"/>
    </row>
    <row r="370" spans="2:2" ht="14.25" customHeight="1" x14ac:dyDescent="0.25">
      <c r="B370" s="114"/>
    </row>
    <row r="371" spans="2:2" ht="14.25" customHeight="1" x14ac:dyDescent="0.25">
      <c r="B371" s="114"/>
    </row>
    <row r="372" spans="2:2" ht="14.25" customHeight="1" x14ac:dyDescent="0.25">
      <c r="B372" s="114"/>
    </row>
    <row r="373" spans="2:2" ht="14.25" customHeight="1" x14ac:dyDescent="0.25">
      <c r="B373" s="114"/>
    </row>
    <row r="374" spans="2:2" ht="14.25" customHeight="1" x14ac:dyDescent="0.25">
      <c r="B374" s="114"/>
    </row>
    <row r="375" spans="2:2" ht="14.25" customHeight="1" x14ac:dyDescent="0.25">
      <c r="B375" s="114"/>
    </row>
    <row r="376" spans="2:2" ht="14.25" customHeight="1" x14ac:dyDescent="0.25">
      <c r="B376" s="114"/>
    </row>
    <row r="377" spans="2:2" ht="14.25" customHeight="1" x14ac:dyDescent="0.25">
      <c r="B377" s="114"/>
    </row>
    <row r="378" spans="2:2" ht="14.25" customHeight="1" x14ac:dyDescent="0.25">
      <c r="B378" s="114"/>
    </row>
    <row r="379" spans="2:2" ht="14.25" customHeight="1" x14ac:dyDescent="0.25">
      <c r="B379" s="114"/>
    </row>
    <row r="380" spans="2:2" ht="14.25" customHeight="1" x14ac:dyDescent="0.25">
      <c r="B380" s="114"/>
    </row>
    <row r="381" spans="2:2" ht="14.25" customHeight="1" x14ac:dyDescent="0.25">
      <c r="B381" s="114"/>
    </row>
    <row r="382" spans="2:2" ht="14.25" customHeight="1" x14ac:dyDescent="0.25">
      <c r="B382" s="114"/>
    </row>
    <row r="383" spans="2:2" ht="14.25" customHeight="1" x14ac:dyDescent="0.25">
      <c r="B383" s="114"/>
    </row>
    <row r="384" spans="2:2" ht="14.25" customHeight="1" x14ac:dyDescent="0.25">
      <c r="B384" s="114"/>
    </row>
    <row r="385" spans="2:2" ht="14.25" customHeight="1" x14ac:dyDescent="0.25">
      <c r="B385" s="114"/>
    </row>
    <row r="386" spans="2:2" ht="14.25" customHeight="1" x14ac:dyDescent="0.25">
      <c r="B386" s="114"/>
    </row>
    <row r="387" spans="2:2" ht="14.25" customHeight="1" x14ac:dyDescent="0.25">
      <c r="B387" s="114"/>
    </row>
    <row r="388" spans="2:2" ht="14.25" customHeight="1" x14ac:dyDescent="0.25">
      <c r="B388" s="114"/>
    </row>
    <row r="389" spans="2:2" ht="14.25" customHeight="1" x14ac:dyDescent="0.25">
      <c r="B389" s="114"/>
    </row>
    <row r="390" spans="2:2" ht="14.25" customHeight="1" x14ac:dyDescent="0.25">
      <c r="B390" s="114"/>
    </row>
    <row r="391" spans="2:2" ht="14.25" customHeight="1" x14ac:dyDescent="0.25">
      <c r="B391" s="114"/>
    </row>
    <row r="392" spans="2:2" ht="14.25" customHeight="1" x14ac:dyDescent="0.25">
      <c r="B392" s="114"/>
    </row>
    <row r="393" spans="2:2" ht="14.25" customHeight="1" x14ac:dyDescent="0.25">
      <c r="B393" s="114"/>
    </row>
    <row r="394" spans="2:2" ht="14.25" customHeight="1" x14ac:dyDescent="0.25">
      <c r="B394" s="114"/>
    </row>
    <row r="395" spans="2:2" ht="14.25" customHeight="1" x14ac:dyDescent="0.25">
      <c r="B395" s="114"/>
    </row>
    <row r="396" spans="2:2" ht="14.25" customHeight="1" x14ac:dyDescent="0.25">
      <c r="B396" s="114"/>
    </row>
    <row r="397" spans="2:2" ht="14.25" customHeight="1" x14ac:dyDescent="0.25">
      <c r="B397" s="114"/>
    </row>
    <row r="398" spans="2:2" ht="14.25" customHeight="1" x14ac:dyDescent="0.25">
      <c r="B398" s="114"/>
    </row>
    <row r="399" spans="2:2" ht="14.25" customHeight="1" x14ac:dyDescent="0.25">
      <c r="B399" s="114"/>
    </row>
    <row r="400" spans="2:2" ht="14.25" customHeight="1" x14ac:dyDescent="0.25">
      <c r="B400" s="114"/>
    </row>
    <row r="401" spans="2:2" ht="14.25" customHeight="1" x14ac:dyDescent="0.25">
      <c r="B401" s="114"/>
    </row>
    <row r="402" spans="2:2" ht="14.25" customHeight="1" x14ac:dyDescent="0.25">
      <c r="B402" s="114"/>
    </row>
    <row r="403" spans="2:2" ht="14.25" customHeight="1" x14ac:dyDescent="0.25">
      <c r="B403" s="114"/>
    </row>
    <row r="404" spans="2:2" ht="14.25" customHeight="1" x14ac:dyDescent="0.25">
      <c r="B404" s="114"/>
    </row>
    <row r="405" spans="2:2" ht="14.25" customHeight="1" x14ac:dyDescent="0.25">
      <c r="B405" s="114"/>
    </row>
    <row r="406" spans="2:2" ht="14.25" customHeight="1" x14ac:dyDescent="0.25">
      <c r="B406" s="114"/>
    </row>
    <row r="407" spans="2:2" ht="14.25" customHeight="1" x14ac:dyDescent="0.25">
      <c r="B407" s="114"/>
    </row>
    <row r="408" spans="2:2" ht="14.25" customHeight="1" x14ac:dyDescent="0.25">
      <c r="B408" s="114"/>
    </row>
    <row r="409" spans="2:2" ht="14.25" customHeight="1" x14ac:dyDescent="0.25">
      <c r="B409" s="114"/>
    </row>
    <row r="410" spans="2:2" ht="14.25" customHeight="1" x14ac:dyDescent="0.25">
      <c r="B410" s="114"/>
    </row>
    <row r="411" spans="2:2" ht="14.25" customHeight="1" x14ac:dyDescent="0.25">
      <c r="B411" s="114"/>
    </row>
    <row r="412" spans="2:2" ht="14.25" customHeight="1" x14ac:dyDescent="0.25">
      <c r="B412" s="114"/>
    </row>
    <row r="413" spans="2:2" ht="14.25" customHeight="1" x14ac:dyDescent="0.25">
      <c r="B413" s="114"/>
    </row>
    <row r="414" spans="2:2" ht="14.25" customHeight="1" x14ac:dyDescent="0.25">
      <c r="B414" s="114"/>
    </row>
    <row r="415" spans="2:2" ht="14.25" customHeight="1" x14ac:dyDescent="0.25">
      <c r="B415" s="114"/>
    </row>
    <row r="416" spans="2:2" ht="14.25" customHeight="1" x14ac:dyDescent="0.25">
      <c r="B416" s="114"/>
    </row>
    <row r="417" spans="2:2" ht="14.25" customHeight="1" x14ac:dyDescent="0.25">
      <c r="B417" s="114"/>
    </row>
    <row r="418" spans="2:2" ht="14.25" customHeight="1" x14ac:dyDescent="0.25">
      <c r="B418" s="114"/>
    </row>
    <row r="419" spans="2:2" ht="14.25" customHeight="1" x14ac:dyDescent="0.25">
      <c r="B419" s="114"/>
    </row>
    <row r="420" spans="2:2" ht="14.25" customHeight="1" x14ac:dyDescent="0.25">
      <c r="B420" s="114"/>
    </row>
    <row r="421" spans="2:2" ht="14.25" customHeight="1" x14ac:dyDescent="0.25">
      <c r="B421" s="114"/>
    </row>
    <row r="422" spans="2:2" ht="14.25" customHeight="1" x14ac:dyDescent="0.25">
      <c r="B422" s="114"/>
    </row>
    <row r="423" spans="2:2" ht="14.25" customHeight="1" x14ac:dyDescent="0.25">
      <c r="B423" s="114"/>
    </row>
    <row r="424" spans="2:2" ht="14.25" customHeight="1" x14ac:dyDescent="0.25">
      <c r="B424" s="114"/>
    </row>
    <row r="425" spans="2:2" ht="14.25" customHeight="1" x14ac:dyDescent="0.25">
      <c r="B425" s="114"/>
    </row>
    <row r="426" spans="2:2" ht="14.25" customHeight="1" x14ac:dyDescent="0.25">
      <c r="B426" s="114"/>
    </row>
    <row r="427" spans="2:2" ht="14.25" customHeight="1" x14ac:dyDescent="0.25">
      <c r="B427" s="114"/>
    </row>
    <row r="428" spans="2:2" ht="14.25" customHeight="1" x14ac:dyDescent="0.25">
      <c r="B428" s="114"/>
    </row>
    <row r="429" spans="2:2" ht="14.25" customHeight="1" x14ac:dyDescent="0.25">
      <c r="B429" s="114"/>
    </row>
    <row r="430" spans="2:2" ht="14.25" customHeight="1" x14ac:dyDescent="0.25">
      <c r="B430" s="114"/>
    </row>
    <row r="431" spans="2:2" ht="14.25" customHeight="1" x14ac:dyDescent="0.25">
      <c r="B431" s="114"/>
    </row>
    <row r="432" spans="2:2" ht="14.25" customHeight="1" x14ac:dyDescent="0.25">
      <c r="B432" s="114"/>
    </row>
    <row r="433" spans="2:2" ht="14.25" customHeight="1" x14ac:dyDescent="0.25">
      <c r="B433" s="114"/>
    </row>
    <row r="434" spans="2:2" ht="14.25" customHeight="1" x14ac:dyDescent="0.25">
      <c r="B434" s="114"/>
    </row>
    <row r="435" spans="2:2" ht="14.25" customHeight="1" x14ac:dyDescent="0.25">
      <c r="B435" s="114"/>
    </row>
    <row r="436" spans="2:2" ht="14.25" customHeight="1" x14ac:dyDescent="0.25">
      <c r="B436" s="114"/>
    </row>
    <row r="437" spans="2:2" ht="14.25" customHeight="1" x14ac:dyDescent="0.25">
      <c r="B437" s="114"/>
    </row>
    <row r="438" spans="2:2" ht="14.25" customHeight="1" x14ac:dyDescent="0.25">
      <c r="B438" s="114"/>
    </row>
    <row r="439" spans="2:2" ht="14.25" customHeight="1" x14ac:dyDescent="0.25">
      <c r="B439" s="114"/>
    </row>
    <row r="440" spans="2:2" ht="14.25" customHeight="1" x14ac:dyDescent="0.25">
      <c r="B440" s="114"/>
    </row>
    <row r="441" spans="2:2" ht="14.25" customHeight="1" x14ac:dyDescent="0.25">
      <c r="B441" s="114"/>
    </row>
    <row r="442" spans="2:2" ht="14.25" customHeight="1" x14ac:dyDescent="0.25">
      <c r="B442" s="114"/>
    </row>
    <row r="443" spans="2:2" ht="14.25" customHeight="1" x14ac:dyDescent="0.25">
      <c r="B443" s="114"/>
    </row>
    <row r="444" spans="2:2" ht="14.25" customHeight="1" x14ac:dyDescent="0.25">
      <c r="B444" s="114"/>
    </row>
    <row r="445" spans="2:2" ht="14.25" customHeight="1" x14ac:dyDescent="0.25">
      <c r="B445" s="114"/>
    </row>
    <row r="446" spans="2:2" ht="14.25" customHeight="1" x14ac:dyDescent="0.25">
      <c r="B446" s="114"/>
    </row>
    <row r="447" spans="2:2" ht="14.25" customHeight="1" x14ac:dyDescent="0.25">
      <c r="B447" s="114"/>
    </row>
    <row r="448" spans="2:2" ht="14.25" customHeight="1" x14ac:dyDescent="0.25">
      <c r="B448" s="114"/>
    </row>
    <row r="449" spans="2:2" ht="14.25" customHeight="1" x14ac:dyDescent="0.25">
      <c r="B449" s="114"/>
    </row>
    <row r="450" spans="2:2" ht="14.25" customHeight="1" x14ac:dyDescent="0.25">
      <c r="B450" s="114"/>
    </row>
    <row r="451" spans="2:2" ht="14.25" customHeight="1" x14ac:dyDescent="0.25">
      <c r="B451" s="114"/>
    </row>
    <row r="452" spans="2:2" ht="14.25" customHeight="1" x14ac:dyDescent="0.25">
      <c r="B452" s="114"/>
    </row>
    <row r="453" spans="2:2" ht="14.25" customHeight="1" x14ac:dyDescent="0.25">
      <c r="B453" s="114"/>
    </row>
    <row r="454" spans="2:2" ht="14.25" customHeight="1" x14ac:dyDescent="0.25">
      <c r="B454" s="114"/>
    </row>
    <row r="455" spans="2:2" ht="14.25" customHeight="1" x14ac:dyDescent="0.25">
      <c r="B455" s="114"/>
    </row>
    <row r="456" spans="2:2" ht="14.25" customHeight="1" x14ac:dyDescent="0.25">
      <c r="B456" s="114"/>
    </row>
    <row r="457" spans="2:2" ht="14.25" customHeight="1" x14ac:dyDescent="0.25">
      <c r="B457" s="114"/>
    </row>
    <row r="458" spans="2:2" ht="14.25" customHeight="1" x14ac:dyDescent="0.25">
      <c r="B458" s="114"/>
    </row>
    <row r="459" spans="2:2" ht="14.25" customHeight="1" x14ac:dyDescent="0.25">
      <c r="B459" s="114"/>
    </row>
    <row r="460" spans="2:2" ht="14.25" customHeight="1" x14ac:dyDescent="0.25">
      <c r="B460" s="114"/>
    </row>
    <row r="461" spans="2:2" ht="14.25" customHeight="1" x14ac:dyDescent="0.25">
      <c r="B461" s="114"/>
    </row>
    <row r="462" spans="2:2" ht="14.25" customHeight="1" x14ac:dyDescent="0.25">
      <c r="B462" s="114"/>
    </row>
    <row r="463" spans="2:2" ht="14.25" customHeight="1" x14ac:dyDescent="0.25">
      <c r="B463" s="114"/>
    </row>
    <row r="464" spans="2:2" ht="14.25" customHeight="1" x14ac:dyDescent="0.25">
      <c r="B464" s="114"/>
    </row>
    <row r="465" spans="2:2" ht="14.25" customHeight="1" x14ac:dyDescent="0.25">
      <c r="B465" s="114"/>
    </row>
    <row r="466" spans="2:2" ht="14.25" customHeight="1" x14ac:dyDescent="0.25">
      <c r="B466" s="114"/>
    </row>
    <row r="467" spans="2:2" ht="14.25" customHeight="1" x14ac:dyDescent="0.25">
      <c r="B467" s="114"/>
    </row>
    <row r="468" spans="2:2" ht="14.25" customHeight="1" x14ac:dyDescent="0.25">
      <c r="B468" s="114"/>
    </row>
    <row r="469" spans="2:2" ht="14.25" customHeight="1" x14ac:dyDescent="0.25">
      <c r="B469" s="114"/>
    </row>
    <row r="470" spans="2:2" ht="14.25" customHeight="1" x14ac:dyDescent="0.25">
      <c r="B470" s="114"/>
    </row>
    <row r="471" spans="2:2" ht="14.25" customHeight="1" x14ac:dyDescent="0.25">
      <c r="B471" s="114"/>
    </row>
    <row r="472" spans="2:2" ht="14.25" customHeight="1" x14ac:dyDescent="0.25">
      <c r="B472" s="114"/>
    </row>
    <row r="473" spans="2:2" ht="14.25" customHeight="1" x14ac:dyDescent="0.25">
      <c r="B473" s="114"/>
    </row>
    <row r="474" spans="2:2" ht="14.25" customHeight="1" x14ac:dyDescent="0.25">
      <c r="B474" s="114"/>
    </row>
    <row r="475" spans="2:2" ht="14.25" customHeight="1" x14ac:dyDescent="0.25">
      <c r="B475" s="114"/>
    </row>
    <row r="476" spans="2:2" ht="14.25" customHeight="1" x14ac:dyDescent="0.25">
      <c r="B476" s="114"/>
    </row>
    <row r="477" spans="2:2" ht="14.25" customHeight="1" x14ac:dyDescent="0.25">
      <c r="B477" s="114"/>
    </row>
    <row r="478" spans="2:2" ht="14.25" customHeight="1" x14ac:dyDescent="0.25">
      <c r="B478" s="114"/>
    </row>
    <row r="479" spans="2:2" ht="14.25" customHeight="1" x14ac:dyDescent="0.25">
      <c r="B479" s="114"/>
    </row>
    <row r="480" spans="2:2" ht="14.25" customHeight="1" x14ac:dyDescent="0.25">
      <c r="B480" s="114"/>
    </row>
    <row r="481" spans="2:2" ht="14.25" customHeight="1" x14ac:dyDescent="0.25">
      <c r="B481" s="114"/>
    </row>
    <row r="482" spans="2:2" ht="14.25" customHeight="1" x14ac:dyDescent="0.25">
      <c r="B482" s="114"/>
    </row>
    <row r="483" spans="2:2" ht="14.25" customHeight="1" x14ac:dyDescent="0.25">
      <c r="B483" s="114"/>
    </row>
    <row r="484" spans="2:2" ht="14.25" customHeight="1" x14ac:dyDescent="0.25">
      <c r="B484" s="114"/>
    </row>
    <row r="485" spans="2:2" ht="14.25" customHeight="1" x14ac:dyDescent="0.25">
      <c r="B485" s="114"/>
    </row>
    <row r="486" spans="2:2" ht="14.25" customHeight="1" x14ac:dyDescent="0.25">
      <c r="B486" s="114"/>
    </row>
    <row r="487" spans="2:2" ht="14.25" customHeight="1" x14ac:dyDescent="0.25">
      <c r="B487" s="114"/>
    </row>
    <row r="488" spans="2:2" ht="14.25" customHeight="1" x14ac:dyDescent="0.25">
      <c r="B488" s="114"/>
    </row>
    <row r="489" spans="2:2" ht="14.25" customHeight="1" x14ac:dyDescent="0.25">
      <c r="B489" s="114"/>
    </row>
    <row r="490" spans="2:2" ht="14.25" customHeight="1" x14ac:dyDescent="0.25">
      <c r="B490" s="114"/>
    </row>
    <row r="491" spans="2:2" ht="14.25" customHeight="1" x14ac:dyDescent="0.25">
      <c r="B491" s="114"/>
    </row>
    <row r="492" spans="2:2" ht="14.25" customHeight="1" x14ac:dyDescent="0.25">
      <c r="B492" s="114"/>
    </row>
    <row r="493" spans="2:2" ht="14.25" customHeight="1" x14ac:dyDescent="0.25">
      <c r="B493" s="114"/>
    </row>
    <row r="494" spans="2:2" ht="14.25" customHeight="1" x14ac:dyDescent="0.25">
      <c r="B494" s="114"/>
    </row>
    <row r="495" spans="2:2" ht="14.25" customHeight="1" x14ac:dyDescent="0.25">
      <c r="B495" s="114"/>
    </row>
    <row r="496" spans="2:2" ht="14.25" customHeight="1" x14ac:dyDescent="0.25">
      <c r="B496" s="114"/>
    </row>
    <row r="497" spans="2:2" ht="14.25" customHeight="1" x14ac:dyDescent="0.25">
      <c r="B497" s="114"/>
    </row>
    <row r="498" spans="2:2" ht="14.25" customHeight="1" x14ac:dyDescent="0.25">
      <c r="B498" s="114"/>
    </row>
    <row r="499" spans="2:2" ht="14.25" customHeight="1" x14ac:dyDescent="0.25">
      <c r="B499" s="114"/>
    </row>
    <row r="500" spans="2:2" ht="14.25" customHeight="1" x14ac:dyDescent="0.25">
      <c r="B500" s="114"/>
    </row>
    <row r="501" spans="2:2" ht="14.25" customHeight="1" x14ac:dyDescent="0.25">
      <c r="B501" s="114"/>
    </row>
    <row r="502" spans="2:2" ht="14.25" customHeight="1" x14ac:dyDescent="0.25">
      <c r="B502" s="114"/>
    </row>
    <row r="503" spans="2:2" ht="14.25" customHeight="1" x14ac:dyDescent="0.25">
      <c r="B503" s="114"/>
    </row>
    <row r="504" spans="2:2" ht="14.25" customHeight="1" x14ac:dyDescent="0.25">
      <c r="B504" s="114"/>
    </row>
    <row r="505" spans="2:2" ht="14.25" customHeight="1" x14ac:dyDescent="0.25">
      <c r="B505" s="114"/>
    </row>
    <row r="506" spans="2:2" ht="14.25" customHeight="1" x14ac:dyDescent="0.25">
      <c r="B506" s="114"/>
    </row>
    <row r="507" spans="2:2" ht="14.25" customHeight="1" x14ac:dyDescent="0.25">
      <c r="B507" s="114"/>
    </row>
    <row r="508" spans="2:2" ht="14.25" customHeight="1" x14ac:dyDescent="0.25">
      <c r="B508" s="114"/>
    </row>
    <row r="509" spans="2:2" ht="14.25" customHeight="1" x14ac:dyDescent="0.25">
      <c r="B509" s="114"/>
    </row>
    <row r="510" spans="2:2" ht="14.25" customHeight="1" x14ac:dyDescent="0.25">
      <c r="B510" s="114"/>
    </row>
    <row r="511" spans="2:2" ht="14.25" customHeight="1" x14ac:dyDescent="0.25">
      <c r="B511" s="114"/>
    </row>
    <row r="512" spans="2:2" ht="14.25" customHeight="1" x14ac:dyDescent="0.25">
      <c r="B512" s="114"/>
    </row>
    <row r="513" spans="2:2" ht="14.25" customHeight="1" x14ac:dyDescent="0.25">
      <c r="B513" s="114"/>
    </row>
    <row r="514" spans="2:2" ht="14.25" customHeight="1" x14ac:dyDescent="0.25">
      <c r="B514" s="114"/>
    </row>
    <row r="515" spans="2:2" ht="14.25" customHeight="1" x14ac:dyDescent="0.25">
      <c r="B515" s="114"/>
    </row>
    <row r="516" spans="2:2" ht="14.25" customHeight="1" x14ac:dyDescent="0.25">
      <c r="B516" s="114"/>
    </row>
    <row r="517" spans="2:2" ht="14.25" customHeight="1" x14ac:dyDescent="0.25">
      <c r="B517" s="114"/>
    </row>
    <row r="518" spans="2:2" ht="14.25" customHeight="1" x14ac:dyDescent="0.25">
      <c r="B518" s="114"/>
    </row>
    <row r="519" spans="2:2" ht="14.25" customHeight="1" x14ac:dyDescent="0.25">
      <c r="B519" s="114"/>
    </row>
    <row r="520" spans="2:2" ht="14.25" customHeight="1" x14ac:dyDescent="0.25">
      <c r="B520" s="114"/>
    </row>
    <row r="521" spans="2:2" ht="14.25" customHeight="1" x14ac:dyDescent="0.25">
      <c r="B521" s="114"/>
    </row>
    <row r="522" spans="2:2" ht="14.25" customHeight="1" x14ac:dyDescent="0.25">
      <c r="B522" s="114"/>
    </row>
    <row r="523" spans="2:2" ht="14.25" customHeight="1" x14ac:dyDescent="0.25">
      <c r="B523" s="114"/>
    </row>
    <row r="524" spans="2:2" ht="14.25" customHeight="1" x14ac:dyDescent="0.25">
      <c r="B524" s="114"/>
    </row>
    <row r="525" spans="2:2" ht="14.25" customHeight="1" x14ac:dyDescent="0.25">
      <c r="B525" s="114"/>
    </row>
    <row r="526" spans="2:2" ht="14.25" customHeight="1" x14ac:dyDescent="0.25">
      <c r="B526" s="114"/>
    </row>
    <row r="527" spans="2:2" ht="14.25" customHeight="1" x14ac:dyDescent="0.25">
      <c r="B527" s="114"/>
    </row>
    <row r="528" spans="2:2" ht="14.25" customHeight="1" x14ac:dyDescent="0.25">
      <c r="B528" s="114"/>
    </row>
    <row r="529" spans="2:2" ht="14.25" customHeight="1" x14ac:dyDescent="0.25">
      <c r="B529" s="114"/>
    </row>
    <row r="530" spans="2:2" ht="14.25" customHeight="1" x14ac:dyDescent="0.25">
      <c r="B530" s="114"/>
    </row>
    <row r="531" spans="2:2" ht="14.25" customHeight="1" x14ac:dyDescent="0.25">
      <c r="B531" s="114"/>
    </row>
    <row r="532" spans="2:2" ht="14.25" customHeight="1" x14ac:dyDescent="0.25">
      <c r="B532" s="114"/>
    </row>
    <row r="533" spans="2:2" ht="14.25" customHeight="1" x14ac:dyDescent="0.25">
      <c r="B533" s="114"/>
    </row>
    <row r="534" spans="2:2" ht="14.25" customHeight="1" x14ac:dyDescent="0.25">
      <c r="B534" s="114"/>
    </row>
    <row r="535" spans="2:2" ht="14.25" customHeight="1" x14ac:dyDescent="0.25">
      <c r="B535" s="114"/>
    </row>
    <row r="536" spans="2:2" ht="14.25" customHeight="1" x14ac:dyDescent="0.25">
      <c r="B536" s="114"/>
    </row>
    <row r="537" spans="2:2" ht="14.25" customHeight="1" x14ac:dyDescent="0.25">
      <c r="B537" s="114"/>
    </row>
    <row r="538" spans="2:2" ht="14.25" customHeight="1" x14ac:dyDescent="0.25">
      <c r="B538" s="114"/>
    </row>
    <row r="539" spans="2:2" ht="14.25" customHeight="1" x14ac:dyDescent="0.25">
      <c r="B539" s="114"/>
    </row>
    <row r="540" spans="2:2" ht="14.25" customHeight="1" x14ac:dyDescent="0.25">
      <c r="B540" s="114"/>
    </row>
    <row r="541" spans="2:2" ht="14.25" customHeight="1" x14ac:dyDescent="0.25">
      <c r="B541" s="114"/>
    </row>
    <row r="542" spans="2:2" ht="14.25" customHeight="1" x14ac:dyDescent="0.25">
      <c r="B542" s="114"/>
    </row>
    <row r="543" spans="2:2" ht="14.25" customHeight="1" x14ac:dyDescent="0.25">
      <c r="B543" s="114"/>
    </row>
    <row r="544" spans="2:2" ht="14.25" customHeight="1" x14ac:dyDescent="0.25">
      <c r="B544" s="114"/>
    </row>
    <row r="545" spans="2:2" ht="14.25" customHeight="1" x14ac:dyDescent="0.25">
      <c r="B545" s="114"/>
    </row>
    <row r="546" spans="2:2" ht="14.25" customHeight="1" x14ac:dyDescent="0.25">
      <c r="B546" s="114"/>
    </row>
    <row r="547" spans="2:2" ht="14.25" customHeight="1" x14ac:dyDescent="0.25">
      <c r="B547" s="114"/>
    </row>
    <row r="548" spans="2:2" ht="14.25" customHeight="1" x14ac:dyDescent="0.25">
      <c r="B548" s="114"/>
    </row>
    <row r="549" spans="2:2" ht="14.25" customHeight="1" x14ac:dyDescent="0.25">
      <c r="B549" s="114"/>
    </row>
    <row r="550" spans="2:2" ht="14.25" customHeight="1" x14ac:dyDescent="0.25">
      <c r="B550" s="114"/>
    </row>
    <row r="551" spans="2:2" ht="14.25" customHeight="1" x14ac:dyDescent="0.25">
      <c r="B551" s="114"/>
    </row>
    <row r="552" spans="2:2" ht="14.25" customHeight="1" x14ac:dyDescent="0.25">
      <c r="B552" s="114"/>
    </row>
    <row r="553" spans="2:2" ht="14.25" customHeight="1" x14ac:dyDescent="0.25">
      <c r="B553" s="114"/>
    </row>
    <row r="554" spans="2:2" ht="14.25" customHeight="1" x14ac:dyDescent="0.25">
      <c r="B554" s="114"/>
    </row>
    <row r="555" spans="2:2" ht="14.25" customHeight="1" x14ac:dyDescent="0.25">
      <c r="B555" s="114"/>
    </row>
    <row r="556" spans="2:2" ht="14.25" customHeight="1" x14ac:dyDescent="0.25">
      <c r="B556" s="114"/>
    </row>
    <row r="557" spans="2:2" ht="14.25" customHeight="1" x14ac:dyDescent="0.25">
      <c r="B557" s="114"/>
    </row>
    <row r="558" spans="2:2" ht="14.25" customHeight="1" x14ac:dyDescent="0.25">
      <c r="B558" s="114"/>
    </row>
    <row r="559" spans="2:2" ht="14.25" customHeight="1" x14ac:dyDescent="0.25">
      <c r="B559" s="114"/>
    </row>
    <row r="560" spans="2:2" ht="14.25" customHeight="1" x14ac:dyDescent="0.25">
      <c r="B560" s="114"/>
    </row>
    <row r="561" spans="2:2" ht="14.25" customHeight="1" x14ac:dyDescent="0.25">
      <c r="B561" s="114"/>
    </row>
    <row r="562" spans="2:2" ht="14.25" customHeight="1" x14ac:dyDescent="0.25">
      <c r="B562" s="114"/>
    </row>
    <row r="563" spans="2:2" ht="14.25" customHeight="1" x14ac:dyDescent="0.25">
      <c r="B563" s="114"/>
    </row>
    <row r="564" spans="2:2" ht="14.25" customHeight="1" x14ac:dyDescent="0.25">
      <c r="B564" s="114"/>
    </row>
    <row r="565" spans="2:2" ht="14.25" customHeight="1" x14ac:dyDescent="0.25">
      <c r="B565" s="114"/>
    </row>
    <row r="566" spans="2:2" ht="14.25" customHeight="1" x14ac:dyDescent="0.25">
      <c r="B566" s="114"/>
    </row>
    <row r="567" spans="2:2" ht="14.25" customHeight="1" x14ac:dyDescent="0.25">
      <c r="B567" s="114"/>
    </row>
    <row r="568" spans="2:2" ht="14.25" customHeight="1" x14ac:dyDescent="0.25">
      <c r="B568" s="114"/>
    </row>
    <row r="569" spans="2:2" ht="14.25" customHeight="1" x14ac:dyDescent="0.25">
      <c r="B569" s="114"/>
    </row>
    <row r="570" spans="2:2" ht="14.25" customHeight="1" x14ac:dyDescent="0.25">
      <c r="B570" s="114"/>
    </row>
    <row r="571" spans="2:2" ht="14.25" customHeight="1" x14ac:dyDescent="0.25">
      <c r="B571" s="114"/>
    </row>
    <row r="572" spans="2:2" ht="14.25" customHeight="1" x14ac:dyDescent="0.25">
      <c r="B572" s="114"/>
    </row>
    <row r="573" spans="2:2" ht="14.25" customHeight="1" x14ac:dyDescent="0.25">
      <c r="B573" s="114"/>
    </row>
    <row r="574" spans="2:2" ht="14.25" customHeight="1" x14ac:dyDescent="0.25">
      <c r="B574" s="114"/>
    </row>
    <row r="575" spans="2:2" ht="14.25" customHeight="1" x14ac:dyDescent="0.25">
      <c r="B575" s="114"/>
    </row>
    <row r="576" spans="2:2" ht="14.25" customHeight="1" x14ac:dyDescent="0.25">
      <c r="B576" s="114"/>
    </row>
    <row r="577" spans="2:2" ht="14.25" customHeight="1" x14ac:dyDescent="0.25">
      <c r="B577" s="114"/>
    </row>
    <row r="578" spans="2:2" ht="14.25" customHeight="1" x14ac:dyDescent="0.25">
      <c r="B578" s="114"/>
    </row>
    <row r="579" spans="2:2" ht="14.25" customHeight="1" x14ac:dyDescent="0.25">
      <c r="B579" s="114"/>
    </row>
    <row r="580" spans="2:2" ht="14.25" customHeight="1" x14ac:dyDescent="0.25">
      <c r="B580" s="114"/>
    </row>
    <row r="581" spans="2:2" ht="14.25" customHeight="1" x14ac:dyDescent="0.25">
      <c r="B581" s="114"/>
    </row>
    <row r="582" spans="2:2" ht="14.25" customHeight="1" x14ac:dyDescent="0.25">
      <c r="B582" s="114"/>
    </row>
    <row r="583" spans="2:2" ht="14.25" customHeight="1" x14ac:dyDescent="0.25">
      <c r="B583" s="114"/>
    </row>
    <row r="584" spans="2:2" ht="14.25" customHeight="1" x14ac:dyDescent="0.25">
      <c r="B584" s="114"/>
    </row>
    <row r="585" spans="2:2" ht="14.25" customHeight="1" x14ac:dyDescent="0.25">
      <c r="B585" s="114"/>
    </row>
    <row r="586" spans="2:2" ht="14.25" customHeight="1" x14ac:dyDescent="0.25">
      <c r="B586" s="114"/>
    </row>
    <row r="587" spans="2:2" ht="14.25" customHeight="1" x14ac:dyDescent="0.25">
      <c r="B587" s="114"/>
    </row>
    <row r="588" spans="2:2" ht="14.25" customHeight="1" x14ac:dyDescent="0.25">
      <c r="B588" s="114"/>
    </row>
    <row r="589" spans="2:2" ht="14.25" customHeight="1" x14ac:dyDescent="0.25">
      <c r="B589" s="114"/>
    </row>
    <row r="590" spans="2:2" ht="14.25" customHeight="1" x14ac:dyDescent="0.25">
      <c r="B590" s="114"/>
    </row>
    <row r="591" spans="2:2" ht="14.25" customHeight="1" x14ac:dyDescent="0.25">
      <c r="B591" s="114"/>
    </row>
    <row r="592" spans="2:2" ht="14.25" customHeight="1" x14ac:dyDescent="0.25">
      <c r="B592" s="114"/>
    </row>
    <row r="593" spans="2:2" ht="14.25" customHeight="1" x14ac:dyDescent="0.25">
      <c r="B593" s="114"/>
    </row>
    <row r="594" spans="2:2" ht="14.25" customHeight="1" x14ac:dyDescent="0.25">
      <c r="B594" s="114"/>
    </row>
    <row r="595" spans="2:2" ht="14.25" customHeight="1" x14ac:dyDescent="0.25">
      <c r="B595" s="114"/>
    </row>
    <row r="596" spans="2:2" ht="14.25" customHeight="1" x14ac:dyDescent="0.25">
      <c r="B596" s="114"/>
    </row>
    <row r="597" spans="2:2" ht="14.25" customHeight="1" x14ac:dyDescent="0.25">
      <c r="B597" s="114"/>
    </row>
    <row r="598" spans="2:2" ht="14.25" customHeight="1" x14ac:dyDescent="0.25">
      <c r="B598" s="114"/>
    </row>
    <row r="599" spans="2:2" ht="14.25" customHeight="1" x14ac:dyDescent="0.25">
      <c r="B599" s="114"/>
    </row>
    <row r="600" spans="2:2" ht="14.25" customHeight="1" x14ac:dyDescent="0.25">
      <c r="B600" s="114"/>
    </row>
    <row r="601" spans="2:2" ht="14.25" customHeight="1" x14ac:dyDescent="0.25">
      <c r="B601" s="114"/>
    </row>
    <row r="602" spans="2:2" ht="14.25" customHeight="1" x14ac:dyDescent="0.25">
      <c r="B602" s="114"/>
    </row>
    <row r="603" spans="2:2" ht="14.25" customHeight="1" x14ac:dyDescent="0.25">
      <c r="B603" s="114"/>
    </row>
    <row r="604" spans="2:2" ht="14.25" customHeight="1" x14ac:dyDescent="0.25">
      <c r="B604" s="114"/>
    </row>
    <row r="605" spans="2:2" ht="14.25" customHeight="1" x14ac:dyDescent="0.25">
      <c r="B605" s="114"/>
    </row>
    <row r="606" spans="2:2" ht="14.25" customHeight="1" x14ac:dyDescent="0.25">
      <c r="B606" s="114"/>
    </row>
    <row r="607" spans="2:2" ht="14.25" customHeight="1" x14ac:dyDescent="0.25">
      <c r="B607" s="114"/>
    </row>
    <row r="608" spans="2:2" ht="14.25" customHeight="1" x14ac:dyDescent="0.25">
      <c r="B608" s="114"/>
    </row>
    <row r="609" spans="2:2" ht="14.25" customHeight="1" x14ac:dyDescent="0.25">
      <c r="B609" s="114"/>
    </row>
    <row r="610" spans="2:2" ht="14.25" customHeight="1" x14ac:dyDescent="0.25">
      <c r="B610" s="114"/>
    </row>
    <row r="611" spans="2:2" ht="14.25" customHeight="1" x14ac:dyDescent="0.25">
      <c r="B611" s="114"/>
    </row>
    <row r="612" spans="2:2" ht="14.25" customHeight="1" x14ac:dyDescent="0.25">
      <c r="B612" s="114"/>
    </row>
    <row r="613" spans="2:2" ht="14.25" customHeight="1" x14ac:dyDescent="0.25">
      <c r="B613" s="114"/>
    </row>
    <row r="614" spans="2:2" ht="14.25" customHeight="1" x14ac:dyDescent="0.25">
      <c r="B614" s="114"/>
    </row>
    <row r="615" spans="2:2" ht="14.25" customHeight="1" x14ac:dyDescent="0.25">
      <c r="B615" s="114"/>
    </row>
    <row r="616" spans="2:2" ht="14.25" customHeight="1" x14ac:dyDescent="0.25">
      <c r="B616" s="114"/>
    </row>
    <row r="617" spans="2:2" ht="14.25" customHeight="1" x14ac:dyDescent="0.25">
      <c r="B617" s="114"/>
    </row>
    <row r="618" spans="2:2" ht="14.25" customHeight="1" x14ac:dyDescent="0.25">
      <c r="B618" s="114"/>
    </row>
    <row r="619" spans="2:2" ht="14.25" customHeight="1" x14ac:dyDescent="0.25">
      <c r="B619" s="114"/>
    </row>
    <row r="620" spans="2:2" ht="14.25" customHeight="1" x14ac:dyDescent="0.25">
      <c r="B620" s="114"/>
    </row>
    <row r="621" spans="2:2" ht="14.25" customHeight="1" x14ac:dyDescent="0.25">
      <c r="B621" s="114"/>
    </row>
    <row r="622" spans="2:2" ht="14.25" customHeight="1" x14ac:dyDescent="0.25">
      <c r="B622" s="114"/>
    </row>
    <row r="623" spans="2:2" ht="14.25" customHeight="1" x14ac:dyDescent="0.25">
      <c r="B623" s="114"/>
    </row>
    <row r="624" spans="2:2" ht="14.25" customHeight="1" x14ac:dyDescent="0.25">
      <c r="B624" s="114"/>
    </row>
    <row r="625" spans="2:2" ht="14.25" customHeight="1" x14ac:dyDescent="0.25">
      <c r="B625" s="114"/>
    </row>
    <row r="626" spans="2:2" ht="14.25" customHeight="1" x14ac:dyDescent="0.25">
      <c r="B626" s="114"/>
    </row>
    <row r="627" spans="2:2" ht="14.25" customHeight="1" x14ac:dyDescent="0.25">
      <c r="B627" s="114"/>
    </row>
    <row r="628" spans="2:2" ht="14.25" customHeight="1" x14ac:dyDescent="0.25">
      <c r="B628" s="114"/>
    </row>
    <row r="629" spans="2:2" ht="14.25" customHeight="1" x14ac:dyDescent="0.25">
      <c r="B629" s="114"/>
    </row>
    <row r="630" spans="2:2" ht="14.25" customHeight="1" x14ac:dyDescent="0.25">
      <c r="B630" s="114"/>
    </row>
    <row r="631" spans="2:2" ht="14.25" customHeight="1" x14ac:dyDescent="0.25">
      <c r="B631" s="114"/>
    </row>
    <row r="632" spans="2:2" ht="14.25" customHeight="1" x14ac:dyDescent="0.25">
      <c r="B632" s="114"/>
    </row>
    <row r="633" spans="2:2" ht="14.25" customHeight="1" x14ac:dyDescent="0.25">
      <c r="B633" s="114"/>
    </row>
    <row r="634" spans="2:2" ht="14.25" customHeight="1" x14ac:dyDescent="0.25">
      <c r="B634" s="114"/>
    </row>
    <row r="635" spans="2:2" ht="14.25" customHeight="1" x14ac:dyDescent="0.25">
      <c r="B635" s="114"/>
    </row>
    <row r="636" spans="2:2" ht="14.25" customHeight="1" x14ac:dyDescent="0.25">
      <c r="B636" s="114"/>
    </row>
    <row r="637" spans="2:2" ht="14.25" customHeight="1" x14ac:dyDescent="0.25">
      <c r="B637" s="114"/>
    </row>
    <row r="638" spans="2:2" ht="14.25" customHeight="1" x14ac:dyDescent="0.25">
      <c r="B638" s="114"/>
    </row>
    <row r="639" spans="2:2" ht="14.25" customHeight="1" x14ac:dyDescent="0.25">
      <c r="B639" s="114"/>
    </row>
    <row r="640" spans="2:2" ht="14.25" customHeight="1" x14ac:dyDescent="0.25">
      <c r="B640" s="114"/>
    </row>
    <row r="641" spans="2:2" ht="14.25" customHeight="1" x14ac:dyDescent="0.25">
      <c r="B641" s="114"/>
    </row>
    <row r="642" spans="2:2" ht="14.25" customHeight="1" x14ac:dyDescent="0.25">
      <c r="B642" s="114"/>
    </row>
    <row r="643" spans="2:2" ht="14.25" customHeight="1" x14ac:dyDescent="0.25">
      <c r="B643" s="114"/>
    </row>
    <row r="644" spans="2:2" ht="14.25" customHeight="1" x14ac:dyDescent="0.25">
      <c r="B644" s="114"/>
    </row>
    <row r="645" spans="2:2" ht="14.25" customHeight="1" x14ac:dyDescent="0.25">
      <c r="B645" s="114"/>
    </row>
    <row r="646" spans="2:2" ht="14.25" customHeight="1" x14ac:dyDescent="0.25">
      <c r="B646" s="114"/>
    </row>
    <row r="647" spans="2:2" ht="14.25" customHeight="1" x14ac:dyDescent="0.25">
      <c r="B647" s="114"/>
    </row>
    <row r="648" spans="2:2" ht="14.25" customHeight="1" x14ac:dyDescent="0.25">
      <c r="B648" s="114"/>
    </row>
    <row r="649" spans="2:2" ht="14.25" customHeight="1" x14ac:dyDescent="0.25">
      <c r="B649" s="114"/>
    </row>
    <row r="650" spans="2:2" ht="14.25" customHeight="1" x14ac:dyDescent="0.25">
      <c r="B650" s="114"/>
    </row>
    <row r="651" spans="2:2" ht="14.25" customHeight="1" x14ac:dyDescent="0.25">
      <c r="B651" s="114"/>
    </row>
    <row r="652" spans="2:2" ht="14.25" customHeight="1" x14ac:dyDescent="0.25">
      <c r="B652" s="114"/>
    </row>
    <row r="653" spans="2:2" ht="14.25" customHeight="1" x14ac:dyDescent="0.25">
      <c r="B653" s="114"/>
    </row>
    <row r="654" spans="2:2" ht="14.25" customHeight="1" x14ac:dyDescent="0.25">
      <c r="B654" s="114"/>
    </row>
    <row r="655" spans="2:2" ht="14.25" customHeight="1" x14ac:dyDescent="0.25">
      <c r="B655" s="114"/>
    </row>
    <row r="656" spans="2:2" ht="14.25" customHeight="1" x14ac:dyDescent="0.25">
      <c r="B656" s="114"/>
    </row>
    <row r="657" spans="2:2" ht="14.25" customHeight="1" x14ac:dyDescent="0.25">
      <c r="B657" s="114"/>
    </row>
    <row r="658" spans="2:2" ht="14.25" customHeight="1" x14ac:dyDescent="0.25">
      <c r="B658" s="114"/>
    </row>
    <row r="659" spans="2:2" ht="14.25" customHeight="1" x14ac:dyDescent="0.25">
      <c r="B659" s="114"/>
    </row>
    <row r="660" spans="2:2" ht="14.25" customHeight="1" x14ac:dyDescent="0.25">
      <c r="B660" s="114"/>
    </row>
    <row r="661" spans="2:2" ht="14.25" customHeight="1" x14ac:dyDescent="0.25">
      <c r="B661" s="114"/>
    </row>
    <row r="662" spans="2:2" ht="14.25" customHeight="1" x14ac:dyDescent="0.25">
      <c r="B662" s="114"/>
    </row>
    <row r="663" spans="2:2" ht="14.25" customHeight="1" x14ac:dyDescent="0.25">
      <c r="B663" s="114"/>
    </row>
    <row r="664" spans="2:2" ht="14.25" customHeight="1" x14ac:dyDescent="0.25">
      <c r="B664" s="114"/>
    </row>
    <row r="665" spans="2:2" ht="14.25" customHeight="1" x14ac:dyDescent="0.25">
      <c r="B665" s="114"/>
    </row>
    <row r="666" spans="2:2" ht="14.25" customHeight="1" x14ac:dyDescent="0.25">
      <c r="B666" s="114"/>
    </row>
    <row r="667" spans="2:2" ht="14.25" customHeight="1" x14ac:dyDescent="0.25">
      <c r="B667" s="114"/>
    </row>
    <row r="668" spans="2:2" ht="14.25" customHeight="1" x14ac:dyDescent="0.25">
      <c r="B668" s="114"/>
    </row>
    <row r="669" spans="2:2" ht="14.25" customHeight="1" x14ac:dyDescent="0.25">
      <c r="B669" s="114"/>
    </row>
    <row r="670" spans="2:2" ht="14.25" customHeight="1" x14ac:dyDescent="0.25">
      <c r="B670" s="114"/>
    </row>
    <row r="671" spans="2:2" ht="14.25" customHeight="1" x14ac:dyDescent="0.25">
      <c r="B671" s="114"/>
    </row>
    <row r="672" spans="2:2" ht="14.25" customHeight="1" x14ac:dyDescent="0.25">
      <c r="B672" s="114"/>
    </row>
    <row r="673" spans="2:2" ht="14.25" customHeight="1" x14ac:dyDescent="0.25">
      <c r="B673" s="114"/>
    </row>
    <row r="674" spans="2:2" ht="14.25" customHeight="1" x14ac:dyDescent="0.25">
      <c r="B674" s="114"/>
    </row>
    <row r="675" spans="2:2" ht="14.25" customHeight="1" x14ac:dyDescent="0.25">
      <c r="B675" s="114"/>
    </row>
    <row r="676" spans="2:2" ht="14.25" customHeight="1" x14ac:dyDescent="0.25">
      <c r="B676" s="114"/>
    </row>
    <row r="677" spans="2:2" ht="14.25" customHeight="1" x14ac:dyDescent="0.25">
      <c r="B677" s="114"/>
    </row>
    <row r="678" spans="2:2" ht="14.25" customHeight="1" x14ac:dyDescent="0.25">
      <c r="B678" s="114"/>
    </row>
    <row r="679" spans="2:2" ht="14.25" customHeight="1" x14ac:dyDescent="0.25">
      <c r="B679" s="114"/>
    </row>
    <row r="680" spans="2:2" ht="14.25" customHeight="1" x14ac:dyDescent="0.25">
      <c r="B680" s="114"/>
    </row>
    <row r="681" spans="2:2" ht="14.25" customHeight="1" x14ac:dyDescent="0.25">
      <c r="B681" s="114"/>
    </row>
    <row r="682" spans="2:2" ht="14.25" customHeight="1" x14ac:dyDescent="0.25">
      <c r="B682" s="114"/>
    </row>
    <row r="683" spans="2:2" ht="14.25" customHeight="1" x14ac:dyDescent="0.25">
      <c r="B683" s="114"/>
    </row>
    <row r="684" spans="2:2" ht="14.25" customHeight="1" x14ac:dyDescent="0.25">
      <c r="B684" s="114"/>
    </row>
    <row r="685" spans="2:2" ht="14.25" customHeight="1" x14ac:dyDescent="0.25">
      <c r="B685" s="114"/>
    </row>
    <row r="686" spans="2:2" ht="14.25" customHeight="1" x14ac:dyDescent="0.25">
      <c r="B686" s="114"/>
    </row>
    <row r="687" spans="2:2" ht="14.25" customHeight="1" x14ac:dyDescent="0.25">
      <c r="B687" s="114"/>
    </row>
    <row r="688" spans="2:2" ht="14.25" customHeight="1" x14ac:dyDescent="0.25">
      <c r="B688" s="114"/>
    </row>
    <row r="689" spans="2:2" ht="14.25" customHeight="1" x14ac:dyDescent="0.25">
      <c r="B689" s="114"/>
    </row>
    <row r="690" spans="2:2" ht="14.25" customHeight="1" x14ac:dyDescent="0.25">
      <c r="B690" s="114"/>
    </row>
    <row r="691" spans="2:2" ht="14.25" customHeight="1" x14ac:dyDescent="0.25">
      <c r="B691" s="114"/>
    </row>
    <row r="692" spans="2:2" ht="14.25" customHeight="1" x14ac:dyDescent="0.25">
      <c r="B692" s="114"/>
    </row>
    <row r="693" spans="2:2" ht="14.25" customHeight="1" x14ac:dyDescent="0.25">
      <c r="B693" s="114"/>
    </row>
    <row r="694" spans="2:2" ht="14.25" customHeight="1" x14ac:dyDescent="0.25">
      <c r="B694" s="114"/>
    </row>
    <row r="695" spans="2:2" ht="14.25" customHeight="1" x14ac:dyDescent="0.25">
      <c r="B695" s="114"/>
    </row>
    <row r="696" spans="2:2" ht="14.25" customHeight="1" x14ac:dyDescent="0.25">
      <c r="B696" s="114"/>
    </row>
    <row r="697" spans="2:2" ht="14.25" customHeight="1" x14ac:dyDescent="0.25">
      <c r="B697" s="114"/>
    </row>
    <row r="698" spans="2:2" ht="14.25" customHeight="1" x14ac:dyDescent="0.25">
      <c r="B698" s="114"/>
    </row>
    <row r="699" spans="2:2" ht="14.25" customHeight="1" x14ac:dyDescent="0.25">
      <c r="B699" s="114"/>
    </row>
    <row r="700" spans="2:2" ht="14.25" customHeight="1" x14ac:dyDescent="0.25">
      <c r="B700" s="114"/>
    </row>
    <row r="701" spans="2:2" ht="14.25" customHeight="1" x14ac:dyDescent="0.25">
      <c r="B701" s="114"/>
    </row>
    <row r="702" spans="2:2" ht="14.25" customHeight="1" x14ac:dyDescent="0.25">
      <c r="B702" s="114"/>
    </row>
    <row r="703" spans="2:2" ht="14.25" customHeight="1" x14ac:dyDescent="0.25">
      <c r="B703" s="114"/>
    </row>
    <row r="704" spans="2:2" ht="14.25" customHeight="1" x14ac:dyDescent="0.25">
      <c r="B704" s="114"/>
    </row>
    <row r="705" spans="2:2" ht="14.25" customHeight="1" x14ac:dyDescent="0.25">
      <c r="B705" s="114"/>
    </row>
    <row r="706" spans="2:2" ht="14.25" customHeight="1" x14ac:dyDescent="0.25">
      <c r="B706" s="114"/>
    </row>
    <row r="707" spans="2:2" ht="14.25" customHeight="1" x14ac:dyDescent="0.25">
      <c r="B707" s="114"/>
    </row>
    <row r="708" spans="2:2" ht="14.25" customHeight="1" x14ac:dyDescent="0.25">
      <c r="B708" s="114"/>
    </row>
    <row r="709" spans="2:2" ht="14.25" customHeight="1" x14ac:dyDescent="0.25">
      <c r="B709" s="114"/>
    </row>
    <row r="710" spans="2:2" ht="14.25" customHeight="1" x14ac:dyDescent="0.25">
      <c r="B710" s="114"/>
    </row>
    <row r="711" spans="2:2" ht="14.25" customHeight="1" x14ac:dyDescent="0.25">
      <c r="B711" s="114"/>
    </row>
    <row r="712" spans="2:2" ht="14.25" customHeight="1" x14ac:dyDescent="0.25">
      <c r="B712" s="114"/>
    </row>
    <row r="713" spans="2:2" ht="14.25" customHeight="1" x14ac:dyDescent="0.25">
      <c r="B713" s="114"/>
    </row>
    <row r="714" spans="2:2" ht="14.25" customHeight="1" x14ac:dyDescent="0.25">
      <c r="B714" s="114"/>
    </row>
    <row r="715" spans="2:2" ht="14.25" customHeight="1" x14ac:dyDescent="0.25">
      <c r="B715" s="114"/>
    </row>
    <row r="716" spans="2:2" ht="14.25" customHeight="1" x14ac:dyDescent="0.25">
      <c r="B716" s="114"/>
    </row>
    <row r="717" spans="2:2" ht="14.25" customHeight="1" x14ac:dyDescent="0.25">
      <c r="B717" s="114"/>
    </row>
    <row r="718" spans="2:2" ht="14.25" customHeight="1" x14ac:dyDescent="0.25">
      <c r="B718" s="114"/>
    </row>
    <row r="719" spans="2:2" ht="14.25" customHeight="1" x14ac:dyDescent="0.25">
      <c r="B719" s="114"/>
    </row>
    <row r="720" spans="2:2" ht="14.25" customHeight="1" x14ac:dyDescent="0.25">
      <c r="B720" s="114"/>
    </row>
    <row r="721" spans="2:2" ht="14.25" customHeight="1" x14ac:dyDescent="0.25">
      <c r="B721" s="114"/>
    </row>
    <row r="722" spans="2:2" ht="14.25" customHeight="1" x14ac:dyDescent="0.25">
      <c r="B722" s="114"/>
    </row>
    <row r="723" spans="2:2" ht="14.25" customHeight="1" x14ac:dyDescent="0.25">
      <c r="B723" s="114"/>
    </row>
    <row r="724" spans="2:2" ht="14.25" customHeight="1" x14ac:dyDescent="0.25">
      <c r="B724" s="114"/>
    </row>
    <row r="725" spans="2:2" ht="14.25" customHeight="1" x14ac:dyDescent="0.25">
      <c r="B725" s="114"/>
    </row>
    <row r="726" spans="2:2" ht="14.25" customHeight="1" x14ac:dyDescent="0.25">
      <c r="B726" s="114"/>
    </row>
    <row r="727" spans="2:2" ht="14.25" customHeight="1" x14ac:dyDescent="0.25">
      <c r="B727" s="114"/>
    </row>
    <row r="728" spans="2:2" ht="14.25" customHeight="1" x14ac:dyDescent="0.25">
      <c r="B728" s="114"/>
    </row>
    <row r="729" spans="2:2" ht="14.25" customHeight="1" x14ac:dyDescent="0.25">
      <c r="B729" s="114"/>
    </row>
    <row r="730" spans="2:2" ht="14.25" customHeight="1" x14ac:dyDescent="0.25">
      <c r="B730" s="114"/>
    </row>
    <row r="731" spans="2:2" ht="14.25" customHeight="1" x14ac:dyDescent="0.25">
      <c r="B731" s="114"/>
    </row>
    <row r="732" spans="2:2" ht="14.25" customHeight="1" x14ac:dyDescent="0.25">
      <c r="B732" s="114"/>
    </row>
    <row r="733" spans="2:2" ht="14.25" customHeight="1" x14ac:dyDescent="0.25">
      <c r="B733" s="114"/>
    </row>
    <row r="734" spans="2:2" ht="14.25" customHeight="1" x14ac:dyDescent="0.25">
      <c r="B734" s="114"/>
    </row>
    <row r="735" spans="2:2" ht="14.25" customHeight="1" x14ac:dyDescent="0.25">
      <c r="B735" s="114"/>
    </row>
    <row r="736" spans="2:2" ht="14.25" customHeight="1" x14ac:dyDescent="0.25">
      <c r="B736" s="114"/>
    </row>
    <row r="737" spans="2:2" ht="14.25" customHeight="1" x14ac:dyDescent="0.25">
      <c r="B737" s="114"/>
    </row>
    <row r="738" spans="2:2" ht="14.25" customHeight="1" x14ac:dyDescent="0.25">
      <c r="B738" s="114"/>
    </row>
    <row r="739" spans="2:2" ht="14.25" customHeight="1" x14ac:dyDescent="0.25">
      <c r="B739" s="114"/>
    </row>
    <row r="740" spans="2:2" ht="14.25" customHeight="1" x14ac:dyDescent="0.25">
      <c r="B740" s="114"/>
    </row>
    <row r="741" spans="2:2" ht="14.25" customHeight="1" x14ac:dyDescent="0.25">
      <c r="B741" s="114"/>
    </row>
    <row r="742" spans="2:2" ht="14.25" customHeight="1" x14ac:dyDescent="0.25">
      <c r="B742" s="114"/>
    </row>
    <row r="743" spans="2:2" ht="14.25" customHeight="1" x14ac:dyDescent="0.25">
      <c r="B743" s="114"/>
    </row>
    <row r="744" spans="2:2" ht="14.25" customHeight="1" x14ac:dyDescent="0.25">
      <c r="B744" s="114"/>
    </row>
    <row r="745" spans="2:2" ht="14.25" customHeight="1" x14ac:dyDescent="0.25">
      <c r="B745" s="114"/>
    </row>
    <row r="746" spans="2:2" ht="14.25" customHeight="1" x14ac:dyDescent="0.25">
      <c r="B746" s="114"/>
    </row>
    <row r="747" spans="2:2" ht="14.25" customHeight="1" x14ac:dyDescent="0.25">
      <c r="B747" s="114"/>
    </row>
    <row r="748" spans="2:2" ht="14.25" customHeight="1" x14ac:dyDescent="0.25">
      <c r="B748" s="114"/>
    </row>
    <row r="749" spans="2:2" ht="14.25" customHeight="1" x14ac:dyDescent="0.25">
      <c r="B749" s="114"/>
    </row>
    <row r="750" spans="2:2" ht="14.25" customHeight="1" x14ac:dyDescent="0.25">
      <c r="B750" s="114"/>
    </row>
    <row r="751" spans="2:2" ht="14.25" customHeight="1" x14ac:dyDescent="0.25">
      <c r="B751" s="114"/>
    </row>
    <row r="752" spans="2:2" ht="14.25" customHeight="1" x14ac:dyDescent="0.25">
      <c r="B752" s="114"/>
    </row>
    <row r="753" spans="2:2" ht="14.25" customHeight="1" x14ac:dyDescent="0.25">
      <c r="B753" s="114"/>
    </row>
    <row r="754" spans="2:2" ht="14.25" customHeight="1" x14ac:dyDescent="0.25">
      <c r="B754" s="114"/>
    </row>
    <row r="755" spans="2:2" ht="14.25" customHeight="1" x14ac:dyDescent="0.25">
      <c r="B755" s="114"/>
    </row>
    <row r="756" spans="2:2" ht="14.25" customHeight="1" x14ac:dyDescent="0.25">
      <c r="B756" s="114"/>
    </row>
    <row r="757" spans="2:2" ht="14.25" customHeight="1" x14ac:dyDescent="0.25">
      <c r="B757" s="114"/>
    </row>
    <row r="758" spans="2:2" ht="14.25" customHeight="1" x14ac:dyDescent="0.25">
      <c r="B758" s="114"/>
    </row>
    <row r="759" spans="2:2" ht="14.25" customHeight="1" x14ac:dyDescent="0.25">
      <c r="B759" s="114"/>
    </row>
    <row r="760" spans="2:2" ht="14.25" customHeight="1" x14ac:dyDescent="0.25">
      <c r="B760" s="114"/>
    </row>
    <row r="761" spans="2:2" ht="14.25" customHeight="1" x14ac:dyDescent="0.25">
      <c r="B761" s="114"/>
    </row>
    <row r="762" spans="2:2" ht="14.25" customHeight="1" x14ac:dyDescent="0.25">
      <c r="B762" s="114"/>
    </row>
    <row r="763" spans="2:2" ht="14.25" customHeight="1" x14ac:dyDescent="0.25">
      <c r="B763" s="114"/>
    </row>
    <row r="764" spans="2:2" ht="14.25" customHeight="1" x14ac:dyDescent="0.25">
      <c r="B764" s="114"/>
    </row>
    <row r="765" spans="2:2" ht="14.25" customHeight="1" x14ac:dyDescent="0.25">
      <c r="B765" s="114"/>
    </row>
    <row r="766" spans="2:2" ht="14.25" customHeight="1" x14ac:dyDescent="0.25">
      <c r="B766" s="114"/>
    </row>
    <row r="767" spans="2:2" ht="14.25" customHeight="1" x14ac:dyDescent="0.25">
      <c r="B767" s="114"/>
    </row>
    <row r="768" spans="2:2" ht="14.25" customHeight="1" x14ac:dyDescent="0.25">
      <c r="B768" s="114"/>
    </row>
    <row r="769" spans="2:2" ht="14.25" customHeight="1" x14ac:dyDescent="0.25">
      <c r="B769" s="114"/>
    </row>
    <row r="770" spans="2:2" ht="14.25" customHeight="1" x14ac:dyDescent="0.25">
      <c r="B770" s="114"/>
    </row>
    <row r="771" spans="2:2" ht="14.25" customHeight="1" x14ac:dyDescent="0.25">
      <c r="B771" s="114"/>
    </row>
    <row r="772" spans="2:2" ht="14.25" customHeight="1" x14ac:dyDescent="0.25">
      <c r="B772" s="114"/>
    </row>
    <row r="773" spans="2:2" ht="14.25" customHeight="1" x14ac:dyDescent="0.25">
      <c r="B773" s="114"/>
    </row>
    <row r="774" spans="2:2" ht="14.25" customHeight="1" x14ac:dyDescent="0.25">
      <c r="B774" s="114"/>
    </row>
    <row r="775" spans="2:2" ht="14.25" customHeight="1" x14ac:dyDescent="0.25">
      <c r="B775" s="114"/>
    </row>
    <row r="776" spans="2:2" ht="14.25" customHeight="1" x14ac:dyDescent="0.25">
      <c r="B776" s="114"/>
    </row>
    <row r="777" spans="2:2" ht="14.25" customHeight="1" x14ac:dyDescent="0.25">
      <c r="B777" s="114"/>
    </row>
    <row r="778" spans="2:2" ht="14.25" customHeight="1" x14ac:dyDescent="0.25">
      <c r="B778" s="114"/>
    </row>
    <row r="779" spans="2:2" ht="14.25" customHeight="1" x14ac:dyDescent="0.25">
      <c r="B779" s="114"/>
    </row>
    <row r="780" spans="2:2" ht="14.25" customHeight="1" x14ac:dyDescent="0.25">
      <c r="B780" s="114"/>
    </row>
    <row r="781" spans="2:2" ht="14.25" customHeight="1" x14ac:dyDescent="0.25">
      <c r="B781" s="114"/>
    </row>
    <row r="782" spans="2:2" ht="14.25" customHeight="1" x14ac:dyDescent="0.25">
      <c r="B782" s="114"/>
    </row>
    <row r="783" spans="2:2" ht="14.25" customHeight="1" x14ac:dyDescent="0.25">
      <c r="B783" s="114"/>
    </row>
    <row r="784" spans="2:2" ht="14.25" customHeight="1" x14ac:dyDescent="0.25">
      <c r="B784" s="114"/>
    </row>
    <row r="785" spans="2:2" ht="14.25" customHeight="1" x14ac:dyDescent="0.25">
      <c r="B785" s="114"/>
    </row>
    <row r="786" spans="2:2" ht="14.25" customHeight="1" x14ac:dyDescent="0.25">
      <c r="B786" s="114"/>
    </row>
    <row r="787" spans="2:2" ht="14.25" customHeight="1" x14ac:dyDescent="0.25">
      <c r="B787" s="114"/>
    </row>
    <row r="788" spans="2:2" ht="14.25" customHeight="1" x14ac:dyDescent="0.25">
      <c r="B788" s="114"/>
    </row>
    <row r="789" spans="2:2" ht="14.25" customHeight="1" x14ac:dyDescent="0.25">
      <c r="B789" s="114"/>
    </row>
    <row r="790" spans="2:2" ht="14.25" customHeight="1" x14ac:dyDescent="0.25">
      <c r="B790" s="114"/>
    </row>
    <row r="791" spans="2:2" ht="14.25" customHeight="1" x14ac:dyDescent="0.25">
      <c r="B791" s="114"/>
    </row>
    <row r="792" spans="2:2" ht="14.25" customHeight="1" x14ac:dyDescent="0.25">
      <c r="B792" s="114"/>
    </row>
    <row r="793" spans="2:2" ht="14.25" customHeight="1" x14ac:dyDescent="0.25">
      <c r="B793" s="114"/>
    </row>
    <row r="794" spans="2:2" ht="14.25" customHeight="1" x14ac:dyDescent="0.25">
      <c r="B794" s="114"/>
    </row>
    <row r="795" spans="2:2" ht="14.25" customHeight="1" x14ac:dyDescent="0.25">
      <c r="B795" s="114"/>
    </row>
    <row r="796" spans="2:2" ht="14.25" customHeight="1" x14ac:dyDescent="0.25">
      <c r="B796" s="114"/>
    </row>
    <row r="797" spans="2:2" ht="14.25" customHeight="1" x14ac:dyDescent="0.25">
      <c r="B797" s="114"/>
    </row>
    <row r="798" spans="2:2" ht="14.25" customHeight="1" x14ac:dyDescent="0.25">
      <c r="B798" s="114"/>
    </row>
    <row r="799" spans="2:2" ht="14.25" customHeight="1" x14ac:dyDescent="0.25">
      <c r="B799" s="114"/>
    </row>
    <row r="800" spans="2:2" ht="14.25" customHeight="1" x14ac:dyDescent="0.25">
      <c r="B800" s="114"/>
    </row>
    <row r="801" spans="2:2" ht="14.25" customHeight="1" x14ac:dyDescent="0.25">
      <c r="B801" s="114"/>
    </row>
    <row r="802" spans="2:2" ht="14.25" customHeight="1" x14ac:dyDescent="0.25">
      <c r="B802" s="114"/>
    </row>
    <row r="803" spans="2:2" ht="14.25" customHeight="1" x14ac:dyDescent="0.25">
      <c r="B803" s="114"/>
    </row>
    <row r="804" spans="2:2" ht="14.25" customHeight="1" x14ac:dyDescent="0.25">
      <c r="B804" s="114"/>
    </row>
    <row r="805" spans="2:2" ht="14.25" customHeight="1" x14ac:dyDescent="0.25">
      <c r="B805" s="114"/>
    </row>
    <row r="806" spans="2:2" ht="14.25" customHeight="1" x14ac:dyDescent="0.25">
      <c r="B806" s="114"/>
    </row>
    <row r="807" spans="2:2" ht="14.25" customHeight="1" x14ac:dyDescent="0.25">
      <c r="B807" s="114"/>
    </row>
    <row r="808" spans="2:2" ht="14.25" customHeight="1" x14ac:dyDescent="0.25">
      <c r="B808" s="114"/>
    </row>
    <row r="809" spans="2:2" ht="14.25" customHeight="1" x14ac:dyDescent="0.25">
      <c r="B809" s="114"/>
    </row>
    <row r="810" spans="2:2" ht="14.25" customHeight="1" x14ac:dyDescent="0.25">
      <c r="B810" s="114"/>
    </row>
    <row r="811" spans="2:2" ht="14.25" customHeight="1" x14ac:dyDescent="0.25">
      <c r="B811" s="114"/>
    </row>
    <row r="812" spans="2:2" ht="14.25" customHeight="1" x14ac:dyDescent="0.25">
      <c r="B812" s="114"/>
    </row>
    <row r="813" spans="2:2" ht="14.25" customHeight="1" x14ac:dyDescent="0.25">
      <c r="B813" s="114"/>
    </row>
    <row r="814" spans="2:2" ht="14.25" customHeight="1" x14ac:dyDescent="0.25">
      <c r="B814" s="114"/>
    </row>
    <row r="815" spans="2:2" ht="14.25" customHeight="1" x14ac:dyDescent="0.25">
      <c r="B815" s="114"/>
    </row>
    <row r="816" spans="2:2" ht="14.25" customHeight="1" x14ac:dyDescent="0.25">
      <c r="B816" s="114"/>
    </row>
    <row r="817" spans="2:2" ht="14.25" customHeight="1" x14ac:dyDescent="0.25">
      <c r="B817" s="114"/>
    </row>
    <row r="818" spans="2:2" ht="14.25" customHeight="1" x14ac:dyDescent="0.25">
      <c r="B818" s="114"/>
    </row>
    <row r="819" spans="2:2" ht="14.25" customHeight="1" x14ac:dyDescent="0.25">
      <c r="B819" s="114"/>
    </row>
    <row r="820" spans="2:2" ht="14.25" customHeight="1" x14ac:dyDescent="0.25">
      <c r="B820" s="114"/>
    </row>
    <row r="821" spans="2:2" ht="14.25" customHeight="1" x14ac:dyDescent="0.25">
      <c r="B821" s="114"/>
    </row>
    <row r="822" spans="2:2" ht="14.25" customHeight="1" x14ac:dyDescent="0.25">
      <c r="B822" s="114"/>
    </row>
    <row r="823" spans="2:2" ht="14.25" customHeight="1" x14ac:dyDescent="0.25">
      <c r="B823" s="114"/>
    </row>
    <row r="824" spans="2:2" ht="14.25" customHeight="1" x14ac:dyDescent="0.25">
      <c r="B824" s="114"/>
    </row>
    <row r="825" spans="2:2" ht="14.25" customHeight="1" x14ac:dyDescent="0.25">
      <c r="B825" s="114"/>
    </row>
    <row r="826" spans="2:2" ht="14.25" customHeight="1" x14ac:dyDescent="0.25">
      <c r="B826" s="114"/>
    </row>
    <row r="827" spans="2:2" ht="14.25" customHeight="1" x14ac:dyDescent="0.25">
      <c r="B827" s="114"/>
    </row>
    <row r="828" spans="2:2" ht="14.25" customHeight="1" x14ac:dyDescent="0.25">
      <c r="B828" s="114"/>
    </row>
    <row r="829" spans="2:2" ht="14.25" customHeight="1" x14ac:dyDescent="0.25">
      <c r="B829" s="114"/>
    </row>
    <row r="830" spans="2:2" ht="14.25" customHeight="1" x14ac:dyDescent="0.25">
      <c r="B830" s="114"/>
    </row>
    <row r="831" spans="2:2" ht="14.25" customHeight="1" x14ac:dyDescent="0.25">
      <c r="B831" s="114"/>
    </row>
    <row r="832" spans="2:2" ht="14.25" customHeight="1" x14ac:dyDescent="0.25">
      <c r="B832" s="114"/>
    </row>
    <row r="833" spans="2:2" ht="14.25" customHeight="1" x14ac:dyDescent="0.25">
      <c r="B833" s="114"/>
    </row>
    <row r="834" spans="2:2" ht="14.25" customHeight="1" x14ac:dyDescent="0.25">
      <c r="B834" s="114"/>
    </row>
    <row r="835" spans="2:2" ht="14.25" customHeight="1" x14ac:dyDescent="0.25">
      <c r="B835" s="114"/>
    </row>
    <row r="836" spans="2:2" ht="14.25" customHeight="1" x14ac:dyDescent="0.25">
      <c r="B836" s="114"/>
    </row>
    <row r="837" spans="2:2" ht="14.25" customHeight="1" x14ac:dyDescent="0.25">
      <c r="B837" s="114"/>
    </row>
    <row r="838" spans="2:2" ht="14.25" customHeight="1" x14ac:dyDescent="0.25">
      <c r="B838" s="114"/>
    </row>
    <row r="839" spans="2:2" ht="14.25" customHeight="1" x14ac:dyDescent="0.25">
      <c r="B839" s="114"/>
    </row>
    <row r="840" spans="2:2" ht="14.25" customHeight="1" x14ac:dyDescent="0.25">
      <c r="B840" s="114"/>
    </row>
    <row r="841" spans="2:2" ht="14.25" customHeight="1" x14ac:dyDescent="0.25">
      <c r="B841" s="114"/>
    </row>
    <row r="842" spans="2:2" ht="14.25" customHeight="1" x14ac:dyDescent="0.25">
      <c r="B842" s="114"/>
    </row>
    <row r="843" spans="2:2" ht="14.25" customHeight="1" x14ac:dyDescent="0.25">
      <c r="B843" s="114"/>
    </row>
    <row r="844" spans="2:2" ht="14.25" customHeight="1" x14ac:dyDescent="0.25">
      <c r="B844" s="114"/>
    </row>
    <row r="845" spans="2:2" ht="14.25" customHeight="1" x14ac:dyDescent="0.25">
      <c r="B845" s="114"/>
    </row>
    <row r="846" spans="2:2" ht="14.25" customHeight="1" x14ac:dyDescent="0.25">
      <c r="B846" s="114"/>
    </row>
    <row r="847" spans="2:2" ht="14.25" customHeight="1" x14ac:dyDescent="0.25">
      <c r="B847" s="114"/>
    </row>
    <row r="848" spans="2:2" ht="14.25" customHeight="1" x14ac:dyDescent="0.25">
      <c r="B848" s="114"/>
    </row>
    <row r="849" spans="2:2" ht="14.25" customHeight="1" x14ac:dyDescent="0.25">
      <c r="B849" s="114"/>
    </row>
    <row r="850" spans="2:2" ht="14.25" customHeight="1" x14ac:dyDescent="0.25">
      <c r="B850" s="114"/>
    </row>
    <row r="851" spans="2:2" ht="14.25" customHeight="1" x14ac:dyDescent="0.25">
      <c r="B851" s="114"/>
    </row>
    <row r="852" spans="2:2" ht="14.25" customHeight="1" x14ac:dyDescent="0.25">
      <c r="B852" s="114"/>
    </row>
    <row r="853" spans="2:2" ht="14.25" customHeight="1" x14ac:dyDescent="0.25">
      <c r="B853" s="114"/>
    </row>
    <row r="854" spans="2:2" ht="14.25" customHeight="1" x14ac:dyDescent="0.25">
      <c r="B854" s="114"/>
    </row>
    <row r="855" spans="2:2" ht="14.25" customHeight="1" x14ac:dyDescent="0.25">
      <c r="B855" s="114"/>
    </row>
    <row r="856" spans="2:2" ht="14.25" customHeight="1" x14ac:dyDescent="0.25">
      <c r="B856" s="114"/>
    </row>
    <row r="857" spans="2:2" ht="14.25" customHeight="1" x14ac:dyDescent="0.25">
      <c r="B857" s="114"/>
    </row>
    <row r="858" spans="2:2" ht="14.25" customHeight="1" x14ac:dyDescent="0.25">
      <c r="B858" s="114"/>
    </row>
    <row r="859" spans="2:2" ht="14.25" customHeight="1" x14ac:dyDescent="0.25">
      <c r="B859" s="114"/>
    </row>
    <row r="860" spans="2:2" ht="14.25" customHeight="1" x14ac:dyDescent="0.25">
      <c r="B860" s="114"/>
    </row>
    <row r="861" spans="2:2" ht="14.25" customHeight="1" x14ac:dyDescent="0.25">
      <c r="B861" s="114"/>
    </row>
    <row r="862" spans="2:2" ht="14.25" customHeight="1" x14ac:dyDescent="0.25">
      <c r="B862" s="114"/>
    </row>
    <row r="863" spans="2:2" ht="14.25" customHeight="1" x14ac:dyDescent="0.25">
      <c r="B863" s="114"/>
    </row>
    <row r="864" spans="2:2" ht="14.25" customHeight="1" x14ac:dyDescent="0.25">
      <c r="B864" s="114"/>
    </row>
    <row r="865" spans="2:2" ht="14.25" customHeight="1" x14ac:dyDescent="0.25">
      <c r="B865" s="114"/>
    </row>
    <row r="866" spans="2:2" ht="14.25" customHeight="1" x14ac:dyDescent="0.25">
      <c r="B866" s="114"/>
    </row>
    <row r="867" spans="2:2" ht="14.25" customHeight="1" x14ac:dyDescent="0.25">
      <c r="B867" s="114"/>
    </row>
    <row r="868" spans="2:2" ht="14.25" customHeight="1" x14ac:dyDescent="0.25">
      <c r="B868" s="114"/>
    </row>
    <row r="869" spans="2:2" ht="14.25" customHeight="1" x14ac:dyDescent="0.25">
      <c r="B869" s="114"/>
    </row>
    <row r="870" spans="2:2" ht="14.25" customHeight="1" x14ac:dyDescent="0.25">
      <c r="B870" s="114"/>
    </row>
    <row r="871" spans="2:2" ht="14.25" customHeight="1" x14ac:dyDescent="0.25">
      <c r="B871" s="114"/>
    </row>
    <row r="872" spans="2:2" ht="14.25" customHeight="1" x14ac:dyDescent="0.25">
      <c r="B872" s="114"/>
    </row>
    <row r="873" spans="2:2" ht="14.25" customHeight="1" x14ac:dyDescent="0.25">
      <c r="B873" s="114"/>
    </row>
    <row r="874" spans="2:2" ht="14.25" customHeight="1" x14ac:dyDescent="0.25">
      <c r="B874" s="114"/>
    </row>
    <row r="875" spans="2:2" ht="14.25" customHeight="1" x14ac:dyDescent="0.25">
      <c r="B875" s="114"/>
    </row>
    <row r="876" spans="2:2" ht="14.25" customHeight="1" x14ac:dyDescent="0.25">
      <c r="B876" s="114"/>
    </row>
    <row r="877" spans="2:2" ht="14.25" customHeight="1" x14ac:dyDescent="0.25">
      <c r="B877" s="114"/>
    </row>
    <row r="878" spans="2:2" ht="14.25" customHeight="1" x14ac:dyDescent="0.25">
      <c r="B878" s="114"/>
    </row>
    <row r="879" spans="2:2" ht="14.25" customHeight="1" x14ac:dyDescent="0.25">
      <c r="B879" s="114"/>
    </row>
    <row r="880" spans="2:2" ht="14.25" customHeight="1" x14ac:dyDescent="0.25">
      <c r="B880" s="114"/>
    </row>
    <row r="881" spans="2:2" ht="14.25" customHeight="1" x14ac:dyDescent="0.25">
      <c r="B881" s="114"/>
    </row>
    <row r="882" spans="2:2" ht="14.25" customHeight="1" x14ac:dyDescent="0.25">
      <c r="B882" s="114"/>
    </row>
    <row r="883" spans="2:2" ht="14.25" customHeight="1" x14ac:dyDescent="0.25">
      <c r="B883" s="114"/>
    </row>
    <row r="884" spans="2:2" ht="14.25" customHeight="1" x14ac:dyDescent="0.25">
      <c r="B884" s="114"/>
    </row>
    <row r="885" spans="2:2" ht="14.25" customHeight="1" x14ac:dyDescent="0.25">
      <c r="B885" s="114"/>
    </row>
    <row r="886" spans="2:2" ht="14.25" customHeight="1" x14ac:dyDescent="0.25">
      <c r="B886" s="114"/>
    </row>
    <row r="887" spans="2:2" ht="14.25" customHeight="1" x14ac:dyDescent="0.25">
      <c r="B887" s="114"/>
    </row>
    <row r="888" spans="2:2" ht="14.25" customHeight="1" x14ac:dyDescent="0.25">
      <c r="B888" s="114"/>
    </row>
    <row r="889" spans="2:2" ht="14.25" customHeight="1" x14ac:dyDescent="0.25">
      <c r="B889" s="114"/>
    </row>
    <row r="890" spans="2:2" ht="14.25" customHeight="1" x14ac:dyDescent="0.25">
      <c r="B890" s="114"/>
    </row>
    <row r="891" spans="2:2" ht="14.25" customHeight="1" x14ac:dyDescent="0.25">
      <c r="B891" s="114"/>
    </row>
    <row r="892" spans="2:2" ht="14.25" customHeight="1" x14ac:dyDescent="0.25">
      <c r="B892" s="114"/>
    </row>
    <row r="893" spans="2:2" ht="14.25" customHeight="1" x14ac:dyDescent="0.25">
      <c r="B893" s="114"/>
    </row>
    <row r="894" spans="2:2" ht="14.25" customHeight="1" x14ac:dyDescent="0.25">
      <c r="B894" s="114"/>
    </row>
    <row r="895" spans="2:2" ht="14.25" customHeight="1" x14ac:dyDescent="0.25">
      <c r="B895" s="114"/>
    </row>
    <row r="896" spans="2:2" ht="14.25" customHeight="1" x14ac:dyDescent="0.25">
      <c r="B896" s="114"/>
    </row>
    <row r="897" spans="2:2" ht="14.25" customHeight="1" x14ac:dyDescent="0.25">
      <c r="B897" s="114"/>
    </row>
    <row r="898" spans="2:2" ht="14.25" customHeight="1" x14ac:dyDescent="0.25">
      <c r="B898" s="114"/>
    </row>
    <row r="899" spans="2:2" ht="14.25" customHeight="1" x14ac:dyDescent="0.25">
      <c r="B899" s="114"/>
    </row>
    <row r="900" spans="2:2" ht="14.25" customHeight="1" x14ac:dyDescent="0.25">
      <c r="B900" s="114"/>
    </row>
    <row r="901" spans="2:2" ht="14.25" customHeight="1" x14ac:dyDescent="0.25">
      <c r="B901" s="114"/>
    </row>
    <row r="902" spans="2:2" ht="14.25" customHeight="1" x14ac:dyDescent="0.25">
      <c r="B902" s="114"/>
    </row>
    <row r="903" spans="2:2" ht="14.25" customHeight="1" x14ac:dyDescent="0.25">
      <c r="B903" s="114"/>
    </row>
    <row r="904" spans="2:2" ht="14.25" customHeight="1" x14ac:dyDescent="0.25">
      <c r="B904" s="114"/>
    </row>
    <row r="905" spans="2:2" ht="14.25" customHeight="1" x14ac:dyDescent="0.25">
      <c r="B905" s="114"/>
    </row>
    <row r="906" spans="2:2" ht="14.25" customHeight="1" x14ac:dyDescent="0.25">
      <c r="B906" s="114"/>
    </row>
    <row r="907" spans="2:2" ht="14.25" customHeight="1" x14ac:dyDescent="0.25">
      <c r="B907" s="114"/>
    </row>
    <row r="908" spans="2:2" ht="14.25" customHeight="1" x14ac:dyDescent="0.25">
      <c r="B908" s="114"/>
    </row>
    <row r="909" spans="2:2" ht="14.25" customHeight="1" x14ac:dyDescent="0.25">
      <c r="B909" s="114"/>
    </row>
    <row r="910" spans="2:2" ht="14.25" customHeight="1" x14ac:dyDescent="0.25">
      <c r="B910" s="114"/>
    </row>
    <row r="911" spans="2:2" ht="14.25" customHeight="1" x14ac:dyDescent="0.25">
      <c r="B911" s="114"/>
    </row>
    <row r="912" spans="2:2" ht="14.25" customHeight="1" x14ac:dyDescent="0.25">
      <c r="B912" s="114"/>
    </row>
    <row r="913" spans="2:2" ht="14.25" customHeight="1" x14ac:dyDescent="0.25">
      <c r="B913" s="114"/>
    </row>
    <row r="914" spans="2:2" ht="14.25" customHeight="1" x14ac:dyDescent="0.25">
      <c r="B914" s="114"/>
    </row>
    <row r="915" spans="2:2" ht="14.25" customHeight="1" x14ac:dyDescent="0.25">
      <c r="B915" s="114"/>
    </row>
    <row r="916" spans="2:2" ht="14.25" customHeight="1" x14ac:dyDescent="0.25">
      <c r="B916" s="114"/>
    </row>
    <row r="917" spans="2:2" ht="14.25" customHeight="1" x14ac:dyDescent="0.25">
      <c r="B917" s="114"/>
    </row>
    <row r="918" spans="2:2" ht="14.25" customHeight="1" x14ac:dyDescent="0.25">
      <c r="B918" s="114"/>
    </row>
    <row r="919" spans="2:2" ht="14.25" customHeight="1" x14ac:dyDescent="0.25">
      <c r="B919" s="114"/>
    </row>
    <row r="920" spans="2:2" ht="14.25" customHeight="1" x14ac:dyDescent="0.25">
      <c r="B920" s="114"/>
    </row>
    <row r="921" spans="2:2" ht="14.25" customHeight="1" x14ac:dyDescent="0.25">
      <c r="B921" s="114"/>
    </row>
    <row r="922" spans="2:2" ht="14.25" customHeight="1" x14ac:dyDescent="0.25">
      <c r="B922" s="114"/>
    </row>
    <row r="923" spans="2:2" ht="14.25" customHeight="1" x14ac:dyDescent="0.25">
      <c r="B923" s="114"/>
    </row>
    <row r="924" spans="2:2" ht="14.25" customHeight="1" x14ac:dyDescent="0.25">
      <c r="B924" s="114"/>
    </row>
    <row r="925" spans="2:2" ht="14.25" customHeight="1" x14ac:dyDescent="0.25">
      <c r="B925" s="114"/>
    </row>
    <row r="926" spans="2:2" ht="14.25" customHeight="1" x14ac:dyDescent="0.25">
      <c r="B926" s="114"/>
    </row>
    <row r="927" spans="2:2" ht="14.25" customHeight="1" x14ac:dyDescent="0.25">
      <c r="B927" s="114"/>
    </row>
    <row r="928" spans="2:2" ht="14.25" customHeight="1" x14ac:dyDescent="0.25">
      <c r="B928" s="114"/>
    </row>
    <row r="929" spans="2:2" ht="14.25" customHeight="1" x14ac:dyDescent="0.25">
      <c r="B929" s="114"/>
    </row>
    <row r="930" spans="2:2" ht="14.25" customHeight="1" x14ac:dyDescent="0.25">
      <c r="B930" s="114"/>
    </row>
    <row r="931" spans="2:2" ht="14.25" customHeight="1" x14ac:dyDescent="0.25">
      <c r="B931" s="114"/>
    </row>
    <row r="932" spans="2:2" ht="14.25" customHeight="1" x14ac:dyDescent="0.25">
      <c r="B932" s="114"/>
    </row>
    <row r="933" spans="2:2" ht="14.25" customHeight="1" x14ac:dyDescent="0.25">
      <c r="B933" s="114"/>
    </row>
    <row r="934" spans="2:2" ht="14.25" customHeight="1" x14ac:dyDescent="0.25">
      <c r="B934" s="114"/>
    </row>
    <row r="935" spans="2:2" ht="14.25" customHeight="1" x14ac:dyDescent="0.25">
      <c r="B935" s="114"/>
    </row>
    <row r="936" spans="2:2" ht="14.25" customHeight="1" x14ac:dyDescent="0.25">
      <c r="B936" s="114"/>
    </row>
    <row r="937" spans="2:2" ht="14.25" customHeight="1" x14ac:dyDescent="0.25">
      <c r="B937" s="114"/>
    </row>
    <row r="938" spans="2:2" ht="14.25" customHeight="1" x14ac:dyDescent="0.25">
      <c r="B938" s="114"/>
    </row>
    <row r="939" spans="2:2" ht="14.25" customHeight="1" x14ac:dyDescent="0.25">
      <c r="B939" s="114"/>
    </row>
    <row r="940" spans="2:2" ht="14.25" customHeight="1" x14ac:dyDescent="0.25">
      <c r="B940" s="114"/>
    </row>
    <row r="941" spans="2:2" ht="14.25" customHeight="1" x14ac:dyDescent="0.25">
      <c r="B941" s="114"/>
    </row>
    <row r="942" spans="2:2" ht="14.25" customHeight="1" x14ac:dyDescent="0.25">
      <c r="B942" s="114"/>
    </row>
    <row r="943" spans="2:2" ht="14.25" customHeight="1" x14ac:dyDescent="0.25">
      <c r="B943" s="114"/>
    </row>
    <row r="944" spans="2:2" ht="14.25" customHeight="1" x14ac:dyDescent="0.25">
      <c r="B944" s="114"/>
    </row>
    <row r="945" spans="2:2" ht="14.25" customHeight="1" x14ac:dyDescent="0.25">
      <c r="B945" s="114"/>
    </row>
    <row r="946" spans="2:2" ht="14.25" customHeight="1" x14ac:dyDescent="0.25">
      <c r="B946" s="114"/>
    </row>
    <row r="947" spans="2:2" ht="14.25" customHeight="1" x14ac:dyDescent="0.25">
      <c r="B947" s="114"/>
    </row>
    <row r="948" spans="2:2" ht="14.25" customHeight="1" x14ac:dyDescent="0.25">
      <c r="B948" s="114"/>
    </row>
    <row r="949" spans="2:2" ht="14.25" customHeight="1" x14ac:dyDescent="0.25">
      <c r="B949" s="114"/>
    </row>
    <row r="950" spans="2:2" ht="14.25" customHeight="1" x14ac:dyDescent="0.25">
      <c r="B950" s="114"/>
    </row>
    <row r="951" spans="2:2" ht="14.25" customHeight="1" x14ac:dyDescent="0.25">
      <c r="B951" s="114"/>
    </row>
    <row r="952" spans="2:2" ht="14.25" customHeight="1" x14ac:dyDescent="0.25">
      <c r="B952" s="114"/>
    </row>
    <row r="953" spans="2:2" ht="14.25" customHeight="1" x14ac:dyDescent="0.25">
      <c r="B953" s="114"/>
    </row>
    <row r="954" spans="2:2" ht="14.25" customHeight="1" x14ac:dyDescent="0.25">
      <c r="B954" s="114"/>
    </row>
    <row r="955" spans="2:2" ht="14.25" customHeight="1" x14ac:dyDescent="0.25">
      <c r="B955" s="114"/>
    </row>
    <row r="956" spans="2:2" ht="14.25" customHeight="1" x14ac:dyDescent="0.25">
      <c r="B956" s="114"/>
    </row>
    <row r="957" spans="2:2" ht="14.25" customHeight="1" x14ac:dyDescent="0.25">
      <c r="B957" s="114"/>
    </row>
    <row r="958" spans="2:2" ht="14.25" customHeight="1" x14ac:dyDescent="0.25">
      <c r="B958" s="114"/>
    </row>
    <row r="959" spans="2:2" ht="14.25" customHeight="1" x14ac:dyDescent="0.25">
      <c r="B959" s="114"/>
    </row>
    <row r="960" spans="2:2" ht="14.25" customHeight="1" x14ac:dyDescent="0.25">
      <c r="B960" s="114"/>
    </row>
    <row r="961" spans="2:2" ht="14.25" customHeight="1" x14ac:dyDescent="0.25">
      <c r="B961" s="114"/>
    </row>
    <row r="962" spans="2:2" ht="14.25" customHeight="1" x14ac:dyDescent="0.25">
      <c r="B962" s="114"/>
    </row>
    <row r="963" spans="2:2" ht="14.25" customHeight="1" x14ac:dyDescent="0.25">
      <c r="B963" s="114"/>
    </row>
    <row r="964" spans="2:2" ht="14.25" customHeight="1" x14ac:dyDescent="0.25">
      <c r="B964" s="114"/>
    </row>
    <row r="965" spans="2:2" ht="14.25" customHeight="1" x14ac:dyDescent="0.25">
      <c r="B965" s="114"/>
    </row>
    <row r="966" spans="2:2" ht="14.25" customHeight="1" x14ac:dyDescent="0.25">
      <c r="B966" s="114"/>
    </row>
    <row r="967" spans="2:2" ht="14.25" customHeight="1" x14ac:dyDescent="0.25">
      <c r="B967" s="114"/>
    </row>
    <row r="968" spans="2:2" ht="14.25" customHeight="1" x14ac:dyDescent="0.25">
      <c r="B968" s="114"/>
    </row>
    <row r="969" spans="2:2" ht="14.25" customHeight="1" x14ac:dyDescent="0.25">
      <c r="B969" s="114"/>
    </row>
    <row r="970" spans="2:2" ht="14.25" customHeight="1" x14ac:dyDescent="0.25">
      <c r="B970" s="114"/>
    </row>
    <row r="971" spans="2:2" ht="14.25" customHeight="1" x14ac:dyDescent="0.25">
      <c r="B971" s="114"/>
    </row>
    <row r="972" spans="2:2" ht="14.25" customHeight="1" x14ac:dyDescent="0.25">
      <c r="B972" s="114"/>
    </row>
    <row r="973" spans="2:2" ht="14.25" customHeight="1" x14ac:dyDescent="0.25">
      <c r="B973" s="114"/>
    </row>
    <row r="974" spans="2:2" ht="14.25" customHeight="1" x14ac:dyDescent="0.25">
      <c r="B974" s="114"/>
    </row>
    <row r="975" spans="2:2" ht="14.25" customHeight="1" x14ac:dyDescent="0.25">
      <c r="B975" s="114"/>
    </row>
    <row r="976" spans="2:2" ht="14.25" customHeight="1" x14ac:dyDescent="0.25">
      <c r="B976" s="114"/>
    </row>
    <row r="977" spans="2:2" ht="14.25" customHeight="1" x14ac:dyDescent="0.25">
      <c r="B977" s="114"/>
    </row>
    <row r="978" spans="2:2" ht="14.25" customHeight="1" x14ac:dyDescent="0.25">
      <c r="B978" s="114"/>
    </row>
    <row r="979" spans="2:2" ht="14.25" customHeight="1" x14ac:dyDescent="0.25">
      <c r="B979" s="114"/>
    </row>
    <row r="980" spans="2:2" ht="14.25" customHeight="1" x14ac:dyDescent="0.25">
      <c r="B980" s="114"/>
    </row>
    <row r="981" spans="2:2" ht="14.25" customHeight="1" x14ac:dyDescent="0.25">
      <c r="B981" s="114"/>
    </row>
    <row r="982" spans="2:2" ht="14.25" customHeight="1" x14ac:dyDescent="0.25">
      <c r="B982" s="114"/>
    </row>
    <row r="983" spans="2:2" ht="14.25" customHeight="1" x14ac:dyDescent="0.25">
      <c r="B983" s="114"/>
    </row>
    <row r="984" spans="2:2" ht="14.25" customHeight="1" x14ac:dyDescent="0.25">
      <c r="B984" s="114"/>
    </row>
    <row r="985" spans="2:2" ht="14.25" customHeight="1" x14ac:dyDescent="0.25">
      <c r="B985" s="114"/>
    </row>
    <row r="986" spans="2:2" ht="14.25" customHeight="1" x14ac:dyDescent="0.25">
      <c r="B986" s="114"/>
    </row>
    <row r="987" spans="2:2" ht="14.25" customHeight="1" x14ac:dyDescent="0.25">
      <c r="B987" s="114"/>
    </row>
    <row r="988" spans="2:2" ht="14.25" customHeight="1" x14ac:dyDescent="0.25">
      <c r="B988" s="114"/>
    </row>
    <row r="989" spans="2:2" ht="14.25" customHeight="1" x14ac:dyDescent="0.25">
      <c r="B989" s="114"/>
    </row>
    <row r="990" spans="2:2" ht="14.25" customHeight="1" x14ac:dyDescent="0.25">
      <c r="B990" s="114"/>
    </row>
    <row r="991" spans="2:2" ht="14.25" customHeight="1" x14ac:dyDescent="0.25">
      <c r="B991" s="114"/>
    </row>
    <row r="992" spans="2:2" ht="14.25" customHeight="1" x14ac:dyDescent="0.25">
      <c r="B992" s="114"/>
    </row>
    <row r="993" spans="2:2" ht="14.25" customHeight="1" x14ac:dyDescent="0.25">
      <c r="B993" s="114"/>
    </row>
    <row r="994" spans="2:2" ht="14.25" customHeight="1" x14ac:dyDescent="0.25">
      <c r="B994" s="114"/>
    </row>
    <row r="995" spans="2:2" ht="14.25" customHeight="1" x14ac:dyDescent="0.25">
      <c r="B995" s="114"/>
    </row>
    <row r="996" spans="2:2" ht="14.25" customHeight="1" x14ac:dyDescent="0.25">
      <c r="B996" s="114"/>
    </row>
    <row r="997" spans="2:2" ht="14.25" customHeight="1" x14ac:dyDescent="0.25">
      <c r="B997" s="114"/>
    </row>
    <row r="998" spans="2:2" ht="14.25" customHeight="1" x14ac:dyDescent="0.25">
      <c r="B998" s="114"/>
    </row>
    <row r="999" spans="2:2" ht="14.25" customHeight="1" x14ac:dyDescent="0.25">
      <c r="B999" s="114"/>
    </row>
    <row r="1000" spans="2:2" ht="14.25" customHeight="1" x14ac:dyDescent="0.25">
      <c r="B1000" s="114"/>
    </row>
  </sheetData>
  <pageMargins left="0.70866141732283472" right="0.70866141732283472" top="0.78740157480314965" bottom="0.78740157480314965" header="0" footer="0"/>
  <pageSetup paperSize="9" fitToHeight="0" orientation="portrait"/>
  <headerFooter>
    <oddFooter>&amp;R&amp;F</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FFBC5"/>
    <pageSetUpPr fitToPage="1"/>
  </sheetPr>
  <dimension ref="A1:C1000"/>
  <sheetViews>
    <sheetView workbookViewId="0"/>
  </sheetViews>
  <sheetFormatPr defaultColWidth="14.42578125" defaultRowHeight="15" customHeight="1" x14ac:dyDescent="0.25"/>
  <cols>
    <col min="1" max="1" width="56.28515625" customWidth="1"/>
    <col min="2" max="2" width="43" customWidth="1"/>
    <col min="3" max="3" width="56.28515625" customWidth="1"/>
    <col min="4" max="26" width="10.7109375" customWidth="1"/>
  </cols>
  <sheetData>
    <row r="1" spans="1:3" ht="14.25" customHeight="1" x14ac:dyDescent="0.3">
      <c r="A1" s="113" t="s">
        <v>155</v>
      </c>
      <c r="B1" s="113" t="str">
        <f>Pflegegrad!D9</f>
        <v>Pflegegrad 2</v>
      </c>
      <c r="C1" s="113" t="str">
        <f>Pflegegrad!D10</f>
        <v xml:space="preserve"> </v>
      </c>
    </row>
    <row r="2" spans="1:3" ht="14.25" customHeight="1" x14ac:dyDescent="0.25">
      <c r="B2" s="114"/>
    </row>
    <row r="3" spans="1:3" ht="14.25" customHeight="1" x14ac:dyDescent="0.25">
      <c r="A3" s="115" t="s">
        <v>156</v>
      </c>
      <c r="B3" s="116" t="s">
        <v>138</v>
      </c>
      <c r="C3" s="117" t="str">
        <f>IF('Modul 1 - Einzelkriterien'!D$10="x","Anspruch bei Pflegegrad 5"," ")</f>
        <v xml:space="preserve"> </v>
      </c>
    </row>
    <row r="4" spans="1:3" ht="37.5" customHeight="1" x14ac:dyDescent="0.25">
      <c r="A4" s="118" t="s">
        <v>139</v>
      </c>
      <c r="B4" s="119">
        <f>IF(AND(Pflegegrad!$D$9="Pflegegrad 1"),"Entlastungsbetrag § 45b kann verwendet werden.",IF(AND(Pflegegrad!$D$9="Pflegegrad 2"),796,IF(AND(Pflegegrad!$D$9="Pflegegrad 3"),1497,IF(AND(Pflegegrad!$D$9="Pflegegrad 4"),1859,IF(Pflegegrad!$D$9="Pflegegrad 5",2299,0)))))</f>
        <v>796</v>
      </c>
      <c r="C4" s="120" t="str">
        <f>IF('Modul 1 - Einzelkriterien'!D$10="x",2299," ")</f>
        <v xml:space="preserve"> </v>
      </c>
    </row>
    <row r="5" spans="1:3" ht="33.75" customHeight="1" x14ac:dyDescent="0.25">
      <c r="A5" s="118" t="s">
        <v>140</v>
      </c>
      <c r="B5" s="121">
        <f>IF(AND(B1="Pflegegrad 1"),0,IF(AND(B1="Pflegegrad 2"),347,IF(AND(B1="Pflegegrad 3"),599,IF(AND(B1="Pflegegrad 4"),800,IF(B1="Pflegegrad 5",990,0)))))</f>
        <v>347</v>
      </c>
      <c r="C5" s="120" t="str">
        <f>IF('Modul 1 - Einzelkriterien'!D$10="x",990," ")</f>
        <v xml:space="preserve"> </v>
      </c>
    </row>
    <row r="6" spans="1:3" ht="14.25" customHeight="1" x14ac:dyDescent="0.25">
      <c r="A6" s="118" t="s">
        <v>141</v>
      </c>
      <c r="B6" s="119">
        <f>IF(AND(Pflegegrad!D9="Pflegegrad 1"),"Entlastungsbetrag § 45b kann verwendet werden.",IF(AND(Pflegegrad!D9="Pflegegrad 2"),721,IF(AND(Pflegegrad!D9="Pflegegrad 3"),1357,IF(AND(Pflegegrad!D9="Pflegegrad 4"),1685,IF(Pflegegrad!D9="Pflegegrad 5",2085,0)))))</f>
        <v>721</v>
      </c>
      <c r="C6" s="120" t="str">
        <f>IF('Modul 1 - Einzelkriterien'!D$10="x",2085," ")</f>
        <v xml:space="preserve"> </v>
      </c>
    </row>
    <row r="7" spans="1:3" ht="107.25" customHeight="1" x14ac:dyDescent="0.25">
      <c r="A7" s="118" t="s">
        <v>157</v>
      </c>
      <c r="B7" s="119" t="str">
        <f>IF(AND(B1="Pflegegrad 1"),0,IF(AND(B1="Pflegegrad 2"),"3.539 € 
Gemeinsamer Jahresbetrag für Verhinderungs- und/oder Kurzzeitpflege",IF(AND(B1="Pflegegrad 3"),"3.539 € 
Gemeinsamer Jahresbetrag für Verhinderungs- und/oder Kurzzeitpflege",IF(AND(B1="Pflegegrad 4"),"3.539 € 
Gemeinsamer Jahresbetrag für Verhinderungs- und/oder Kurzzeitpflege",IF(B1="Pflegegrad 5","3.539 € 
Gemeinsamer Jahresbetrag für Verhinderungs- und/oder Kurzzeitpflege",0)))))</f>
        <v>3.539 € 
Gemeinsamer Jahresbetrag für Verhinderungs- und/oder Kurzzeitpflege</v>
      </c>
      <c r="C7" s="122" t="str">
        <f>IF('Modul 1 - Einzelkriterien'!D$10="x","3.539 € 
Gemeinsamer Jahresbetrag für Verhinderungs- und/oder Kurzzeitpflege"," ")</f>
        <v xml:space="preserve"> </v>
      </c>
    </row>
    <row r="8" spans="1:3" ht="93" customHeight="1" x14ac:dyDescent="0.25">
      <c r="A8" s="118" t="s">
        <v>158</v>
      </c>
      <c r="B8" s="119" t="str">
        <f>IF(AND(B1="Pflegegrad 1"),"Entlastungsbetrag § 45b kann verwendet werden.",IF(AND(B1="Pflegegrad 2"),"3.539 € 
Gemeinsamer Jahresbetrag für Verhinderungs- und/oder Kurzzeitpflege",IF(AND(B1="Pflegegrad 3"),"3.539 € 
Gemeinsamer Jahresbetrag für Verhinderungs- und/oder Kurzzeitpflege",IF(AND(B1="Pflegegrad 4"),"3.539 € 
Gemeinsamer Jahresbetrag für Verhinderungs- und/oder Kurzzeitpflege",IF(B1="Pflegegrad 5","3.539 € 
Gemeinsamer Jahresbetrag für Verhinderungs- und/oder Kurzzeitpflege",0)))))</f>
        <v>3.539 € 
Gemeinsamer Jahresbetrag für Verhinderungs- und/oder Kurzzeitpflege</v>
      </c>
      <c r="C8" s="122" t="str">
        <f>IF('Modul 1 - Einzelkriterien'!D$10="x","3.539 € 
Gemeinsamer Jahresbetrag für Verhinderungs- und/oder Kurzzeitpflege"," ")</f>
        <v xml:space="preserve"> </v>
      </c>
    </row>
    <row r="9" spans="1:3" ht="14.25" customHeight="1" x14ac:dyDescent="0.25">
      <c r="A9" s="118" t="s">
        <v>146</v>
      </c>
      <c r="B9" s="121">
        <f>IF(B1="kein Pflegegrad",0,131)</f>
        <v>131</v>
      </c>
      <c r="C9" s="120" t="str">
        <f>IF('Modul 1 - Einzelkriterien'!D$10="x",131," ")</f>
        <v xml:space="preserve"> </v>
      </c>
    </row>
    <row r="10" spans="1:3" ht="14.25" customHeight="1" x14ac:dyDescent="0.25">
      <c r="A10" s="118" t="s">
        <v>147</v>
      </c>
      <c r="B10" s="121">
        <f>IF(B1="kein Pflegegrad",0,224)</f>
        <v>224</v>
      </c>
      <c r="C10" s="120" t="str">
        <f>IF('Modul 1 - Einzelkriterien'!D$10="x",224," ")</f>
        <v xml:space="preserve"> </v>
      </c>
    </row>
    <row r="11" spans="1:3" ht="14.25" customHeight="1" x14ac:dyDescent="0.25">
      <c r="A11" s="118" t="s">
        <v>148</v>
      </c>
      <c r="B11" s="121" t="str">
        <f>IF(B1="kein Pflegegrad",0,"Anspruch besteht")</f>
        <v>Anspruch besteht</v>
      </c>
      <c r="C11" s="123" t="str">
        <f>IF('Modul 1 - Einzelkriterien'!D$10="x","Anspruch besteht"," ")</f>
        <v xml:space="preserve"> </v>
      </c>
    </row>
    <row r="12" spans="1:3" ht="14.25" customHeight="1" x14ac:dyDescent="0.25">
      <c r="A12" s="118" t="s">
        <v>149</v>
      </c>
      <c r="B12" s="121">
        <f>IF(B1="kein Pflegegrad",0,42)</f>
        <v>42</v>
      </c>
      <c r="C12" s="120" t="str">
        <f>IF('Modul 1 - Einzelkriterien'!D$10="x",42," ")</f>
        <v xml:space="preserve"> </v>
      </c>
    </row>
    <row r="13" spans="1:3" ht="14.25" customHeight="1" x14ac:dyDescent="0.25">
      <c r="A13" s="118" t="s">
        <v>150</v>
      </c>
      <c r="B13" s="121">
        <f>IF(B1="kein Pflegegrad",0,4180)</f>
        <v>4180</v>
      </c>
      <c r="C13" s="120" t="str">
        <f>IF('Modul 1 - Einzelkriterien'!D$10="x",4180," ")</f>
        <v xml:space="preserve"> </v>
      </c>
    </row>
    <row r="14" spans="1:3" ht="58.5" customHeight="1" x14ac:dyDescent="0.25">
      <c r="A14" s="124" t="s">
        <v>151</v>
      </c>
      <c r="B14" s="119" t="str">
        <f>IF(AND(B1="Pflegegrad 1"),"Einsatz kann halbjährlich abgerufen werden",IF(AND(B1="Pflegegrad 2"),"Bei Pflegegeldbezug 1 x pro Halbjahr Pflicht. Bei Bezug von ausschließlich Pflegesachleistung 1 x pro Halbjahr auf Wunsch.",IF(AND(B1="Pflegegrad 3"),"Bei Bezug von Pflegegeld 1 x pro Halbjahr Pflicht. Bei Bezug von ausschließlich Pflegesachleistung 1 x pro Halbjahr auf Wunsch.",IF(AND(B1="Pflegegrad 4"),"Bei Bezug von Pflegegeld 1 x pro Vierteljahr Pflicht. Bei Bezug von ausschließlich Pflegesachleistung 1 x pro Halbjahr auf Wunsch.",IF(B1="Pflegegrad 5","Bei Bezug von Pflegegeld 1 x pro Vierteljahr Pflicht. Bei Bezug von ausschließlich Pflegesachleistung 1 x pro Halbjahr auf Wunsch.","kein Anspruch")))))</f>
        <v>Bei Pflegegeldbezug 1 x pro Halbjahr Pflicht. Bei Bezug von ausschließlich Pflegesachleistung 1 x pro Halbjahr auf Wunsch.</v>
      </c>
      <c r="C14" s="125" t="str">
        <f>IF('Modul 1 - Einzelkriterien'!D$10="x","Bei Bezug von Pflegegeld 1 x pro Vierteljahr Pflicht. Bei Bezug von ausschließlich Pflegesachleistung 1 x pro Halbjahr auf Wunsch."," ")</f>
        <v xml:space="preserve"> </v>
      </c>
    </row>
    <row r="15" spans="1:3" ht="14.25" customHeight="1" x14ac:dyDescent="0.25">
      <c r="A15" s="126" t="s">
        <v>152</v>
      </c>
      <c r="B15" s="121" t="str">
        <f>IF(B1="kein Pflegegrad",0,"Anspruch besteht")</f>
        <v>Anspruch besteht</v>
      </c>
      <c r="C15" s="123" t="str">
        <f>IF('Modul 1 - Einzelkriterien'!D$10="x","Anspruch besteht"," ")</f>
        <v xml:space="preserve"> </v>
      </c>
    </row>
    <row r="16" spans="1:3" ht="124.5" customHeight="1" x14ac:dyDescent="0.25">
      <c r="A16" s="127" t="s">
        <v>153</v>
      </c>
      <c r="B16" s="119" t="str">
        <f>IF(AND(B1="Pflegegrad 1"),"131 € Zuschuss",IF(AND(B1="Pflegegrad 2"),"805 € plus Zuschuss zum Eigenanteil an den 
pflegebedingten Aufwendungen in Höhe von 
15 % vom 1. bis 12. Monat, 
30 % vom 13. bis 24. Monat, 
50 % vom 25. bis 36. Monat, 
75 % ab dem 37. Monat 
des Heimaufenthaltes",IF(AND(B1="Pflegegrad 3"),"1.319 € plus Zuschuss zum Eigenanteil an den 
pflegebedingten Aufwendungen in Höhe von 
15 % vom 1. bis 12. Monat, 
30 % vom 13. bis 24. Monat, 
50 % vom 25. bis 36. Monat,
75 % ab dem 37. Monat 
des Heimaufenthaltes",IF(AND(B1="Pflegegrad 4"),"1.855 € plus Zuschuss zum Eigenanteil an den 
pflegebedingten Aufwendungen in Höhe von 
15 % vom 1. bis 12. Monat, 
30 % vom 13. bis 24. Monat, 
50 % vom 25. bis 36. Monat, 
75 % ab dem 37. Monat 
des Heimaufenthaltes",IF(B1="Pflegegrad 5","2.096 plus Zuschuss zum Eigenanteil an den 
pflegebedingten Aufwendungen in Höhe von 
15 % vom 1. bis 12. Monat, 
30 % vom 13. bis 24. Monat, 
50 % vom 25. bis 36. Monat, 
75 % ab dem 37. Monat des Heimaufenthaltes",0)))))</f>
        <v>805 € plus Zuschuss zum Eigenanteil an den 
pflegebedingten Aufwendungen in Höhe von 
15 % vom 1. bis 12. Monat, 
30 % vom 13. bis 24. Monat, 
50 % vom 25. bis 36. Monat, 
75 % ab dem 37. Monat 
des Heimaufenthaltes</v>
      </c>
      <c r="C16" s="122" t="str">
        <f>IF('Modul 1 - Einzelkriterien'!D$10="x","2.096 € plus Zuschuss zum Eigenanteil an den 
pflegebedingten Aufwendungen in Höhe von 
15 % vom 1. bis 12. Monat, 
30 % vom 13. bis 24. Monat, 
50 % vom 25. bis 36. Monat, 
75 % ab dem 37. Monat 
des Heimaufenthaltes"," ")</f>
        <v xml:space="preserve"> </v>
      </c>
    </row>
    <row r="17" spans="1:3" ht="14.25" customHeight="1" x14ac:dyDescent="0.25">
      <c r="A17" s="126" t="s">
        <v>154</v>
      </c>
      <c r="B17" s="121" t="str">
        <f>IF(B1="kein Pflegegrad",0,"Anspruch besteht")</f>
        <v>Anspruch besteht</v>
      </c>
      <c r="C17" s="123" t="str">
        <f>IF('Modul 1 - Einzelkriterien'!D$10="x","Anspruch besteht"," ")</f>
        <v xml:space="preserve"> </v>
      </c>
    </row>
    <row r="18" spans="1:3" ht="14.25" customHeight="1" x14ac:dyDescent="0.25"/>
    <row r="19" spans="1:3" ht="14.25" customHeight="1" x14ac:dyDescent="0.25">
      <c r="B19" s="114"/>
    </row>
    <row r="20" spans="1:3" ht="14.25" customHeight="1" x14ac:dyDescent="0.25">
      <c r="B20" s="114"/>
    </row>
    <row r="21" spans="1:3" ht="14.25" customHeight="1" x14ac:dyDescent="0.25">
      <c r="B21" s="114"/>
    </row>
    <row r="22" spans="1:3" ht="14.25" customHeight="1" x14ac:dyDescent="0.25">
      <c r="B22" s="114"/>
    </row>
    <row r="23" spans="1:3" ht="14.25" customHeight="1" x14ac:dyDescent="0.25">
      <c r="B23" s="114"/>
    </row>
    <row r="24" spans="1:3" ht="14.25" customHeight="1" x14ac:dyDescent="0.25">
      <c r="B24" s="114"/>
    </row>
    <row r="25" spans="1:3" ht="14.25" customHeight="1" x14ac:dyDescent="0.25">
      <c r="B25" s="114"/>
    </row>
    <row r="26" spans="1:3" ht="14.25" customHeight="1" x14ac:dyDescent="0.25">
      <c r="B26" s="114"/>
    </row>
    <row r="27" spans="1:3" ht="14.25" customHeight="1" x14ac:dyDescent="0.25">
      <c r="B27" s="114"/>
    </row>
    <row r="28" spans="1:3" ht="14.25" customHeight="1" x14ac:dyDescent="0.25">
      <c r="B28" s="114"/>
    </row>
    <row r="29" spans="1:3" ht="14.25" customHeight="1" x14ac:dyDescent="0.25">
      <c r="B29" s="114"/>
    </row>
    <row r="30" spans="1:3" ht="14.25" customHeight="1" x14ac:dyDescent="0.25">
      <c r="B30" s="114"/>
    </row>
    <row r="31" spans="1:3" ht="14.25" customHeight="1" x14ac:dyDescent="0.25">
      <c r="B31" s="114"/>
    </row>
    <row r="32" spans="1:3" ht="14.25" customHeight="1" x14ac:dyDescent="0.25">
      <c r="B32" s="114"/>
    </row>
    <row r="33" spans="2:2" ht="14.25" customHeight="1" x14ac:dyDescent="0.25">
      <c r="B33" s="114"/>
    </row>
    <row r="34" spans="2:2" ht="14.25" customHeight="1" x14ac:dyDescent="0.25">
      <c r="B34" s="114"/>
    </row>
    <row r="35" spans="2:2" ht="14.25" customHeight="1" x14ac:dyDescent="0.25">
      <c r="B35" s="114"/>
    </row>
    <row r="36" spans="2:2" ht="14.25" customHeight="1" x14ac:dyDescent="0.25">
      <c r="B36" s="114"/>
    </row>
    <row r="37" spans="2:2" ht="14.25" customHeight="1" x14ac:dyDescent="0.25">
      <c r="B37" s="114"/>
    </row>
    <row r="38" spans="2:2" ht="14.25" customHeight="1" x14ac:dyDescent="0.25">
      <c r="B38" s="114"/>
    </row>
    <row r="39" spans="2:2" ht="14.25" customHeight="1" x14ac:dyDescent="0.25">
      <c r="B39" s="128"/>
    </row>
    <row r="40" spans="2:2" ht="14.25" customHeight="1" x14ac:dyDescent="0.25">
      <c r="B40" s="128"/>
    </row>
    <row r="41" spans="2:2" ht="14.25" customHeight="1" x14ac:dyDescent="0.25">
      <c r="B41" s="114"/>
    </row>
    <row r="42" spans="2:2" ht="14.25" customHeight="1" x14ac:dyDescent="0.25">
      <c r="B42" s="114"/>
    </row>
    <row r="43" spans="2:2" ht="14.25" customHeight="1" x14ac:dyDescent="0.25">
      <c r="B43" s="114"/>
    </row>
    <row r="44" spans="2:2" ht="14.25" customHeight="1" x14ac:dyDescent="0.25">
      <c r="B44" s="114"/>
    </row>
    <row r="45" spans="2:2" ht="14.25" customHeight="1" x14ac:dyDescent="0.25">
      <c r="B45" s="114"/>
    </row>
    <row r="46" spans="2:2" ht="14.25" customHeight="1" x14ac:dyDescent="0.25">
      <c r="B46" s="114"/>
    </row>
    <row r="47" spans="2:2" ht="14.25" customHeight="1" x14ac:dyDescent="0.25">
      <c r="B47" s="114"/>
    </row>
    <row r="48" spans="2:2" ht="14.25" customHeight="1" x14ac:dyDescent="0.25">
      <c r="B48" s="114"/>
    </row>
    <row r="49" spans="2:2" ht="14.25" customHeight="1" x14ac:dyDescent="0.25">
      <c r="B49" s="114"/>
    </row>
    <row r="50" spans="2:2" ht="14.25" customHeight="1" x14ac:dyDescent="0.25">
      <c r="B50" s="114"/>
    </row>
    <row r="51" spans="2:2" ht="14.25" customHeight="1" x14ac:dyDescent="0.25">
      <c r="B51" s="114"/>
    </row>
    <row r="52" spans="2:2" ht="14.25" customHeight="1" x14ac:dyDescent="0.25">
      <c r="B52" s="114"/>
    </row>
    <row r="53" spans="2:2" ht="14.25" customHeight="1" x14ac:dyDescent="0.25">
      <c r="B53" s="114"/>
    </row>
    <row r="54" spans="2:2" ht="14.25" customHeight="1" x14ac:dyDescent="0.25">
      <c r="B54" s="114"/>
    </row>
    <row r="55" spans="2:2" ht="14.25" customHeight="1" x14ac:dyDescent="0.25">
      <c r="B55" s="114"/>
    </row>
    <row r="56" spans="2:2" ht="14.25" customHeight="1" x14ac:dyDescent="0.25">
      <c r="B56" s="114"/>
    </row>
    <row r="57" spans="2:2" ht="14.25" customHeight="1" x14ac:dyDescent="0.25">
      <c r="B57" s="114"/>
    </row>
    <row r="58" spans="2:2" ht="14.25" customHeight="1" x14ac:dyDescent="0.25">
      <c r="B58" s="114"/>
    </row>
    <row r="59" spans="2:2" ht="14.25" customHeight="1" x14ac:dyDescent="0.25">
      <c r="B59" s="114"/>
    </row>
    <row r="60" spans="2:2" ht="14.25" customHeight="1" x14ac:dyDescent="0.25">
      <c r="B60" s="114"/>
    </row>
    <row r="61" spans="2:2" ht="14.25" customHeight="1" x14ac:dyDescent="0.25">
      <c r="B61" s="114"/>
    </row>
    <row r="62" spans="2:2" ht="14.25" customHeight="1" x14ac:dyDescent="0.25">
      <c r="B62" s="114"/>
    </row>
    <row r="63" spans="2:2" ht="14.25" customHeight="1" x14ac:dyDescent="0.25">
      <c r="B63" s="114"/>
    </row>
    <row r="64" spans="2:2" ht="14.25" customHeight="1" x14ac:dyDescent="0.25">
      <c r="B64" s="114"/>
    </row>
    <row r="65" spans="2:2" ht="14.25" customHeight="1" x14ac:dyDescent="0.25">
      <c r="B65" s="114"/>
    </row>
    <row r="66" spans="2:2" ht="14.25" customHeight="1" x14ac:dyDescent="0.25">
      <c r="B66" s="114"/>
    </row>
    <row r="67" spans="2:2" ht="14.25" customHeight="1" x14ac:dyDescent="0.25">
      <c r="B67" s="114"/>
    </row>
    <row r="68" spans="2:2" ht="14.25" customHeight="1" x14ac:dyDescent="0.25">
      <c r="B68" s="114"/>
    </row>
    <row r="69" spans="2:2" ht="14.25" customHeight="1" x14ac:dyDescent="0.25">
      <c r="B69" s="114"/>
    </row>
    <row r="70" spans="2:2" ht="14.25" customHeight="1" x14ac:dyDescent="0.25">
      <c r="B70" s="114"/>
    </row>
    <row r="71" spans="2:2" ht="14.25" customHeight="1" x14ac:dyDescent="0.25">
      <c r="B71" s="114"/>
    </row>
    <row r="72" spans="2:2" ht="14.25" customHeight="1" x14ac:dyDescent="0.25">
      <c r="B72" s="114"/>
    </row>
    <row r="73" spans="2:2" ht="14.25" customHeight="1" x14ac:dyDescent="0.25">
      <c r="B73" s="114"/>
    </row>
    <row r="74" spans="2:2" ht="14.25" customHeight="1" x14ac:dyDescent="0.25">
      <c r="B74" s="114"/>
    </row>
    <row r="75" spans="2:2" ht="14.25" customHeight="1" x14ac:dyDescent="0.25">
      <c r="B75" s="114"/>
    </row>
    <row r="76" spans="2:2" ht="14.25" customHeight="1" x14ac:dyDescent="0.25">
      <c r="B76" s="114"/>
    </row>
    <row r="77" spans="2:2" ht="14.25" customHeight="1" x14ac:dyDescent="0.25">
      <c r="B77" s="114"/>
    </row>
    <row r="78" spans="2:2" ht="14.25" customHeight="1" x14ac:dyDescent="0.25">
      <c r="B78" s="114"/>
    </row>
    <row r="79" spans="2:2" ht="14.25" customHeight="1" x14ac:dyDescent="0.25">
      <c r="B79" s="114"/>
    </row>
    <row r="80" spans="2:2" ht="14.25" customHeight="1" x14ac:dyDescent="0.25">
      <c r="B80" s="114"/>
    </row>
    <row r="81" spans="2:2" ht="14.25" customHeight="1" x14ac:dyDescent="0.25">
      <c r="B81" s="114"/>
    </row>
    <row r="82" spans="2:2" ht="14.25" customHeight="1" x14ac:dyDescent="0.25">
      <c r="B82" s="114"/>
    </row>
    <row r="83" spans="2:2" ht="14.25" customHeight="1" x14ac:dyDescent="0.25">
      <c r="B83" s="114"/>
    </row>
    <row r="84" spans="2:2" ht="14.25" customHeight="1" x14ac:dyDescent="0.25">
      <c r="B84" s="114"/>
    </row>
    <row r="85" spans="2:2" ht="14.25" customHeight="1" x14ac:dyDescent="0.25">
      <c r="B85" s="114"/>
    </row>
    <row r="86" spans="2:2" ht="14.25" customHeight="1" x14ac:dyDescent="0.25">
      <c r="B86" s="114"/>
    </row>
    <row r="87" spans="2:2" ht="14.25" customHeight="1" x14ac:dyDescent="0.25">
      <c r="B87" s="114"/>
    </row>
    <row r="88" spans="2:2" ht="14.25" customHeight="1" x14ac:dyDescent="0.25">
      <c r="B88" s="114"/>
    </row>
    <row r="89" spans="2:2" ht="14.25" customHeight="1" x14ac:dyDescent="0.25">
      <c r="B89" s="114"/>
    </row>
    <row r="90" spans="2:2" ht="14.25" customHeight="1" x14ac:dyDescent="0.25">
      <c r="B90" s="114"/>
    </row>
    <row r="91" spans="2:2" ht="14.25" customHeight="1" x14ac:dyDescent="0.25">
      <c r="B91" s="114"/>
    </row>
    <row r="92" spans="2:2" ht="14.25" customHeight="1" x14ac:dyDescent="0.25">
      <c r="B92" s="114"/>
    </row>
    <row r="93" spans="2:2" ht="14.25" customHeight="1" x14ac:dyDescent="0.25">
      <c r="B93" s="114"/>
    </row>
    <row r="94" spans="2:2" ht="14.25" customHeight="1" x14ac:dyDescent="0.25">
      <c r="B94" s="114"/>
    </row>
    <row r="95" spans="2:2" ht="14.25" customHeight="1" x14ac:dyDescent="0.25">
      <c r="B95" s="114"/>
    </row>
    <row r="96" spans="2:2" ht="14.25" customHeight="1" x14ac:dyDescent="0.25">
      <c r="B96" s="114"/>
    </row>
    <row r="97" spans="2:2" ht="14.25" customHeight="1" x14ac:dyDescent="0.25">
      <c r="B97" s="114"/>
    </row>
    <row r="98" spans="2:2" ht="14.25" customHeight="1" x14ac:dyDescent="0.25">
      <c r="B98" s="114"/>
    </row>
    <row r="99" spans="2:2" ht="14.25" customHeight="1" x14ac:dyDescent="0.25">
      <c r="B99" s="114"/>
    </row>
    <row r="100" spans="2:2" ht="14.25" customHeight="1" x14ac:dyDescent="0.25">
      <c r="B100" s="114"/>
    </row>
    <row r="101" spans="2:2" ht="14.25" customHeight="1" x14ac:dyDescent="0.25">
      <c r="B101" s="114"/>
    </row>
    <row r="102" spans="2:2" ht="14.25" customHeight="1" x14ac:dyDescent="0.25">
      <c r="B102" s="114"/>
    </row>
    <row r="103" spans="2:2" ht="14.25" customHeight="1" x14ac:dyDescent="0.25">
      <c r="B103" s="114"/>
    </row>
    <row r="104" spans="2:2" ht="14.25" customHeight="1" x14ac:dyDescent="0.25">
      <c r="B104" s="114"/>
    </row>
    <row r="105" spans="2:2" ht="14.25" customHeight="1" x14ac:dyDescent="0.25">
      <c r="B105" s="114"/>
    </row>
    <row r="106" spans="2:2" ht="14.25" customHeight="1" x14ac:dyDescent="0.25">
      <c r="B106" s="114"/>
    </row>
    <row r="107" spans="2:2" ht="14.25" customHeight="1" x14ac:dyDescent="0.25">
      <c r="B107" s="114"/>
    </row>
    <row r="108" spans="2:2" ht="14.25" customHeight="1" x14ac:dyDescent="0.25">
      <c r="B108" s="114"/>
    </row>
    <row r="109" spans="2:2" ht="14.25" customHeight="1" x14ac:dyDescent="0.25">
      <c r="B109" s="114"/>
    </row>
    <row r="110" spans="2:2" ht="14.25" customHeight="1" x14ac:dyDescent="0.25">
      <c r="B110" s="114"/>
    </row>
    <row r="111" spans="2:2" ht="14.25" customHeight="1" x14ac:dyDescent="0.25">
      <c r="B111" s="114"/>
    </row>
    <row r="112" spans="2:2" ht="14.25" customHeight="1" x14ac:dyDescent="0.25">
      <c r="B112" s="114"/>
    </row>
    <row r="113" spans="2:2" ht="14.25" customHeight="1" x14ac:dyDescent="0.25">
      <c r="B113" s="114"/>
    </row>
    <row r="114" spans="2:2" ht="14.25" customHeight="1" x14ac:dyDescent="0.25">
      <c r="B114" s="114"/>
    </row>
    <row r="115" spans="2:2" ht="14.25" customHeight="1" x14ac:dyDescent="0.25">
      <c r="B115" s="114"/>
    </row>
    <row r="116" spans="2:2" ht="14.25" customHeight="1" x14ac:dyDescent="0.25">
      <c r="B116" s="114"/>
    </row>
    <row r="117" spans="2:2" ht="14.25" customHeight="1" x14ac:dyDescent="0.25">
      <c r="B117" s="114"/>
    </row>
    <row r="118" spans="2:2" ht="14.25" customHeight="1" x14ac:dyDescent="0.25">
      <c r="B118" s="114"/>
    </row>
    <row r="119" spans="2:2" ht="14.25" customHeight="1" x14ac:dyDescent="0.25">
      <c r="B119" s="114"/>
    </row>
    <row r="120" spans="2:2" ht="14.25" customHeight="1" x14ac:dyDescent="0.25">
      <c r="B120" s="114"/>
    </row>
    <row r="121" spans="2:2" ht="14.25" customHeight="1" x14ac:dyDescent="0.25">
      <c r="B121" s="114"/>
    </row>
    <row r="122" spans="2:2" ht="14.25" customHeight="1" x14ac:dyDescent="0.25">
      <c r="B122" s="114"/>
    </row>
    <row r="123" spans="2:2" ht="14.25" customHeight="1" x14ac:dyDescent="0.25">
      <c r="B123" s="114"/>
    </row>
    <row r="124" spans="2:2" ht="14.25" customHeight="1" x14ac:dyDescent="0.25">
      <c r="B124" s="114"/>
    </row>
    <row r="125" spans="2:2" ht="14.25" customHeight="1" x14ac:dyDescent="0.25">
      <c r="B125" s="114"/>
    </row>
    <row r="126" spans="2:2" ht="14.25" customHeight="1" x14ac:dyDescent="0.25">
      <c r="B126" s="114"/>
    </row>
    <row r="127" spans="2:2" ht="14.25" customHeight="1" x14ac:dyDescent="0.25">
      <c r="B127" s="114"/>
    </row>
    <row r="128" spans="2:2" ht="14.25" customHeight="1" x14ac:dyDescent="0.25">
      <c r="B128" s="114"/>
    </row>
    <row r="129" spans="2:2" ht="14.25" customHeight="1" x14ac:dyDescent="0.25">
      <c r="B129" s="114"/>
    </row>
    <row r="130" spans="2:2" ht="14.25" customHeight="1" x14ac:dyDescent="0.25">
      <c r="B130" s="114"/>
    </row>
    <row r="131" spans="2:2" ht="14.25" customHeight="1" x14ac:dyDescent="0.25">
      <c r="B131" s="114"/>
    </row>
    <row r="132" spans="2:2" ht="14.25" customHeight="1" x14ac:dyDescent="0.25">
      <c r="B132" s="114"/>
    </row>
    <row r="133" spans="2:2" ht="14.25" customHeight="1" x14ac:dyDescent="0.25">
      <c r="B133" s="114"/>
    </row>
    <row r="134" spans="2:2" ht="14.25" customHeight="1" x14ac:dyDescent="0.25">
      <c r="B134" s="114"/>
    </row>
    <row r="135" spans="2:2" ht="14.25" customHeight="1" x14ac:dyDescent="0.25">
      <c r="B135" s="114"/>
    </row>
    <row r="136" spans="2:2" ht="14.25" customHeight="1" x14ac:dyDescent="0.25">
      <c r="B136" s="114"/>
    </row>
    <row r="137" spans="2:2" ht="14.25" customHeight="1" x14ac:dyDescent="0.25">
      <c r="B137" s="114"/>
    </row>
    <row r="138" spans="2:2" ht="14.25" customHeight="1" x14ac:dyDescent="0.25">
      <c r="B138" s="114"/>
    </row>
    <row r="139" spans="2:2" ht="14.25" customHeight="1" x14ac:dyDescent="0.25">
      <c r="B139" s="114"/>
    </row>
    <row r="140" spans="2:2" ht="14.25" customHeight="1" x14ac:dyDescent="0.25">
      <c r="B140" s="114"/>
    </row>
    <row r="141" spans="2:2" ht="14.25" customHeight="1" x14ac:dyDescent="0.25">
      <c r="B141" s="114"/>
    </row>
    <row r="142" spans="2:2" ht="14.25" customHeight="1" x14ac:dyDescent="0.25">
      <c r="B142" s="114"/>
    </row>
    <row r="143" spans="2:2" ht="14.25" customHeight="1" x14ac:dyDescent="0.25">
      <c r="B143" s="114"/>
    </row>
    <row r="144" spans="2:2" ht="14.25" customHeight="1" x14ac:dyDescent="0.25">
      <c r="B144" s="114"/>
    </row>
    <row r="145" spans="2:2" ht="14.25" customHeight="1" x14ac:dyDescent="0.25">
      <c r="B145" s="114"/>
    </row>
    <row r="146" spans="2:2" ht="14.25" customHeight="1" x14ac:dyDescent="0.25">
      <c r="B146" s="114"/>
    </row>
    <row r="147" spans="2:2" ht="14.25" customHeight="1" x14ac:dyDescent="0.25">
      <c r="B147" s="114"/>
    </row>
    <row r="148" spans="2:2" ht="14.25" customHeight="1" x14ac:dyDescent="0.25">
      <c r="B148" s="114"/>
    </row>
    <row r="149" spans="2:2" ht="14.25" customHeight="1" x14ac:dyDescent="0.25">
      <c r="B149" s="114"/>
    </row>
    <row r="150" spans="2:2" ht="14.25" customHeight="1" x14ac:dyDescent="0.25">
      <c r="B150" s="114"/>
    </row>
    <row r="151" spans="2:2" ht="14.25" customHeight="1" x14ac:dyDescent="0.25">
      <c r="B151" s="114"/>
    </row>
    <row r="152" spans="2:2" ht="14.25" customHeight="1" x14ac:dyDescent="0.25">
      <c r="B152" s="114"/>
    </row>
    <row r="153" spans="2:2" ht="14.25" customHeight="1" x14ac:dyDescent="0.25">
      <c r="B153" s="114"/>
    </row>
    <row r="154" spans="2:2" ht="14.25" customHeight="1" x14ac:dyDescent="0.25">
      <c r="B154" s="114"/>
    </row>
    <row r="155" spans="2:2" ht="14.25" customHeight="1" x14ac:dyDescent="0.25">
      <c r="B155" s="114"/>
    </row>
    <row r="156" spans="2:2" ht="14.25" customHeight="1" x14ac:dyDescent="0.25">
      <c r="B156" s="114"/>
    </row>
    <row r="157" spans="2:2" ht="14.25" customHeight="1" x14ac:dyDescent="0.25">
      <c r="B157" s="114"/>
    </row>
    <row r="158" spans="2:2" ht="14.25" customHeight="1" x14ac:dyDescent="0.25">
      <c r="B158" s="114"/>
    </row>
    <row r="159" spans="2:2" ht="14.25" customHeight="1" x14ac:dyDescent="0.25">
      <c r="B159" s="114"/>
    </row>
    <row r="160" spans="2:2" ht="14.25" customHeight="1" x14ac:dyDescent="0.25">
      <c r="B160" s="114"/>
    </row>
    <row r="161" spans="2:2" ht="14.25" customHeight="1" x14ac:dyDescent="0.25">
      <c r="B161" s="114"/>
    </row>
    <row r="162" spans="2:2" ht="14.25" customHeight="1" x14ac:dyDescent="0.25">
      <c r="B162" s="114"/>
    </row>
    <row r="163" spans="2:2" ht="14.25" customHeight="1" x14ac:dyDescent="0.25">
      <c r="B163" s="114"/>
    </row>
    <row r="164" spans="2:2" ht="14.25" customHeight="1" x14ac:dyDescent="0.25">
      <c r="B164" s="114"/>
    </row>
    <row r="165" spans="2:2" ht="14.25" customHeight="1" x14ac:dyDescent="0.25">
      <c r="B165" s="114"/>
    </row>
    <row r="166" spans="2:2" ht="14.25" customHeight="1" x14ac:dyDescent="0.25">
      <c r="B166" s="114"/>
    </row>
    <row r="167" spans="2:2" ht="14.25" customHeight="1" x14ac:dyDescent="0.25">
      <c r="B167" s="114"/>
    </row>
    <row r="168" spans="2:2" ht="14.25" customHeight="1" x14ac:dyDescent="0.25">
      <c r="B168" s="114"/>
    </row>
    <row r="169" spans="2:2" ht="14.25" customHeight="1" x14ac:dyDescent="0.25">
      <c r="B169" s="114"/>
    </row>
    <row r="170" spans="2:2" ht="14.25" customHeight="1" x14ac:dyDescent="0.25">
      <c r="B170" s="114"/>
    </row>
    <row r="171" spans="2:2" ht="14.25" customHeight="1" x14ac:dyDescent="0.25">
      <c r="B171" s="114"/>
    </row>
    <row r="172" spans="2:2" ht="14.25" customHeight="1" x14ac:dyDescent="0.25">
      <c r="B172" s="114"/>
    </row>
    <row r="173" spans="2:2" ht="14.25" customHeight="1" x14ac:dyDescent="0.25">
      <c r="B173" s="114"/>
    </row>
    <row r="174" spans="2:2" ht="14.25" customHeight="1" x14ac:dyDescent="0.25">
      <c r="B174" s="114"/>
    </row>
    <row r="175" spans="2:2" ht="14.25" customHeight="1" x14ac:dyDescent="0.25">
      <c r="B175" s="114"/>
    </row>
    <row r="176" spans="2:2" ht="14.25" customHeight="1" x14ac:dyDescent="0.25">
      <c r="B176" s="114"/>
    </row>
    <row r="177" spans="2:2" ht="14.25" customHeight="1" x14ac:dyDescent="0.25">
      <c r="B177" s="114"/>
    </row>
    <row r="178" spans="2:2" ht="14.25" customHeight="1" x14ac:dyDescent="0.25">
      <c r="B178" s="114"/>
    </row>
    <row r="179" spans="2:2" ht="14.25" customHeight="1" x14ac:dyDescent="0.25">
      <c r="B179" s="114"/>
    </row>
    <row r="180" spans="2:2" ht="14.25" customHeight="1" x14ac:dyDescent="0.25">
      <c r="B180" s="114"/>
    </row>
    <row r="181" spans="2:2" ht="14.25" customHeight="1" x14ac:dyDescent="0.25">
      <c r="B181" s="114"/>
    </row>
    <row r="182" spans="2:2" ht="14.25" customHeight="1" x14ac:dyDescent="0.25">
      <c r="B182" s="114"/>
    </row>
    <row r="183" spans="2:2" ht="14.25" customHeight="1" x14ac:dyDescent="0.25">
      <c r="B183" s="114"/>
    </row>
    <row r="184" spans="2:2" ht="14.25" customHeight="1" x14ac:dyDescent="0.25">
      <c r="B184" s="114"/>
    </row>
    <row r="185" spans="2:2" ht="14.25" customHeight="1" x14ac:dyDescent="0.25">
      <c r="B185" s="114"/>
    </row>
    <row r="186" spans="2:2" ht="14.25" customHeight="1" x14ac:dyDescent="0.25">
      <c r="B186" s="114"/>
    </row>
    <row r="187" spans="2:2" ht="14.25" customHeight="1" x14ac:dyDescent="0.25">
      <c r="B187" s="114"/>
    </row>
    <row r="188" spans="2:2" ht="14.25" customHeight="1" x14ac:dyDescent="0.25">
      <c r="B188" s="114"/>
    </row>
    <row r="189" spans="2:2" ht="14.25" customHeight="1" x14ac:dyDescent="0.25">
      <c r="B189" s="114"/>
    </row>
    <row r="190" spans="2:2" ht="14.25" customHeight="1" x14ac:dyDescent="0.25">
      <c r="B190" s="114"/>
    </row>
    <row r="191" spans="2:2" ht="14.25" customHeight="1" x14ac:dyDescent="0.25">
      <c r="B191" s="114"/>
    </row>
    <row r="192" spans="2:2" ht="14.25" customHeight="1" x14ac:dyDescent="0.25">
      <c r="B192" s="114"/>
    </row>
    <row r="193" spans="2:2" ht="14.25" customHeight="1" x14ac:dyDescent="0.25">
      <c r="B193" s="114"/>
    </row>
    <row r="194" spans="2:2" ht="14.25" customHeight="1" x14ac:dyDescent="0.25">
      <c r="B194" s="114"/>
    </row>
    <row r="195" spans="2:2" ht="14.25" customHeight="1" x14ac:dyDescent="0.25">
      <c r="B195" s="114"/>
    </row>
    <row r="196" spans="2:2" ht="14.25" customHeight="1" x14ac:dyDescent="0.25">
      <c r="B196" s="114"/>
    </row>
    <row r="197" spans="2:2" ht="14.25" customHeight="1" x14ac:dyDescent="0.25">
      <c r="B197" s="114"/>
    </row>
    <row r="198" spans="2:2" ht="14.25" customHeight="1" x14ac:dyDescent="0.25">
      <c r="B198" s="114"/>
    </row>
    <row r="199" spans="2:2" ht="14.25" customHeight="1" x14ac:dyDescent="0.25">
      <c r="B199" s="114"/>
    </row>
    <row r="200" spans="2:2" ht="14.25" customHeight="1" x14ac:dyDescent="0.25">
      <c r="B200" s="114"/>
    </row>
    <row r="201" spans="2:2" ht="14.25" customHeight="1" x14ac:dyDescent="0.25">
      <c r="B201" s="114"/>
    </row>
    <row r="202" spans="2:2" ht="14.25" customHeight="1" x14ac:dyDescent="0.25">
      <c r="B202" s="114"/>
    </row>
    <row r="203" spans="2:2" ht="14.25" customHeight="1" x14ac:dyDescent="0.25">
      <c r="B203" s="114"/>
    </row>
    <row r="204" spans="2:2" ht="14.25" customHeight="1" x14ac:dyDescent="0.25">
      <c r="B204" s="114"/>
    </row>
    <row r="205" spans="2:2" ht="14.25" customHeight="1" x14ac:dyDescent="0.25">
      <c r="B205" s="114"/>
    </row>
    <row r="206" spans="2:2" ht="14.25" customHeight="1" x14ac:dyDescent="0.25">
      <c r="B206" s="114"/>
    </row>
    <row r="207" spans="2:2" ht="14.25" customHeight="1" x14ac:dyDescent="0.25">
      <c r="B207" s="114"/>
    </row>
    <row r="208" spans="2:2" ht="14.25" customHeight="1" x14ac:dyDescent="0.25">
      <c r="B208" s="114"/>
    </row>
    <row r="209" spans="2:2" ht="14.25" customHeight="1" x14ac:dyDescent="0.25">
      <c r="B209" s="114"/>
    </row>
    <row r="210" spans="2:2" ht="14.25" customHeight="1" x14ac:dyDescent="0.25">
      <c r="B210" s="114"/>
    </row>
    <row r="211" spans="2:2" ht="14.25" customHeight="1" x14ac:dyDescent="0.25">
      <c r="B211" s="114"/>
    </row>
    <row r="212" spans="2:2" ht="14.25" customHeight="1" x14ac:dyDescent="0.25">
      <c r="B212" s="114"/>
    </row>
    <row r="213" spans="2:2" ht="14.25" customHeight="1" x14ac:dyDescent="0.25">
      <c r="B213" s="114"/>
    </row>
    <row r="214" spans="2:2" ht="14.25" customHeight="1" x14ac:dyDescent="0.25">
      <c r="B214" s="114"/>
    </row>
    <row r="215" spans="2:2" ht="14.25" customHeight="1" x14ac:dyDescent="0.25">
      <c r="B215" s="114"/>
    </row>
    <row r="216" spans="2:2" ht="14.25" customHeight="1" x14ac:dyDescent="0.25">
      <c r="B216" s="114"/>
    </row>
    <row r="217" spans="2:2" ht="14.25" customHeight="1" x14ac:dyDescent="0.25">
      <c r="B217" s="114"/>
    </row>
    <row r="218" spans="2:2" ht="14.25" customHeight="1" x14ac:dyDescent="0.25">
      <c r="B218" s="114"/>
    </row>
    <row r="219" spans="2:2" ht="14.25" customHeight="1" x14ac:dyDescent="0.25">
      <c r="B219" s="114"/>
    </row>
    <row r="220" spans="2:2" ht="14.25" customHeight="1" x14ac:dyDescent="0.25">
      <c r="B220" s="114"/>
    </row>
    <row r="221" spans="2:2" ht="14.25" customHeight="1" x14ac:dyDescent="0.25">
      <c r="B221" s="114"/>
    </row>
    <row r="222" spans="2:2" ht="14.25" customHeight="1" x14ac:dyDescent="0.25">
      <c r="B222" s="114"/>
    </row>
    <row r="223" spans="2:2" ht="14.25" customHeight="1" x14ac:dyDescent="0.25">
      <c r="B223" s="114"/>
    </row>
    <row r="224" spans="2:2" ht="14.25" customHeight="1" x14ac:dyDescent="0.25">
      <c r="B224" s="114"/>
    </row>
    <row r="225" spans="2:2" ht="14.25" customHeight="1" x14ac:dyDescent="0.25">
      <c r="B225" s="114"/>
    </row>
    <row r="226" spans="2:2" ht="14.25" customHeight="1" x14ac:dyDescent="0.25">
      <c r="B226" s="114"/>
    </row>
    <row r="227" spans="2:2" ht="14.25" customHeight="1" x14ac:dyDescent="0.25">
      <c r="B227" s="114"/>
    </row>
    <row r="228" spans="2:2" ht="14.25" customHeight="1" x14ac:dyDescent="0.25">
      <c r="B228" s="114"/>
    </row>
    <row r="229" spans="2:2" ht="14.25" customHeight="1" x14ac:dyDescent="0.25">
      <c r="B229" s="114"/>
    </row>
    <row r="230" spans="2:2" ht="14.25" customHeight="1" x14ac:dyDescent="0.25">
      <c r="B230" s="114"/>
    </row>
    <row r="231" spans="2:2" ht="14.25" customHeight="1" x14ac:dyDescent="0.25">
      <c r="B231" s="114"/>
    </row>
    <row r="232" spans="2:2" ht="14.25" customHeight="1" x14ac:dyDescent="0.25">
      <c r="B232" s="114"/>
    </row>
    <row r="233" spans="2:2" ht="14.25" customHeight="1" x14ac:dyDescent="0.25">
      <c r="B233" s="114"/>
    </row>
    <row r="234" spans="2:2" ht="14.25" customHeight="1" x14ac:dyDescent="0.25">
      <c r="B234" s="114"/>
    </row>
    <row r="235" spans="2:2" ht="14.25" customHeight="1" x14ac:dyDescent="0.25">
      <c r="B235" s="114"/>
    </row>
    <row r="236" spans="2:2" ht="14.25" customHeight="1" x14ac:dyDescent="0.25">
      <c r="B236" s="114"/>
    </row>
    <row r="237" spans="2:2" ht="14.25" customHeight="1" x14ac:dyDescent="0.25">
      <c r="B237" s="114"/>
    </row>
    <row r="238" spans="2:2" ht="14.25" customHeight="1" x14ac:dyDescent="0.25">
      <c r="B238" s="114"/>
    </row>
    <row r="239" spans="2:2" ht="14.25" customHeight="1" x14ac:dyDescent="0.25">
      <c r="B239" s="114"/>
    </row>
    <row r="240" spans="2:2" ht="14.25" customHeight="1" x14ac:dyDescent="0.25">
      <c r="B240" s="114"/>
    </row>
    <row r="241" spans="2:2" ht="14.25" customHeight="1" x14ac:dyDescent="0.25">
      <c r="B241" s="114"/>
    </row>
    <row r="242" spans="2:2" ht="14.25" customHeight="1" x14ac:dyDescent="0.25">
      <c r="B242" s="114"/>
    </row>
    <row r="243" spans="2:2" ht="14.25" customHeight="1" x14ac:dyDescent="0.25">
      <c r="B243" s="114"/>
    </row>
    <row r="244" spans="2:2" ht="14.25" customHeight="1" x14ac:dyDescent="0.25">
      <c r="B244" s="114"/>
    </row>
    <row r="245" spans="2:2" ht="14.25" customHeight="1" x14ac:dyDescent="0.25">
      <c r="B245" s="114"/>
    </row>
    <row r="246" spans="2:2" ht="14.25" customHeight="1" x14ac:dyDescent="0.25">
      <c r="B246" s="114"/>
    </row>
    <row r="247" spans="2:2" ht="14.25" customHeight="1" x14ac:dyDescent="0.25">
      <c r="B247" s="114"/>
    </row>
    <row r="248" spans="2:2" ht="14.25" customHeight="1" x14ac:dyDescent="0.25">
      <c r="B248" s="114"/>
    </row>
    <row r="249" spans="2:2" ht="14.25" customHeight="1" x14ac:dyDescent="0.25">
      <c r="B249" s="114"/>
    </row>
    <row r="250" spans="2:2" ht="14.25" customHeight="1" x14ac:dyDescent="0.25">
      <c r="B250" s="114"/>
    </row>
    <row r="251" spans="2:2" ht="14.25" customHeight="1" x14ac:dyDescent="0.25">
      <c r="B251" s="114"/>
    </row>
    <row r="252" spans="2:2" ht="14.25" customHeight="1" x14ac:dyDescent="0.25">
      <c r="B252" s="114"/>
    </row>
    <row r="253" spans="2:2" ht="14.25" customHeight="1" x14ac:dyDescent="0.25">
      <c r="B253" s="114"/>
    </row>
    <row r="254" spans="2:2" ht="14.25" customHeight="1" x14ac:dyDescent="0.25">
      <c r="B254" s="114"/>
    </row>
    <row r="255" spans="2:2" ht="14.25" customHeight="1" x14ac:dyDescent="0.25">
      <c r="B255" s="114"/>
    </row>
    <row r="256" spans="2:2" ht="14.25" customHeight="1" x14ac:dyDescent="0.25">
      <c r="B256" s="114"/>
    </row>
    <row r="257" spans="2:2" ht="14.25" customHeight="1" x14ac:dyDescent="0.25">
      <c r="B257" s="114"/>
    </row>
    <row r="258" spans="2:2" ht="14.25" customHeight="1" x14ac:dyDescent="0.25">
      <c r="B258" s="114"/>
    </row>
    <row r="259" spans="2:2" ht="14.25" customHeight="1" x14ac:dyDescent="0.25">
      <c r="B259" s="114"/>
    </row>
    <row r="260" spans="2:2" ht="14.25" customHeight="1" x14ac:dyDescent="0.25">
      <c r="B260" s="114"/>
    </row>
    <row r="261" spans="2:2" ht="14.25" customHeight="1" x14ac:dyDescent="0.25">
      <c r="B261" s="114"/>
    </row>
    <row r="262" spans="2:2" ht="14.25" customHeight="1" x14ac:dyDescent="0.25">
      <c r="B262" s="114"/>
    </row>
    <row r="263" spans="2:2" ht="14.25" customHeight="1" x14ac:dyDescent="0.25">
      <c r="B263" s="114"/>
    </row>
    <row r="264" spans="2:2" ht="14.25" customHeight="1" x14ac:dyDescent="0.25">
      <c r="B264" s="114"/>
    </row>
    <row r="265" spans="2:2" ht="14.25" customHeight="1" x14ac:dyDescent="0.25">
      <c r="B265" s="114"/>
    </row>
    <row r="266" spans="2:2" ht="14.25" customHeight="1" x14ac:dyDescent="0.25">
      <c r="B266" s="114"/>
    </row>
    <row r="267" spans="2:2" ht="14.25" customHeight="1" x14ac:dyDescent="0.25">
      <c r="B267" s="114"/>
    </row>
    <row r="268" spans="2:2" ht="14.25" customHeight="1" x14ac:dyDescent="0.25">
      <c r="B268" s="114"/>
    </row>
    <row r="269" spans="2:2" ht="14.25" customHeight="1" x14ac:dyDescent="0.25">
      <c r="B269" s="114"/>
    </row>
    <row r="270" spans="2:2" ht="14.25" customHeight="1" x14ac:dyDescent="0.25">
      <c r="B270" s="114"/>
    </row>
    <row r="271" spans="2:2" ht="14.25" customHeight="1" x14ac:dyDescent="0.25">
      <c r="B271" s="114"/>
    </row>
    <row r="272" spans="2:2" ht="14.25" customHeight="1" x14ac:dyDescent="0.25">
      <c r="B272" s="114"/>
    </row>
    <row r="273" spans="2:2" ht="14.25" customHeight="1" x14ac:dyDescent="0.25">
      <c r="B273" s="114"/>
    </row>
    <row r="274" spans="2:2" ht="14.25" customHeight="1" x14ac:dyDescent="0.25">
      <c r="B274" s="114"/>
    </row>
    <row r="275" spans="2:2" ht="14.25" customHeight="1" x14ac:dyDescent="0.25">
      <c r="B275" s="114"/>
    </row>
    <row r="276" spans="2:2" ht="14.25" customHeight="1" x14ac:dyDescent="0.25">
      <c r="B276" s="114"/>
    </row>
    <row r="277" spans="2:2" ht="14.25" customHeight="1" x14ac:dyDescent="0.25">
      <c r="B277" s="114"/>
    </row>
    <row r="278" spans="2:2" ht="14.25" customHeight="1" x14ac:dyDescent="0.25">
      <c r="B278" s="114"/>
    </row>
    <row r="279" spans="2:2" ht="14.25" customHeight="1" x14ac:dyDescent="0.25">
      <c r="B279" s="114"/>
    </row>
    <row r="280" spans="2:2" ht="14.25" customHeight="1" x14ac:dyDescent="0.25">
      <c r="B280" s="114"/>
    </row>
    <row r="281" spans="2:2" ht="14.25" customHeight="1" x14ac:dyDescent="0.25">
      <c r="B281" s="114"/>
    </row>
    <row r="282" spans="2:2" ht="14.25" customHeight="1" x14ac:dyDescent="0.25">
      <c r="B282" s="114"/>
    </row>
    <row r="283" spans="2:2" ht="14.25" customHeight="1" x14ac:dyDescent="0.25">
      <c r="B283" s="114"/>
    </row>
    <row r="284" spans="2:2" ht="14.25" customHeight="1" x14ac:dyDescent="0.25">
      <c r="B284" s="114"/>
    </row>
    <row r="285" spans="2:2" ht="14.25" customHeight="1" x14ac:dyDescent="0.25">
      <c r="B285" s="114"/>
    </row>
    <row r="286" spans="2:2" ht="14.25" customHeight="1" x14ac:dyDescent="0.25">
      <c r="B286" s="114"/>
    </row>
    <row r="287" spans="2:2" ht="14.25" customHeight="1" x14ac:dyDescent="0.25">
      <c r="B287" s="114"/>
    </row>
    <row r="288" spans="2:2" ht="14.25" customHeight="1" x14ac:dyDescent="0.25">
      <c r="B288" s="114"/>
    </row>
    <row r="289" spans="2:2" ht="14.25" customHeight="1" x14ac:dyDescent="0.25">
      <c r="B289" s="114"/>
    </row>
    <row r="290" spans="2:2" ht="14.25" customHeight="1" x14ac:dyDescent="0.25">
      <c r="B290" s="114"/>
    </row>
    <row r="291" spans="2:2" ht="14.25" customHeight="1" x14ac:dyDescent="0.25">
      <c r="B291" s="114"/>
    </row>
    <row r="292" spans="2:2" ht="14.25" customHeight="1" x14ac:dyDescent="0.25">
      <c r="B292" s="114"/>
    </row>
    <row r="293" spans="2:2" ht="14.25" customHeight="1" x14ac:dyDescent="0.25">
      <c r="B293" s="114"/>
    </row>
    <row r="294" spans="2:2" ht="14.25" customHeight="1" x14ac:dyDescent="0.25">
      <c r="B294" s="114"/>
    </row>
    <row r="295" spans="2:2" ht="14.25" customHeight="1" x14ac:dyDescent="0.25">
      <c r="B295" s="114"/>
    </row>
    <row r="296" spans="2:2" ht="14.25" customHeight="1" x14ac:dyDescent="0.25">
      <c r="B296" s="114"/>
    </row>
    <row r="297" spans="2:2" ht="14.25" customHeight="1" x14ac:dyDescent="0.25">
      <c r="B297" s="114"/>
    </row>
    <row r="298" spans="2:2" ht="14.25" customHeight="1" x14ac:dyDescent="0.25">
      <c r="B298" s="114"/>
    </row>
    <row r="299" spans="2:2" ht="14.25" customHeight="1" x14ac:dyDescent="0.25">
      <c r="B299" s="114"/>
    </row>
    <row r="300" spans="2:2" ht="14.25" customHeight="1" x14ac:dyDescent="0.25">
      <c r="B300" s="114"/>
    </row>
    <row r="301" spans="2:2" ht="14.25" customHeight="1" x14ac:dyDescent="0.25">
      <c r="B301" s="114"/>
    </row>
    <row r="302" spans="2:2" ht="14.25" customHeight="1" x14ac:dyDescent="0.25">
      <c r="B302" s="114"/>
    </row>
    <row r="303" spans="2:2" ht="14.25" customHeight="1" x14ac:dyDescent="0.25">
      <c r="B303" s="114"/>
    </row>
    <row r="304" spans="2:2" ht="14.25" customHeight="1" x14ac:dyDescent="0.25">
      <c r="B304" s="114"/>
    </row>
    <row r="305" spans="2:2" ht="14.25" customHeight="1" x14ac:dyDescent="0.25">
      <c r="B305" s="114"/>
    </row>
    <row r="306" spans="2:2" ht="14.25" customHeight="1" x14ac:dyDescent="0.25">
      <c r="B306" s="114"/>
    </row>
    <row r="307" spans="2:2" ht="14.25" customHeight="1" x14ac:dyDescent="0.25">
      <c r="B307" s="114"/>
    </row>
    <row r="308" spans="2:2" ht="14.25" customHeight="1" x14ac:dyDescent="0.25">
      <c r="B308" s="114"/>
    </row>
    <row r="309" spans="2:2" ht="14.25" customHeight="1" x14ac:dyDescent="0.25">
      <c r="B309" s="114"/>
    </row>
    <row r="310" spans="2:2" ht="14.25" customHeight="1" x14ac:dyDescent="0.25">
      <c r="B310" s="114"/>
    </row>
    <row r="311" spans="2:2" ht="14.25" customHeight="1" x14ac:dyDescent="0.25">
      <c r="B311" s="114"/>
    </row>
    <row r="312" spans="2:2" ht="14.25" customHeight="1" x14ac:dyDescent="0.25">
      <c r="B312" s="114"/>
    </row>
    <row r="313" spans="2:2" ht="14.25" customHeight="1" x14ac:dyDescent="0.25">
      <c r="B313" s="114"/>
    </row>
    <row r="314" spans="2:2" ht="14.25" customHeight="1" x14ac:dyDescent="0.25">
      <c r="B314" s="114"/>
    </row>
    <row r="315" spans="2:2" ht="14.25" customHeight="1" x14ac:dyDescent="0.25">
      <c r="B315" s="114"/>
    </row>
    <row r="316" spans="2:2" ht="14.25" customHeight="1" x14ac:dyDescent="0.25">
      <c r="B316" s="114"/>
    </row>
    <row r="317" spans="2:2" ht="14.25" customHeight="1" x14ac:dyDescent="0.25">
      <c r="B317" s="114"/>
    </row>
    <row r="318" spans="2:2" ht="14.25" customHeight="1" x14ac:dyDescent="0.25">
      <c r="B318" s="114"/>
    </row>
    <row r="319" spans="2:2" ht="14.25" customHeight="1" x14ac:dyDescent="0.25">
      <c r="B319" s="114"/>
    </row>
    <row r="320" spans="2:2" ht="14.25" customHeight="1" x14ac:dyDescent="0.25">
      <c r="B320" s="114"/>
    </row>
    <row r="321" spans="2:2" ht="14.25" customHeight="1" x14ac:dyDescent="0.25">
      <c r="B321" s="114"/>
    </row>
    <row r="322" spans="2:2" ht="14.25" customHeight="1" x14ac:dyDescent="0.25">
      <c r="B322" s="114"/>
    </row>
    <row r="323" spans="2:2" ht="14.25" customHeight="1" x14ac:dyDescent="0.25">
      <c r="B323" s="114"/>
    </row>
    <row r="324" spans="2:2" ht="14.25" customHeight="1" x14ac:dyDescent="0.25">
      <c r="B324" s="114"/>
    </row>
    <row r="325" spans="2:2" ht="14.25" customHeight="1" x14ac:dyDescent="0.25">
      <c r="B325" s="114"/>
    </row>
    <row r="326" spans="2:2" ht="14.25" customHeight="1" x14ac:dyDescent="0.25">
      <c r="B326" s="114"/>
    </row>
    <row r="327" spans="2:2" ht="14.25" customHeight="1" x14ac:dyDescent="0.25">
      <c r="B327" s="114"/>
    </row>
    <row r="328" spans="2:2" ht="14.25" customHeight="1" x14ac:dyDescent="0.25">
      <c r="B328" s="114"/>
    </row>
    <row r="329" spans="2:2" ht="14.25" customHeight="1" x14ac:dyDescent="0.25">
      <c r="B329" s="114"/>
    </row>
    <row r="330" spans="2:2" ht="14.25" customHeight="1" x14ac:dyDescent="0.25">
      <c r="B330" s="114"/>
    </row>
    <row r="331" spans="2:2" ht="14.25" customHeight="1" x14ac:dyDescent="0.25">
      <c r="B331" s="114"/>
    </row>
    <row r="332" spans="2:2" ht="14.25" customHeight="1" x14ac:dyDescent="0.25">
      <c r="B332" s="114"/>
    </row>
    <row r="333" spans="2:2" ht="14.25" customHeight="1" x14ac:dyDescent="0.25">
      <c r="B333" s="114"/>
    </row>
    <row r="334" spans="2:2" ht="14.25" customHeight="1" x14ac:dyDescent="0.25">
      <c r="B334" s="114"/>
    </row>
    <row r="335" spans="2:2" ht="14.25" customHeight="1" x14ac:dyDescent="0.25">
      <c r="B335" s="114"/>
    </row>
    <row r="336" spans="2:2" ht="14.25" customHeight="1" x14ac:dyDescent="0.25">
      <c r="B336" s="114"/>
    </row>
    <row r="337" spans="2:2" ht="14.25" customHeight="1" x14ac:dyDescent="0.25">
      <c r="B337" s="114"/>
    </row>
    <row r="338" spans="2:2" ht="14.25" customHeight="1" x14ac:dyDescent="0.25">
      <c r="B338" s="114"/>
    </row>
    <row r="339" spans="2:2" ht="14.25" customHeight="1" x14ac:dyDescent="0.25">
      <c r="B339" s="114"/>
    </row>
    <row r="340" spans="2:2" ht="14.25" customHeight="1" x14ac:dyDescent="0.25">
      <c r="B340" s="114"/>
    </row>
    <row r="341" spans="2:2" ht="14.25" customHeight="1" x14ac:dyDescent="0.25">
      <c r="B341" s="114"/>
    </row>
    <row r="342" spans="2:2" ht="14.25" customHeight="1" x14ac:dyDescent="0.25">
      <c r="B342" s="114"/>
    </row>
    <row r="343" spans="2:2" ht="14.25" customHeight="1" x14ac:dyDescent="0.25">
      <c r="B343" s="114"/>
    </row>
    <row r="344" spans="2:2" ht="14.25" customHeight="1" x14ac:dyDescent="0.25">
      <c r="B344" s="114"/>
    </row>
    <row r="345" spans="2:2" ht="14.25" customHeight="1" x14ac:dyDescent="0.25">
      <c r="B345" s="114"/>
    </row>
    <row r="346" spans="2:2" ht="14.25" customHeight="1" x14ac:dyDescent="0.25">
      <c r="B346" s="114"/>
    </row>
    <row r="347" spans="2:2" ht="14.25" customHeight="1" x14ac:dyDescent="0.25">
      <c r="B347" s="114"/>
    </row>
    <row r="348" spans="2:2" ht="14.25" customHeight="1" x14ac:dyDescent="0.25">
      <c r="B348" s="114"/>
    </row>
    <row r="349" spans="2:2" ht="14.25" customHeight="1" x14ac:dyDescent="0.25">
      <c r="B349" s="114"/>
    </row>
    <row r="350" spans="2:2" ht="14.25" customHeight="1" x14ac:dyDescent="0.25">
      <c r="B350" s="114"/>
    </row>
    <row r="351" spans="2:2" ht="14.25" customHeight="1" x14ac:dyDescent="0.25">
      <c r="B351" s="114"/>
    </row>
    <row r="352" spans="2:2" ht="14.25" customHeight="1" x14ac:dyDescent="0.25">
      <c r="B352" s="114"/>
    </row>
    <row r="353" spans="2:2" ht="14.25" customHeight="1" x14ac:dyDescent="0.25">
      <c r="B353" s="114"/>
    </row>
    <row r="354" spans="2:2" ht="14.25" customHeight="1" x14ac:dyDescent="0.25">
      <c r="B354" s="114"/>
    </row>
    <row r="355" spans="2:2" ht="14.25" customHeight="1" x14ac:dyDescent="0.25">
      <c r="B355" s="114"/>
    </row>
    <row r="356" spans="2:2" ht="14.25" customHeight="1" x14ac:dyDescent="0.25">
      <c r="B356" s="114"/>
    </row>
    <row r="357" spans="2:2" ht="14.25" customHeight="1" x14ac:dyDescent="0.25">
      <c r="B357" s="114"/>
    </row>
    <row r="358" spans="2:2" ht="14.25" customHeight="1" x14ac:dyDescent="0.25">
      <c r="B358" s="114"/>
    </row>
    <row r="359" spans="2:2" ht="14.25" customHeight="1" x14ac:dyDescent="0.25">
      <c r="B359" s="114"/>
    </row>
    <row r="360" spans="2:2" ht="14.25" customHeight="1" x14ac:dyDescent="0.25">
      <c r="B360" s="114"/>
    </row>
    <row r="361" spans="2:2" ht="14.25" customHeight="1" x14ac:dyDescent="0.25">
      <c r="B361" s="114"/>
    </row>
    <row r="362" spans="2:2" ht="14.25" customHeight="1" x14ac:dyDescent="0.25">
      <c r="B362" s="114"/>
    </row>
    <row r="363" spans="2:2" ht="14.25" customHeight="1" x14ac:dyDescent="0.25">
      <c r="B363" s="114"/>
    </row>
    <row r="364" spans="2:2" ht="14.25" customHeight="1" x14ac:dyDescent="0.25">
      <c r="B364" s="114"/>
    </row>
    <row r="365" spans="2:2" ht="14.25" customHeight="1" x14ac:dyDescent="0.25">
      <c r="B365" s="114"/>
    </row>
    <row r="366" spans="2:2" ht="14.25" customHeight="1" x14ac:dyDescent="0.25">
      <c r="B366" s="114"/>
    </row>
    <row r="367" spans="2:2" ht="14.25" customHeight="1" x14ac:dyDescent="0.25">
      <c r="B367" s="114"/>
    </row>
    <row r="368" spans="2:2" ht="14.25" customHeight="1" x14ac:dyDescent="0.25">
      <c r="B368" s="114"/>
    </row>
    <row r="369" spans="2:2" ht="14.25" customHeight="1" x14ac:dyDescent="0.25">
      <c r="B369" s="114"/>
    </row>
    <row r="370" spans="2:2" ht="14.25" customHeight="1" x14ac:dyDescent="0.25">
      <c r="B370" s="114"/>
    </row>
    <row r="371" spans="2:2" ht="14.25" customHeight="1" x14ac:dyDescent="0.25">
      <c r="B371" s="114"/>
    </row>
    <row r="372" spans="2:2" ht="14.25" customHeight="1" x14ac:dyDescent="0.25">
      <c r="B372" s="114"/>
    </row>
    <row r="373" spans="2:2" ht="14.25" customHeight="1" x14ac:dyDescent="0.25">
      <c r="B373" s="114"/>
    </row>
    <row r="374" spans="2:2" ht="14.25" customHeight="1" x14ac:dyDescent="0.25">
      <c r="B374" s="114"/>
    </row>
    <row r="375" spans="2:2" ht="14.25" customHeight="1" x14ac:dyDescent="0.25">
      <c r="B375" s="114"/>
    </row>
    <row r="376" spans="2:2" ht="14.25" customHeight="1" x14ac:dyDescent="0.25">
      <c r="B376" s="114"/>
    </row>
    <row r="377" spans="2:2" ht="14.25" customHeight="1" x14ac:dyDescent="0.25">
      <c r="B377" s="114"/>
    </row>
    <row r="378" spans="2:2" ht="14.25" customHeight="1" x14ac:dyDescent="0.25">
      <c r="B378" s="114"/>
    </row>
    <row r="379" spans="2:2" ht="14.25" customHeight="1" x14ac:dyDescent="0.25">
      <c r="B379" s="114"/>
    </row>
    <row r="380" spans="2:2" ht="14.25" customHeight="1" x14ac:dyDescent="0.25">
      <c r="B380" s="114"/>
    </row>
    <row r="381" spans="2:2" ht="14.25" customHeight="1" x14ac:dyDescent="0.25">
      <c r="B381" s="114"/>
    </row>
    <row r="382" spans="2:2" ht="14.25" customHeight="1" x14ac:dyDescent="0.25">
      <c r="B382" s="114"/>
    </row>
    <row r="383" spans="2:2" ht="14.25" customHeight="1" x14ac:dyDescent="0.25">
      <c r="B383" s="114"/>
    </row>
    <row r="384" spans="2:2" ht="14.25" customHeight="1" x14ac:dyDescent="0.25">
      <c r="B384" s="114"/>
    </row>
    <row r="385" spans="2:2" ht="14.25" customHeight="1" x14ac:dyDescent="0.25">
      <c r="B385" s="114"/>
    </row>
    <row r="386" spans="2:2" ht="14.25" customHeight="1" x14ac:dyDescent="0.25">
      <c r="B386" s="114"/>
    </row>
    <row r="387" spans="2:2" ht="14.25" customHeight="1" x14ac:dyDescent="0.25">
      <c r="B387" s="114"/>
    </row>
    <row r="388" spans="2:2" ht="14.25" customHeight="1" x14ac:dyDescent="0.25">
      <c r="B388" s="114"/>
    </row>
    <row r="389" spans="2:2" ht="14.25" customHeight="1" x14ac:dyDescent="0.25">
      <c r="B389" s="114"/>
    </row>
    <row r="390" spans="2:2" ht="14.25" customHeight="1" x14ac:dyDescent="0.25">
      <c r="B390" s="114"/>
    </row>
    <row r="391" spans="2:2" ht="14.25" customHeight="1" x14ac:dyDescent="0.25">
      <c r="B391" s="114"/>
    </row>
    <row r="392" spans="2:2" ht="14.25" customHeight="1" x14ac:dyDescent="0.25">
      <c r="B392" s="114"/>
    </row>
    <row r="393" spans="2:2" ht="14.25" customHeight="1" x14ac:dyDescent="0.25">
      <c r="B393" s="114"/>
    </row>
    <row r="394" spans="2:2" ht="14.25" customHeight="1" x14ac:dyDescent="0.25">
      <c r="B394" s="114"/>
    </row>
    <row r="395" spans="2:2" ht="14.25" customHeight="1" x14ac:dyDescent="0.25">
      <c r="B395" s="114"/>
    </row>
    <row r="396" spans="2:2" ht="14.25" customHeight="1" x14ac:dyDescent="0.25">
      <c r="B396" s="114"/>
    </row>
    <row r="397" spans="2:2" ht="14.25" customHeight="1" x14ac:dyDescent="0.25">
      <c r="B397" s="114"/>
    </row>
    <row r="398" spans="2:2" ht="14.25" customHeight="1" x14ac:dyDescent="0.25">
      <c r="B398" s="114"/>
    </row>
    <row r="399" spans="2:2" ht="14.25" customHeight="1" x14ac:dyDescent="0.25">
      <c r="B399" s="114"/>
    </row>
    <row r="400" spans="2:2" ht="14.25" customHeight="1" x14ac:dyDescent="0.25">
      <c r="B400" s="114"/>
    </row>
    <row r="401" spans="2:2" ht="14.25" customHeight="1" x14ac:dyDescent="0.25">
      <c r="B401" s="114"/>
    </row>
    <row r="402" spans="2:2" ht="14.25" customHeight="1" x14ac:dyDescent="0.25">
      <c r="B402" s="114"/>
    </row>
    <row r="403" spans="2:2" ht="14.25" customHeight="1" x14ac:dyDescent="0.25">
      <c r="B403" s="114"/>
    </row>
    <row r="404" spans="2:2" ht="14.25" customHeight="1" x14ac:dyDescent="0.25">
      <c r="B404" s="114"/>
    </row>
    <row r="405" spans="2:2" ht="14.25" customHeight="1" x14ac:dyDescent="0.25">
      <c r="B405" s="114"/>
    </row>
    <row r="406" spans="2:2" ht="14.25" customHeight="1" x14ac:dyDescent="0.25">
      <c r="B406" s="114"/>
    </row>
    <row r="407" spans="2:2" ht="14.25" customHeight="1" x14ac:dyDescent="0.25">
      <c r="B407" s="114"/>
    </row>
    <row r="408" spans="2:2" ht="14.25" customHeight="1" x14ac:dyDescent="0.25">
      <c r="B408" s="114"/>
    </row>
    <row r="409" spans="2:2" ht="14.25" customHeight="1" x14ac:dyDescent="0.25">
      <c r="B409" s="114"/>
    </row>
    <row r="410" spans="2:2" ht="14.25" customHeight="1" x14ac:dyDescent="0.25">
      <c r="B410" s="114"/>
    </row>
    <row r="411" spans="2:2" ht="14.25" customHeight="1" x14ac:dyDescent="0.25">
      <c r="B411" s="114"/>
    </row>
    <row r="412" spans="2:2" ht="14.25" customHeight="1" x14ac:dyDescent="0.25">
      <c r="B412" s="114"/>
    </row>
    <row r="413" spans="2:2" ht="14.25" customHeight="1" x14ac:dyDescent="0.25">
      <c r="B413" s="114"/>
    </row>
    <row r="414" spans="2:2" ht="14.25" customHeight="1" x14ac:dyDescent="0.25">
      <c r="B414" s="114"/>
    </row>
    <row r="415" spans="2:2" ht="14.25" customHeight="1" x14ac:dyDescent="0.25">
      <c r="B415" s="114"/>
    </row>
    <row r="416" spans="2:2" ht="14.25" customHeight="1" x14ac:dyDescent="0.25">
      <c r="B416" s="114"/>
    </row>
    <row r="417" spans="2:2" ht="14.25" customHeight="1" x14ac:dyDescent="0.25">
      <c r="B417" s="114"/>
    </row>
    <row r="418" spans="2:2" ht="14.25" customHeight="1" x14ac:dyDescent="0.25">
      <c r="B418" s="114"/>
    </row>
    <row r="419" spans="2:2" ht="14.25" customHeight="1" x14ac:dyDescent="0.25">
      <c r="B419" s="114"/>
    </row>
    <row r="420" spans="2:2" ht="14.25" customHeight="1" x14ac:dyDescent="0.25">
      <c r="B420" s="114"/>
    </row>
    <row r="421" spans="2:2" ht="14.25" customHeight="1" x14ac:dyDescent="0.25">
      <c r="B421" s="114"/>
    </row>
    <row r="422" spans="2:2" ht="14.25" customHeight="1" x14ac:dyDescent="0.25">
      <c r="B422" s="114"/>
    </row>
    <row r="423" spans="2:2" ht="14.25" customHeight="1" x14ac:dyDescent="0.25">
      <c r="B423" s="114"/>
    </row>
    <row r="424" spans="2:2" ht="14.25" customHeight="1" x14ac:dyDescent="0.25">
      <c r="B424" s="114"/>
    </row>
    <row r="425" spans="2:2" ht="14.25" customHeight="1" x14ac:dyDescent="0.25">
      <c r="B425" s="114"/>
    </row>
    <row r="426" spans="2:2" ht="14.25" customHeight="1" x14ac:dyDescent="0.25">
      <c r="B426" s="114"/>
    </row>
    <row r="427" spans="2:2" ht="14.25" customHeight="1" x14ac:dyDescent="0.25">
      <c r="B427" s="114"/>
    </row>
    <row r="428" spans="2:2" ht="14.25" customHeight="1" x14ac:dyDescent="0.25">
      <c r="B428" s="114"/>
    </row>
    <row r="429" spans="2:2" ht="14.25" customHeight="1" x14ac:dyDescent="0.25">
      <c r="B429" s="114"/>
    </row>
    <row r="430" spans="2:2" ht="14.25" customHeight="1" x14ac:dyDescent="0.25">
      <c r="B430" s="114"/>
    </row>
    <row r="431" spans="2:2" ht="14.25" customHeight="1" x14ac:dyDescent="0.25">
      <c r="B431" s="114"/>
    </row>
    <row r="432" spans="2:2" ht="14.25" customHeight="1" x14ac:dyDescent="0.25">
      <c r="B432" s="114"/>
    </row>
    <row r="433" spans="2:2" ht="14.25" customHeight="1" x14ac:dyDescent="0.25">
      <c r="B433" s="114"/>
    </row>
    <row r="434" spans="2:2" ht="14.25" customHeight="1" x14ac:dyDescent="0.25">
      <c r="B434" s="114"/>
    </row>
    <row r="435" spans="2:2" ht="14.25" customHeight="1" x14ac:dyDescent="0.25">
      <c r="B435" s="114"/>
    </row>
    <row r="436" spans="2:2" ht="14.25" customHeight="1" x14ac:dyDescent="0.25">
      <c r="B436" s="114"/>
    </row>
    <row r="437" spans="2:2" ht="14.25" customHeight="1" x14ac:dyDescent="0.25">
      <c r="B437" s="114"/>
    </row>
    <row r="438" spans="2:2" ht="14.25" customHeight="1" x14ac:dyDescent="0.25">
      <c r="B438" s="114"/>
    </row>
    <row r="439" spans="2:2" ht="14.25" customHeight="1" x14ac:dyDescent="0.25">
      <c r="B439" s="114"/>
    </row>
    <row r="440" spans="2:2" ht="14.25" customHeight="1" x14ac:dyDescent="0.25">
      <c r="B440" s="114"/>
    </row>
    <row r="441" spans="2:2" ht="14.25" customHeight="1" x14ac:dyDescent="0.25">
      <c r="B441" s="114"/>
    </row>
    <row r="442" spans="2:2" ht="14.25" customHeight="1" x14ac:dyDescent="0.25">
      <c r="B442" s="114"/>
    </row>
    <row r="443" spans="2:2" ht="14.25" customHeight="1" x14ac:dyDescent="0.25">
      <c r="B443" s="114"/>
    </row>
    <row r="444" spans="2:2" ht="14.25" customHeight="1" x14ac:dyDescent="0.25">
      <c r="B444" s="114"/>
    </row>
    <row r="445" spans="2:2" ht="14.25" customHeight="1" x14ac:dyDescent="0.25">
      <c r="B445" s="114"/>
    </row>
    <row r="446" spans="2:2" ht="14.25" customHeight="1" x14ac:dyDescent="0.25">
      <c r="B446" s="114"/>
    </row>
    <row r="447" spans="2:2" ht="14.25" customHeight="1" x14ac:dyDescent="0.25">
      <c r="B447" s="114"/>
    </row>
    <row r="448" spans="2:2" ht="14.25" customHeight="1" x14ac:dyDescent="0.25">
      <c r="B448" s="114"/>
    </row>
    <row r="449" spans="2:2" ht="14.25" customHeight="1" x14ac:dyDescent="0.25">
      <c r="B449" s="114"/>
    </row>
    <row r="450" spans="2:2" ht="14.25" customHeight="1" x14ac:dyDescent="0.25">
      <c r="B450" s="114"/>
    </row>
    <row r="451" spans="2:2" ht="14.25" customHeight="1" x14ac:dyDescent="0.25">
      <c r="B451" s="114"/>
    </row>
    <row r="452" spans="2:2" ht="14.25" customHeight="1" x14ac:dyDescent="0.25">
      <c r="B452" s="114"/>
    </row>
    <row r="453" spans="2:2" ht="14.25" customHeight="1" x14ac:dyDescent="0.25">
      <c r="B453" s="114"/>
    </row>
    <row r="454" spans="2:2" ht="14.25" customHeight="1" x14ac:dyDescent="0.25">
      <c r="B454" s="114"/>
    </row>
    <row r="455" spans="2:2" ht="14.25" customHeight="1" x14ac:dyDescent="0.25">
      <c r="B455" s="114"/>
    </row>
    <row r="456" spans="2:2" ht="14.25" customHeight="1" x14ac:dyDescent="0.25">
      <c r="B456" s="114"/>
    </row>
    <row r="457" spans="2:2" ht="14.25" customHeight="1" x14ac:dyDescent="0.25">
      <c r="B457" s="114"/>
    </row>
    <row r="458" spans="2:2" ht="14.25" customHeight="1" x14ac:dyDescent="0.25">
      <c r="B458" s="114"/>
    </row>
    <row r="459" spans="2:2" ht="14.25" customHeight="1" x14ac:dyDescent="0.25">
      <c r="B459" s="114"/>
    </row>
    <row r="460" spans="2:2" ht="14.25" customHeight="1" x14ac:dyDescent="0.25">
      <c r="B460" s="114"/>
    </row>
    <row r="461" spans="2:2" ht="14.25" customHeight="1" x14ac:dyDescent="0.25">
      <c r="B461" s="114"/>
    </row>
    <row r="462" spans="2:2" ht="14.25" customHeight="1" x14ac:dyDescent="0.25">
      <c r="B462" s="114"/>
    </row>
    <row r="463" spans="2:2" ht="14.25" customHeight="1" x14ac:dyDescent="0.25">
      <c r="B463" s="114"/>
    </row>
    <row r="464" spans="2:2" ht="14.25" customHeight="1" x14ac:dyDescent="0.25">
      <c r="B464" s="114"/>
    </row>
    <row r="465" spans="2:2" ht="14.25" customHeight="1" x14ac:dyDescent="0.25">
      <c r="B465" s="114"/>
    </row>
    <row r="466" spans="2:2" ht="14.25" customHeight="1" x14ac:dyDescent="0.25">
      <c r="B466" s="114"/>
    </row>
    <row r="467" spans="2:2" ht="14.25" customHeight="1" x14ac:dyDescent="0.25">
      <c r="B467" s="114"/>
    </row>
    <row r="468" spans="2:2" ht="14.25" customHeight="1" x14ac:dyDescent="0.25">
      <c r="B468" s="114"/>
    </row>
    <row r="469" spans="2:2" ht="14.25" customHeight="1" x14ac:dyDescent="0.25">
      <c r="B469" s="114"/>
    </row>
    <row r="470" spans="2:2" ht="14.25" customHeight="1" x14ac:dyDescent="0.25">
      <c r="B470" s="114"/>
    </row>
    <row r="471" spans="2:2" ht="14.25" customHeight="1" x14ac:dyDescent="0.25">
      <c r="B471" s="114"/>
    </row>
    <row r="472" spans="2:2" ht="14.25" customHeight="1" x14ac:dyDescent="0.25">
      <c r="B472" s="114"/>
    </row>
    <row r="473" spans="2:2" ht="14.25" customHeight="1" x14ac:dyDescent="0.25">
      <c r="B473" s="114"/>
    </row>
    <row r="474" spans="2:2" ht="14.25" customHeight="1" x14ac:dyDescent="0.25">
      <c r="B474" s="114"/>
    </row>
    <row r="475" spans="2:2" ht="14.25" customHeight="1" x14ac:dyDescent="0.25">
      <c r="B475" s="114"/>
    </row>
    <row r="476" spans="2:2" ht="14.25" customHeight="1" x14ac:dyDescent="0.25">
      <c r="B476" s="114"/>
    </row>
    <row r="477" spans="2:2" ht="14.25" customHeight="1" x14ac:dyDescent="0.25">
      <c r="B477" s="114"/>
    </row>
    <row r="478" spans="2:2" ht="14.25" customHeight="1" x14ac:dyDescent="0.25">
      <c r="B478" s="114"/>
    </row>
    <row r="479" spans="2:2" ht="14.25" customHeight="1" x14ac:dyDescent="0.25">
      <c r="B479" s="114"/>
    </row>
    <row r="480" spans="2:2" ht="14.25" customHeight="1" x14ac:dyDescent="0.25">
      <c r="B480" s="114"/>
    </row>
    <row r="481" spans="2:2" ht="14.25" customHeight="1" x14ac:dyDescent="0.25">
      <c r="B481" s="114"/>
    </row>
    <row r="482" spans="2:2" ht="14.25" customHeight="1" x14ac:dyDescent="0.25">
      <c r="B482" s="114"/>
    </row>
    <row r="483" spans="2:2" ht="14.25" customHeight="1" x14ac:dyDescent="0.25">
      <c r="B483" s="114"/>
    </row>
    <row r="484" spans="2:2" ht="14.25" customHeight="1" x14ac:dyDescent="0.25">
      <c r="B484" s="114"/>
    </row>
    <row r="485" spans="2:2" ht="14.25" customHeight="1" x14ac:dyDescent="0.25">
      <c r="B485" s="114"/>
    </row>
    <row r="486" spans="2:2" ht="14.25" customHeight="1" x14ac:dyDescent="0.25">
      <c r="B486" s="114"/>
    </row>
    <row r="487" spans="2:2" ht="14.25" customHeight="1" x14ac:dyDescent="0.25">
      <c r="B487" s="114"/>
    </row>
    <row r="488" spans="2:2" ht="14.25" customHeight="1" x14ac:dyDescent="0.25">
      <c r="B488" s="114"/>
    </row>
    <row r="489" spans="2:2" ht="14.25" customHeight="1" x14ac:dyDescent="0.25">
      <c r="B489" s="114"/>
    </row>
    <row r="490" spans="2:2" ht="14.25" customHeight="1" x14ac:dyDescent="0.25">
      <c r="B490" s="114"/>
    </row>
    <row r="491" spans="2:2" ht="14.25" customHeight="1" x14ac:dyDescent="0.25">
      <c r="B491" s="114"/>
    </row>
    <row r="492" spans="2:2" ht="14.25" customHeight="1" x14ac:dyDescent="0.25">
      <c r="B492" s="114"/>
    </row>
    <row r="493" spans="2:2" ht="14.25" customHeight="1" x14ac:dyDescent="0.25">
      <c r="B493" s="114"/>
    </row>
    <row r="494" spans="2:2" ht="14.25" customHeight="1" x14ac:dyDescent="0.25">
      <c r="B494" s="114"/>
    </row>
    <row r="495" spans="2:2" ht="14.25" customHeight="1" x14ac:dyDescent="0.25">
      <c r="B495" s="114"/>
    </row>
    <row r="496" spans="2:2" ht="14.25" customHeight="1" x14ac:dyDescent="0.25">
      <c r="B496" s="114"/>
    </row>
    <row r="497" spans="2:2" ht="14.25" customHeight="1" x14ac:dyDescent="0.25">
      <c r="B497" s="114"/>
    </row>
    <row r="498" spans="2:2" ht="14.25" customHeight="1" x14ac:dyDescent="0.25">
      <c r="B498" s="114"/>
    </row>
    <row r="499" spans="2:2" ht="14.25" customHeight="1" x14ac:dyDescent="0.25">
      <c r="B499" s="114"/>
    </row>
    <row r="500" spans="2:2" ht="14.25" customHeight="1" x14ac:dyDescent="0.25">
      <c r="B500" s="114"/>
    </row>
    <row r="501" spans="2:2" ht="14.25" customHeight="1" x14ac:dyDescent="0.25">
      <c r="B501" s="114"/>
    </row>
    <row r="502" spans="2:2" ht="14.25" customHeight="1" x14ac:dyDescent="0.25">
      <c r="B502" s="114"/>
    </row>
    <row r="503" spans="2:2" ht="14.25" customHeight="1" x14ac:dyDescent="0.25">
      <c r="B503" s="114"/>
    </row>
    <row r="504" spans="2:2" ht="14.25" customHeight="1" x14ac:dyDescent="0.25">
      <c r="B504" s="114"/>
    </row>
    <row r="505" spans="2:2" ht="14.25" customHeight="1" x14ac:dyDescent="0.25">
      <c r="B505" s="114"/>
    </row>
    <row r="506" spans="2:2" ht="14.25" customHeight="1" x14ac:dyDescent="0.25">
      <c r="B506" s="114"/>
    </row>
    <row r="507" spans="2:2" ht="14.25" customHeight="1" x14ac:dyDescent="0.25">
      <c r="B507" s="114"/>
    </row>
    <row r="508" spans="2:2" ht="14.25" customHeight="1" x14ac:dyDescent="0.25">
      <c r="B508" s="114"/>
    </row>
    <row r="509" spans="2:2" ht="14.25" customHeight="1" x14ac:dyDescent="0.25">
      <c r="B509" s="114"/>
    </row>
    <row r="510" spans="2:2" ht="14.25" customHeight="1" x14ac:dyDescent="0.25">
      <c r="B510" s="114"/>
    </row>
    <row r="511" spans="2:2" ht="14.25" customHeight="1" x14ac:dyDescent="0.25">
      <c r="B511" s="114"/>
    </row>
    <row r="512" spans="2:2" ht="14.25" customHeight="1" x14ac:dyDescent="0.25">
      <c r="B512" s="114"/>
    </row>
    <row r="513" spans="2:2" ht="14.25" customHeight="1" x14ac:dyDescent="0.25">
      <c r="B513" s="114"/>
    </row>
    <row r="514" spans="2:2" ht="14.25" customHeight="1" x14ac:dyDescent="0.25">
      <c r="B514" s="114"/>
    </row>
    <row r="515" spans="2:2" ht="14.25" customHeight="1" x14ac:dyDescent="0.25">
      <c r="B515" s="114"/>
    </row>
    <row r="516" spans="2:2" ht="14.25" customHeight="1" x14ac:dyDescent="0.25">
      <c r="B516" s="114"/>
    </row>
    <row r="517" spans="2:2" ht="14.25" customHeight="1" x14ac:dyDescent="0.25">
      <c r="B517" s="114"/>
    </row>
    <row r="518" spans="2:2" ht="14.25" customHeight="1" x14ac:dyDescent="0.25">
      <c r="B518" s="114"/>
    </row>
    <row r="519" spans="2:2" ht="14.25" customHeight="1" x14ac:dyDescent="0.25">
      <c r="B519" s="114"/>
    </row>
    <row r="520" spans="2:2" ht="14.25" customHeight="1" x14ac:dyDescent="0.25">
      <c r="B520" s="114"/>
    </row>
    <row r="521" spans="2:2" ht="14.25" customHeight="1" x14ac:dyDescent="0.25">
      <c r="B521" s="114"/>
    </row>
    <row r="522" spans="2:2" ht="14.25" customHeight="1" x14ac:dyDescent="0.25">
      <c r="B522" s="114"/>
    </row>
    <row r="523" spans="2:2" ht="14.25" customHeight="1" x14ac:dyDescent="0.25">
      <c r="B523" s="114"/>
    </row>
    <row r="524" spans="2:2" ht="14.25" customHeight="1" x14ac:dyDescent="0.25">
      <c r="B524" s="114"/>
    </row>
    <row r="525" spans="2:2" ht="14.25" customHeight="1" x14ac:dyDescent="0.25">
      <c r="B525" s="114"/>
    </row>
    <row r="526" spans="2:2" ht="14.25" customHeight="1" x14ac:dyDescent="0.25">
      <c r="B526" s="114"/>
    </row>
    <row r="527" spans="2:2" ht="14.25" customHeight="1" x14ac:dyDescent="0.25">
      <c r="B527" s="114"/>
    </row>
    <row r="528" spans="2:2" ht="14.25" customHeight="1" x14ac:dyDescent="0.25">
      <c r="B528" s="114"/>
    </row>
    <row r="529" spans="2:2" ht="14.25" customHeight="1" x14ac:dyDescent="0.25">
      <c r="B529" s="114"/>
    </row>
    <row r="530" spans="2:2" ht="14.25" customHeight="1" x14ac:dyDescent="0.25">
      <c r="B530" s="114"/>
    </row>
    <row r="531" spans="2:2" ht="14.25" customHeight="1" x14ac:dyDescent="0.25">
      <c r="B531" s="114"/>
    </row>
    <row r="532" spans="2:2" ht="14.25" customHeight="1" x14ac:dyDescent="0.25">
      <c r="B532" s="114"/>
    </row>
    <row r="533" spans="2:2" ht="14.25" customHeight="1" x14ac:dyDescent="0.25">
      <c r="B533" s="114"/>
    </row>
    <row r="534" spans="2:2" ht="14.25" customHeight="1" x14ac:dyDescent="0.25">
      <c r="B534" s="114"/>
    </row>
    <row r="535" spans="2:2" ht="14.25" customHeight="1" x14ac:dyDescent="0.25">
      <c r="B535" s="114"/>
    </row>
    <row r="536" spans="2:2" ht="14.25" customHeight="1" x14ac:dyDescent="0.25">
      <c r="B536" s="114"/>
    </row>
    <row r="537" spans="2:2" ht="14.25" customHeight="1" x14ac:dyDescent="0.25">
      <c r="B537" s="114"/>
    </row>
    <row r="538" spans="2:2" ht="14.25" customHeight="1" x14ac:dyDescent="0.25">
      <c r="B538" s="114"/>
    </row>
    <row r="539" spans="2:2" ht="14.25" customHeight="1" x14ac:dyDescent="0.25">
      <c r="B539" s="114"/>
    </row>
    <row r="540" spans="2:2" ht="14.25" customHeight="1" x14ac:dyDescent="0.25">
      <c r="B540" s="114"/>
    </row>
    <row r="541" spans="2:2" ht="14.25" customHeight="1" x14ac:dyDescent="0.25">
      <c r="B541" s="114"/>
    </row>
    <row r="542" spans="2:2" ht="14.25" customHeight="1" x14ac:dyDescent="0.25">
      <c r="B542" s="114"/>
    </row>
    <row r="543" spans="2:2" ht="14.25" customHeight="1" x14ac:dyDescent="0.25">
      <c r="B543" s="114"/>
    </row>
    <row r="544" spans="2:2" ht="14.25" customHeight="1" x14ac:dyDescent="0.25">
      <c r="B544" s="114"/>
    </row>
    <row r="545" spans="2:2" ht="14.25" customHeight="1" x14ac:dyDescent="0.25">
      <c r="B545" s="114"/>
    </row>
    <row r="546" spans="2:2" ht="14.25" customHeight="1" x14ac:dyDescent="0.25">
      <c r="B546" s="114"/>
    </row>
    <row r="547" spans="2:2" ht="14.25" customHeight="1" x14ac:dyDescent="0.25">
      <c r="B547" s="114"/>
    </row>
    <row r="548" spans="2:2" ht="14.25" customHeight="1" x14ac:dyDescent="0.25">
      <c r="B548" s="114"/>
    </row>
    <row r="549" spans="2:2" ht="14.25" customHeight="1" x14ac:dyDescent="0.25">
      <c r="B549" s="114"/>
    </row>
    <row r="550" spans="2:2" ht="14.25" customHeight="1" x14ac:dyDescent="0.25">
      <c r="B550" s="114"/>
    </row>
    <row r="551" spans="2:2" ht="14.25" customHeight="1" x14ac:dyDescent="0.25">
      <c r="B551" s="114"/>
    </row>
    <row r="552" spans="2:2" ht="14.25" customHeight="1" x14ac:dyDescent="0.25">
      <c r="B552" s="114"/>
    </row>
    <row r="553" spans="2:2" ht="14.25" customHeight="1" x14ac:dyDescent="0.25">
      <c r="B553" s="114"/>
    </row>
    <row r="554" spans="2:2" ht="14.25" customHeight="1" x14ac:dyDescent="0.25">
      <c r="B554" s="114"/>
    </row>
    <row r="555" spans="2:2" ht="14.25" customHeight="1" x14ac:dyDescent="0.25">
      <c r="B555" s="114"/>
    </row>
    <row r="556" spans="2:2" ht="14.25" customHeight="1" x14ac:dyDescent="0.25">
      <c r="B556" s="114"/>
    </row>
    <row r="557" spans="2:2" ht="14.25" customHeight="1" x14ac:dyDescent="0.25">
      <c r="B557" s="114"/>
    </row>
    <row r="558" spans="2:2" ht="14.25" customHeight="1" x14ac:dyDescent="0.25">
      <c r="B558" s="114"/>
    </row>
    <row r="559" spans="2:2" ht="14.25" customHeight="1" x14ac:dyDescent="0.25">
      <c r="B559" s="114"/>
    </row>
    <row r="560" spans="2:2" ht="14.25" customHeight="1" x14ac:dyDescent="0.25">
      <c r="B560" s="114"/>
    </row>
    <row r="561" spans="2:2" ht="14.25" customHeight="1" x14ac:dyDescent="0.25">
      <c r="B561" s="114"/>
    </row>
    <row r="562" spans="2:2" ht="14.25" customHeight="1" x14ac:dyDescent="0.25">
      <c r="B562" s="114"/>
    </row>
    <row r="563" spans="2:2" ht="14.25" customHeight="1" x14ac:dyDescent="0.25">
      <c r="B563" s="114"/>
    </row>
    <row r="564" spans="2:2" ht="14.25" customHeight="1" x14ac:dyDescent="0.25">
      <c r="B564" s="114"/>
    </row>
    <row r="565" spans="2:2" ht="14.25" customHeight="1" x14ac:dyDescent="0.25">
      <c r="B565" s="114"/>
    </row>
    <row r="566" spans="2:2" ht="14.25" customHeight="1" x14ac:dyDescent="0.25">
      <c r="B566" s="114"/>
    </row>
    <row r="567" spans="2:2" ht="14.25" customHeight="1" x14ac:dyDescent="0.25">
      <c r="B567" s="114"/>
    </row>
    <row r="568" spans="2:2" ht="14.25" customHeight="1" x14ac:dyDescent="0.25">
      <c r="B568" s="114"/>
    </row>
    <row r="569" spans="2:2" ht="14.25" customHeight="1" x14ac:dyDescent="0.25">
      <c r="B569" s="114"/>
    </row>
    <row r="570" spans="2:2" ht="14.25" customHeight="1" x14ac:dyDescent="0.25">
      <c r="B570" s="114"/>
    </row>
    <row r="571" spans="2:2" ht="14.25" customHeight="1" x14ac:dyDescent="0.25">
      <c r="B571" s="114"/>
    </row>
    <row r="572" spans="2:2" ht="14.25" customHeight="1" x14ac:dyDescent="0.25">
      <c r="B572" s="114"/>
    </row>
    <row r="573" spans="2:2" ht="14.25" customHeight="1" x14ac:dyDescent="0.25">
      <c r="B573" s="114"/>
    </row>
    <row r="574" spans="2:2" ht="14.25" customHeight="1" x14ac:dyDescent="0.25">
      <c r="B574" s="114"/>
    </row>
    <row r="575" spans="2:2" ht="14.25" customHeight="1" x14ac:dyDescent="0.25">
      <c r="B575" s="114"/>
    </row>
    <row r="576" spans="2:2" ht="14.25" customHeight="1" x14ac:dyDescent="0.25">
      <c r="B576" s="114"/>
    </row>
    <row r="577" spans="2:2" ht="14.25" customHeight="1" x14ac:dyDescent="0.25">
      <c r="B577" s="114"/>
    </row>
    <row r="578" spans="2:2" ht="14.25" customHeight="1" x14ac:dyDescent="0.25">
      <c r="B578" s="114"/>
    </row>
    <row r="579" spans="2:2" ht="14.25" customHeight="1" x14ac:dyDescent="0.25">
      <c r="B579" s="114"/>
    </row>
    <row r="580" spans="2:2" ht="14.25" customHeight="1" x14ac:dyDescent="0.25">
      <c r="B580" s="114"/>
    </row>
    <row r="581" spans="2:2" ht="14.25" customHeight="1" x14ac:dyDescent="0.25">
      <c r="B581" s="114"/>
    </row>
    <row r="582" spans="2:2" ht="14.25" customHeight="1" x14ac:dyDescent="0.25">
      <c r="B582" s="114"/>
    </row>
    <row r="583" spans="2:2" ht="14.25" customHeight="1" x14ac:dyDescent="0.25">
      <c r="B583" s="114"/>
    </row>
    <row r="584" spans="2:2" ht="14.25" customHeight="1" x14ac:dyDescent="0.25">
      <c r="B584" s="114"/>
    </row>
    <row r="585" spans="2:2" ht="14.25" customHeight="1" x14ac:dyDescent="0.25">
      <c r="B585" s="114"/>
    </row>
    <row r="586" spans="2:2" ht="14.25" customHeight="1" x14ac:dyDescent="0.25">
      <c r="B586" s="114"/>
    </row>
    <row r="587" spans="2:2" ht="14.25" customHeight="1" x14ac:dyDescent="0.25">
      <c r="B587" s="114"/>
    </row>
    <row r="588" spans="2:2" ht="14.25" customHeight="1" x14ac:dyDescent="0.25">
      <c r="B588" s="114"/>
    </row>
    <row r="589" spans="2:2" ht="14.25" customHeight="1" x14ac:dyDescent="0.25">
      <c r="B589" s="114"/>
    </row>
    <row r="590" spans="2:2" ht="14.25" customHeight="1" x14ac:dyDescent="0.25">
      <c r="B590" s="114"/>
    </row>
    <row r="591" spans="2:2" ht="14.25" customHeight="1" x14ac:dyDescent="0.25">
      <c r="B591" s="114"/>
    </row>
    <row r="592" spans="2:2" ht="14.25" customHeight="1" x14ac:dyDescent="0.25">
      <c r="B592" s="114"/>
    </row>
    <row r="593" spans="2:2" ht="14.25" customHeight="1" x14ac:dyDescent="0.25">
      <c r="B593" s="114"/>
    </row>
    <row r="594" spans="2:2" ht="14.25" customHeight="1" x14ac:dyDescent="0.25">
      <c r="B594" s="114"/>
    </row>
    <row r="595" spans="2:2" ht="14.25" customHeight="1" x14ac:dyDescent="0.25">
      <c r="B595" s="114"/>
    </row>
    <row r="596" spans="2:2" ht="14.25" customHeight="1" x14ac:dyDescent="0.25">
      <c r="B596" s="114"/>
    </row>
    <row r="597" spans="2:2" ht="14.25" customHeight="1" x14ac:dyDescent="0.25">
      <c r="B597" s="114"/>
    </row>
    <row r="598" spans="2:2" ht="14.25" customHeight="1" x14ac:dyDescent="0.25">
      <c r="B598" s="114"/>
    </row>
    <row r="599" spans="2:2" ht="14.25" customHeight="1" x14ac:dyDescent="0.25">
      <c r="B599" s="114"/>
    </row>
    <row r="600" spans="2:2" ht="14.25" customHeight="1" x14ac:dyDescent="0.25">
      <c r="B600" s="114"/>
    </row>
    <row r="601" spans="2:2" ht="14.25" customHeight="1" x14ac:dyDescent="0.25">
      <c r="B601" s="114"/>
    </row>
    <row r="602" spans="2:2" ht="14.25" customHeight="1" x14ac:dyDescent="0.25">
      <c r="B602" s="114"/>
    </row>
    <row r="603" spans="2:2" ht="14.25" customHeight="1" x14ac:dyDescent="0.25">
      <c r="B603" s="114"/>
    </row>
    <row r="604" spans="2:2" ht="14.25" customHeight="1" x14ac:dyDescent="0.25">
      <c r="B604" s="114"/>
    </row>
    <row r="605" spans="2:2" ht="14.25" customHeight="1" x14ac:dyDescent="0.25">
      <c r="B605" s="114"/>
    </row>
    <row r="606" spans="2:2" ht="14.25" customHeight="1" x14ac:dyDescent="0.25">
      <c r="B606" s="114"/>
    </row>
    <row r="607" spans="2:2" ht="14.25" customHeight="1" x14ac:dyDescent="0.25">
      <c r="B607" s="114"/>
    </row>
    <row r="608" spans="2:2" ht="14.25" customHeight="1" x14ac:dyDescent="0.25">
      <c r="B608" s="114"/>
    </row>
    <row r="609" spans="2:2" ht="14.25" customHeight="1" x14ac:dyDescent="0.25">
      <c r="B609" s="114"/>
    </row>
    <row r="610" spans="2:2" ht="14.25" customHeight="1" x14ac:dyDescent="0.25">
      <c r="B610" s="114"/>
    </row>
    <row r="611" spans="2:2" ht="14.25" customHeight="1" x14ac:dyDescent="0.25">
      <c r="B611" s="114"/>
    </row>
    <row r="612" spans="2:2" ht="14.25" customHeight="1" x14ac:dyDescent="0.25">
      <c r="B612" s="114"/>
    </row>
    <row r="613" spans="2:2" ht="14.25" customHeight="1" x14ac:dyDescent="0.25">
      <c r="B613" s="114"/>
    </row>
    <row r="614" spans="2:2" ht="14.25" customHeight="1" x14ac:dyDescent="0.25">
      <c r="B614" s="114"/>
    </row>
    <row r="615" spans="2:2" ht="14.25" customHeight="1" x14ac:dyDescent="0.25">
      <c r="B615" s="114"/>
    </row>
    <row r="616" spans="2:2" ht="14.25" customHeight="1" x14ac:dyDescent="0.25">
      <c r="B616" s="114"/>
    </row>
    <row r="617" spans="2:2" ht="14.25" customHeight="1" x14ac:dyDescent="0.25">
      <c r="B617" s="114"/>
    </row>
    <row r="618" spans="2:2" ht="14.25" customHeight="1" x14ac:dyDescent="0.25">
      <c r="B618" s="114"/>
    </row>
    <row r="619" spans="2:2" ht="14.25" customHeight="1" x14ac:dyDescent="0.25">
      <c r="B619" s="114"/>
    </row>
    <row r="620" spans="2:2" ht="14.25" customHeight="1" x14ac:dyDescent="0.25">
      <c r="B620" s="114"/>
    </row>
    <row r="621" spans="2:2" ht="14.25" customHeight="1" x14ac:dyDescent="0.25">
      <c r="B621" s="114"/>
    </row>
    <row r="622" spans="2:2" ht="14.25" customHeight="1" x14ac:dyDescent="0.25">
      <c r="B622" s="114"/>
    </row>
    <row r="623" spans="2:2" ht="14.25" customHeight="1" x14ac:dyDescent="0.25">
      <c r="B623" s="114"/>
    </row>
    <row r="624" spans="2:2" ht="14.25" customHeight="1" x14ac:dyDescent="0.25">
      <c r="B624" s="114"/>
    </row>
    <row r="625" spans="2:2" ht="14.25" customHeight="1" x14ac:dyDescent="0.25">
      <c r="B625" s="114"/>
    </row>
    <row r="626" spans="2:2" ht="14.25" customHeight="1" x14ac:dyDescent="0.25">
      <c r="B626" s="114"/>
    </row>
    <row r="627" spans="2:2" ht="14.25" customHeight="1" x14ac:dyDescent="0.25">
      <c r="B627" s="114"/>
    </row>
    <row r="628" spans="2:2" ht="14.25" customHeight="1" x14ac:dyDescent="0.25">
      <c r="B628" s="114"/>
    </row>
    <row r="629" spans="2:2" ht="14.25" customHeight="1" x14ac:dyDescent="0.25">
      <c r="B629" s="114"/>
    </row>
    <row r="630" spans="2:2" ht="14.25" customHeight="1" x14ac:dyDescent="0.25">
      <c r="B630" s="114"/>
    </row>
    <row r="631" spans="2:2" ht="14.25" customHeight="1" x14ac:dyDescent="0.25">
      <c r="B631" s="114"/>
    </row>
    <row r="632" spans="2:2" ht="14.25" customHeight="1" x14ac:dyDescent="0.25">
      <c r="B632" s="114"/>
    </row>
    <row r="633" spans="2:2" ht="14.25" customHeight="1" x14ac:dyDescent="0.25">
      <c r="B633" s="114"/>
    </row>
    <row r="634" spans="2:2" ht="14.25" customHeight="1" x14ac:dyDescent="0.25">
      <c r="B634" s="114"/>
    </row>
    <row r="635" spans="2:2" ht="14.25" customHeight="1" x14ac:dyDescent="0.25">
      <c r="B635" s="114"/>
    </row>
    <row r="636" spans="2:2" ht="14.25" customHeight="1" x14ac:dyDescent="0.25">
      <c r="B636" s="114"/>
    </row>
    <row r="637" spans="2:2" ht="14.25" customHeight="1" x14ac:dyDescent="0.25">
      <c r="B637" s="114"/>
    </row>
    <row r="638" spans="2:2" ht="14.25" customHeight="1" x14ac:dyDescent="0.25">
      <c r="B638" s="114"/>
    </row>
    <row r="639" spans="2:2" ht="14.25" customHeight="1" x14ac:dyDescent="0.25">
      <c r="B639" s="114"/>
    </row>
    <row r="640" spans="2:2" ht="14.25" customHeight="1" x14ac:dyDescent="0.25">
      <c r="B640" s="114"/>
    </row>
    <row r="641" spans="2:2" ht="14.25" customHeight="1" x14ac:dyDescent="0.25">
      <c r="B641" s="114"/>
    </row>
    <row r="642" spans="2:2" ht="14.25" customHeight="1" x14ac:dyDescent="0.25">
      <c r="B642" s="114"/>
    </row>
    <row r="643" spans="2:2" ht="14.25" customHeight="1" x14ac:dyDescent="0.25">
      <c r="B643" s="114"/>
    </row>
    <row r="644" spans="2:2" ht="14.25" customHeight="1" x14ac:dyDescent="0.25">
      <c r="B644" s="114"/>
    </row>
    <row r="645" spans="2:2" ht="14.25" customHeight="1" x14ac:dyDescent="0.25">
      <c r="B645" s="114"/>
    </row>
    <row r="646" spans="2:2" ht="14.25" customHeight="1" x14ac:dyDescent="0.25">
      <c r="B646" s="114"/>
    </row>
    <row r="647" spans="2:2" ht="14.25" customHeight="1" x14ac:dyDescent="0.25">
      <c r="B647" s="114"/>
    </row>
    <row r="648" spans="2:2" ht="14.25" customHeight="1" x14ac:dyDescent="0.25">
      <c r="B648" s="114"/>
    </row>
    <row r="649" spans="2:2" ht="14.25" customHeight="1" x14ac:dyDescent="0.25">
      <c r="B649" s="114"/>
    </row>
    <row r="650" spans="2:2" ht="14.25" customHeight="1" x14ac:dyDescent="0.25">
      <c r="B650" s="114"/>
    </row>
    <row r="651" spans="2:2" ht="14.25" customHeight="1" x14ac:dyDescent="0.25">
      <c r="B651" s="114"/>
    </row>
    <row r="652" spans="2:2" ht="14.25" customHeight="1" x14ac:dyDescent="0.25">
      <c r="B652" s="114"/>
    </row>
    <row r="653" spans="2:2" ht="14.25" customHeight="1" x14ac:dyDescent="0.25">
      <c r="B653" s="114"/>
    </row>
    <row r="654" spans="2:2" ht="14.25" customHeight="1" x14ac:dyDescent="0.25">
      <c r="B654" s="114"/>
    </row>
    <row r="655" spans="2:2" ht="14.25" customHeight="1" x14ac:dyDescent="0.25">
      <c r="B655" s="114"/>
    </row>
    <row r="656" spans="2:2" ht="14.25" customHeight="1" x14ac:dyDescent="0.25">
      <c r="B656" s="114"/>
    </row>
    <row r="657" spans="2:2" ht="14.25" customHeight="1" x14ac:dyDescent="0.25">
      <c r="B657" s="114"/>
    </row>
    <row r="658" spans="2:2" ht="14.25" customHeight="1" x14ac:dyDescent="0.25">
      <c r="B658" s="114"/>
    </row>
    <row r="659" spans="2:2" ht="14.25" customHeight="1" x14ac:dyDescent="0.25">
      <c r="B659" s="114"/>
    </row>
    <row r="660" spans="2:2" ht="14.25" customHeight="1" x14ac:dyDescent="0.25">
      <c r="B660" s="114"/>
    </row>
    <row r="661" spans="2:2" ht="14.25" customHeight="1" x14ac:dyDescent="0.25">
      <c r="B661" s="114"/>
    </row>
    <row r="662" spans="2:2" ht="14.25" customHeight="1" x14ac:dyDescent="0.25">
      <c r="B662" s="114"/>
    </row>
    <row r="663" spans="2:2" ht="14.25" customHeight="1" x14ac:dyDescent="0.25">
      <c r="B663" s="114"/>
    </row>
    <row r="664" spans="2:2" ht="14.25" customHeight="1" x14ac:dyDescent="0.25">
      <c r="B664" s="114"/>
    </row>
    <row r="665" spans="2:2" ht="14.25" customHeight="1" x14ac:dyDescent="0.25">
      <c r="B665" s="114"/>
    </row>
    <row r="666" spans="2:2" ht="14.25" customHeight="1" x14ac:dyDescent="0.25">
      <c r="B666" s="114"/>
    </row>
    <row r="667" spans="2:2" ht="14.25" customHeight="1" x14ac:dyDescent="0.25">
      <c r="B667" s="114"/>
    </row>
    <row r="668" spans="2:2" ht="14.25" customHeight="1" x14ac:dyDescent="0.25">
      <c r="B668" s="114"/>
    </row>
    <row r="669" spans="2:2" ht="14.25" customHeight="1" x14ac:dyDescent="0.25">
      <c r="B669" s="114"/>
    </row>
    <row r="670" spans="2:2" ht="14.25" customHeight="1" x14ac:dyDescent="0.25">
      <c r="B670" s="114"/>
    </row>
    <row r="671" spans="2:2" ht="14.25" customHeight="1" x14ac:dyDescent="0.25">
      <c r="B671" s="114"/>
    </row>
    <row r="672" spans="2:2" ht="14.25" customHeight="1" x14ac:dyDescent="0.25">
      <c r="B672" s="114"/>
    </row>
    <row r="673" spans="2:2" ht="14.25" customHeight="1" x14ac:dyDescent="0.25">
      <c r="B673" s="114"/>
    </row>
    <row r="674" spans="2:2" ht="14.25" customHeight="1" x14ac:dyDescent="0.25">
      <c r="B674" s="114"/>
    </row>
    <row r="675" spans="2:2" ht="14.25" customHeight="1" x14ac:dyDescent="0.25">
      <c r="B675" s="114"/>
    </row>
    <row r="676" spans="2:2" ht="14.25" customHeight="1" x14ac:dyDescent="0.25">
      <c r="B676" s="114"/>
    </row>
    <row r="677" spans="2:2" ht="14.25" customHeight="1" x14ac:dyDescent="0.25">
      <c r="B677" s="114"/>
    </row>
    <row r="678" spans="2:2" ht="14.25" customHeight="1" x14ac:dyDescent="0.25">
      <c r="B678" s="114"/>
    </row>
    <row r="679" spans="2:2" ht="14.25" customHeight="1" x14ac:dyDescent="0.25">
      <c r="B679" s="114"/>
    </row>
    <row r="680" spans="2:2" ht="14.25" customHeight="1" x14ac:dyDescent="0.25">
      <c r="B680" s="114"/>
    </row>
    <row r="681" spans="2:2" ht="14.25" customHeight="1" x14ac:dyDescent="0.25">
      <c r="B681" s="114"/>
    </row>
    <row r="682" spans="2:2" ht="14.25" customHeight="1" x14ac:dyDescent="0.25">
      <c r="B682" s="114"/>
    </row>
    <row r="683" spans="2:2" ht="14.25" customHeight="1" x14ac:dyDescent="0.25">
      <c r="B683" s="114"/>
    </row>
    <row r="684" spans="2:2" ht="14.25" customHeight="1" x14ac:dyDescent="0.25">
      <c r="B684" s="114"/>
    </row>
    <row r="685" spans="2:2" ht="14.25" customHeight="1" x14ac:dyDescent="0.25">
      <c r="B685" s="114"/>
    </row>
    <row r="686" spans="2:2" ht="14.25" customHeight="1" x14ac:dyDescent="0.25">
      <c r="B686" s="114"/>
    </row>
    <row r="687" spans="2:2" ht="14.25" customHeight="1" x14ac:dyDescent="0.25">
      <c r="B687" s="114"/>
    </row>
    <row r="688" spans="2:2" ht="14.25" customHeight="1" x14ac:dyDescent="0.25">
      <c r="B688" s="114"/>
    </row>
    <row r="689" spans="2:2" ht="14.25" customHeight="1" x14ac:dyDescent="0.25">
      <c r="B689" s="114"/>
    </row>
    <row r="690" spans="2:2" ht="14.25" customHeight="1" x14ac:dyDescent="0.25">
      <c r="B690" s="114"/>
    </row>
    <row r="691" spans="2:2" ht="14.25" customHeight="1" x14ac:dyDescent="0.25">
      <c r="B691" s="114"/>
    </row>
    <row r="692" spans="2:2" ht="14.25" customHeight="1" x14ac:dyDescent="0.25">
      <c r="B692" s="114"/>
    </row>
    <row r="693" spans="2:2" ht="14.25" customHeight="1" x14ac:dyDescent="0.25">
      <c r="B693" s="114"/>
    </row>
    <row r="694" spans="2:2" ht="14.25" customHeight="1" x14ac:dyDescent="0.25">
      <c r="B694" s="114"/>
    </row>
    <row r="695" spans="2:2" ht="14.25" customHeight="1" x14ac:dyDescent="0.25">
      <c r="B695" s="114"/>
    </row>
    <row r="696" spans="2:2" ht="14.25" customHeight="1" x14ac:dyDescent="0.25">
      <c r="B696" s="114"/>
    </row>
    <row r="697" spans="2:2" ht="14.25" customHeight="1" x14ac:dyDescent="0.25">
      <c r="B697" s="114"/>
    </row>
    <row r="698" spans="2:2" ht="14.25" customHeight="1" x14ac:dyDescent="0.25">
      <c r="B698" s="114"/>
    </row>
    <row r="699" spans="2:2" ht="14.25" customHeight="1" x14ac:dyDescent="0.25">
      <c r="B699" s="114"/>
    </row>
    <row r="700" spans="2:2" ht="14.25" customHeight="1" x14ac:dyDescent="0.25">
      <c r="B700" s="114"/>
    </row>
    <row r="701" spans="2:2" ht="14.25" customHeight="1" x14ac:dyDescent="0.25">
      <c r="B701" s="114"/>
    </row>
    <row r="702" spans="2:2" ht="14.25" customHeight="1" x14ac:dyDescent="0.25">
      <c r="B702" s="114"/>
    </row>
    <row r="703" spans="2:2" ht="14.25" customHeight="1" x14ac:dyDescent="0.25">
      <c r="B703" s="114"/>
    </row>
    <row r="704" spans="2:2" ht="14.25" customHeight="1" x14ac:dyDescent="0.25">
      <c r="B704" s="114"/>
    </row>
    <row r="705" spans="2:2" ht="14.25" customHeight="1" x14ac:dyDescent="0.25">
      <c r="B705" s="114"/>
    </row>
    <row r="706" spans="2:2" ht="14.25" customHeight="1" x14ac:dyDescent="0.25">
      <c r="B706" s="114"/>
    </row>
    <row r="707" spans="2:2" ht="14.25" customHeight="1" x14ac:dyDescent="0.25">
      <c r="B707" s="114"/>
    </row>
    <row r="708" spans="2:2" ht="14.25" customHeight="1" x14ac:dyDescent="0.25">
      <c r="B708" s="114"/>
    </row>
    <row r="709" spans="2:2" ht="14.25" customHeight="1" x14ac:dyDescent="0.25">
      <c r="B709" s="114"/>
    </row>
    <row r="710" spans="2:2" ht="14.25" customHeight="1" x14ac:dyDescent="0.25">
      <c r="B710" s="114"/>
    </row>
    <row r="711" spans="2:2" ht="14.25" customHeight="1" x14ac:dyDescent="0.25">
      <c r="B711" s="114"/>
    </row>
    <row r="712" spans="2:2" ht="14.25" customHeight="1" x14ac:dyDescent="0.25">
      <c r="B712" s="114"/>
    </row>
    <row r="713" spans="2:2" ht="14.25" customHeight="1" x14ac:dyDescent="0.25">
      <c r="B713" s="114"/>
    </row>
    <row r="714" spans="2:2" ht="14.25" customHeight="1" x14ac:dyDescent="0.25">
      <c r="B714" s="114"/>
    </row>
    <row r="715" spans="2:2" ht="14.25" customHeight="1" x14ac:dyDescent="0.25">
      <c r="B715" s="114"/>
    </row>
    <row r="716" spans="2:2" ht="14.25" customHeight="1" x14ac:dyDescent="0.25">
      <c r="B716" s="114"/>
    </row>
    <row r="717" spans="2:2" ht="14.25" customHeight="1" x14ac:dyDescent="0.25">
      <c r="B717" s="114"/>
    </row>
    <row r="718" spans="2:2" ht="14.25" customHeight="1" x14ac:dyDescent="0.25">
      <c r="B718" s="114"/>
    </row>
    <row r="719" spans="2:2" ht="14.25" customHeight="1" x14ac:dyDescent="0.25">
      <c r="B719" s="114"/>
    </row>
    <row r="720" spans="2:2" ht="14.25" customHeight="1" x14ac:dyDescent="0.25">
      <c r="B720" s="114"/>
    </row>
    <row r="721" spans="2:2" ht="14.25" customHeight="1" x14ac:dyDescent="0.25">
      <c r="B721" s="114"/>
    </row>
    <row r="722" spans="2:2" ht="14.25" customHeight="1" x14ac:dyDescent="0.25">
      <c r="B722" s="114"/>
    </row>
    <row r="723" spans="2:2" ht="14.25" customHeight="1" x14ac:dyDescent="0.25">
      <c r="B723" s="114"/>
    </row>
    <row r="724" spans="2:2" ht="14.25" customHeight="1" x14ac:dyDescent="0.25">
      <c r="B724" s="114"/>
    </row>
    <row r="725" spans="2:2" ht="14.25" customHeight="1" x14ac:dyDescent="0.25">
      <c r="B725" s="114"/>
    </row>
    <row r="726" spans="2:2" ht="14.25" customHeight="1" x14ac:dyDescent="0.25">
      <c r="B726" s="114"/>
    </row>
    <row r="727" spans="2:2" ht="14.25" customHeight="1" x14ac:dyDescent="0.25">
      <c r="B727" s="114"/>
    </row>
    <row r="728" spans="2:2" ht="14.25" customHeight="1" x14ac:dyDescent="0.25">
      <c r="B728" s="114"/>
    </row>
    <row r="729" spans="2:2" ht="14.25" customHeight="1" x14ac:dyDescent="0.25">
      <c r="B729" s="114"/>
    </row>
    <row r="730" spans="2:2" ht="14.25" customHeight="1" x14ac:dyDescent="0.25">
      <c r="B730" s="114"/>
    </row>
    <row r="731" spans="2:2" ht="14.25" customHeight="1" x14ac:dyDescent="0.25">
      <c r="B731" s="114"/>
    </row>
    <row r="732" spans="2:2" ht="14.25" customHeight="1" x14ac:dyDescent="0.25">
      <c r="B732" s="114"/>
    </row>
    <row r="733" spans="2:2" ht="14.25" customHeight="1" x14ac:dyDescent="0.25">
      <c r="B733" s="114"/>
    </row>
    <row r="734" spans="2:2" ht="14.25" customHeight="1" x14ac:dyDescent="0.25">
      <c r="B734" s="114"/>
    </row>
    <row r="735" spans="2:2" ht="14.25" customHeight="1" x14ac:dyDescent="0.25">
      <c r="B735" s="114"/>
    </row>
    <row r="736" spans="2:2" ht="14.25" customHeight="1" x14ac:dyDescent="0.25">
      <c r="B736" s="114"/>
    </row>
    <row r="737" spans="2:2" ht="14.25" customHeight="1" x14ac:dyDescent="0.25">
      <c r="B737" s="114"/>
    </row>
    <row r="738" spans="2:2" ht="14.25" customHeight="1" x14ac:dyDescent="0.25">
      <c r="B738" s="114"/>
    </row>
    <row r="739" spans="2:2" ht="14.25" customHeight="1" x14ac:dyDescent="0.25">
      <c r="B739" s="114"/>
    </row>
    <row r="740" spans="2:2" ht="14.25" customHeight="1" x14ac:dyDescent="0.25">
      <c r="B740" s="114"/>
    </row>
    <row r="741" spans="2:2" ht="14.25" customHeight="1" x14ac:dyDescent="0.25">
      <c r="B741" s="114"/>
    </row>
    <row r="742" spans="2:2" ht="14.25" customHeight="1" x14ac:dyDescent="0.25">
      <c r="B742" s="114"/>
    </row>
    <row r="743" spans="2:2" ht="14.25" customHeight="1" x14ac:dyDescent="0.25">
      <c r="B743" s="114"/>
    </row>
    <row r="744" spans="2:2" ht="14.25" customHeight="1" x14ac:dyDescent="0.25">
      <c r="B744" s="114"/>
    </row>
    <row r="745" spans="2:2" ht="14.25" customHeight="1" x14ac:dyDescent="0.25">
      <c r="B745" s="114"/>
    </row>
    <row r="746" spans="2:2" ht="14.25" customHeight="1" x14ac:dyDescent="0.25">
      <c r="B746" s="114"/>
    </row>
    <row r="747" spans="2:2" ht="14.25" customHeight="1" x14ac:dyDescent="0.25">
      <c r="B747" s="114"/>
    </row>
    <row r="748" spans="2:2" ht="14.25" customHeight="1" x14ac:dyDescent="0.25">
      <c r="B748" s="114"/>
    </row>
    <row r="749" spans="2:2" ht="14.25" customHeight="1" x14ac:dyDescent="0.25">
      <c r="B749" s="114"/>
    </row>
    <row r="750" spans="2:2" ht="14.25" customHeight="1" x14ac:dyDescent="0.25">
      <c r="B750" s="114"/>
    </row>
    <row r="751" spans="2:2" ht="14.25" customHeight="1" x14ac:dyDescent="0.25">
      <c r="B751" s="114"/>
    </row>
    <row r="752" spans="2:2" ht="14.25" customHeight="1" x14ac:dyDescent="0.25">
      <c r="B752" s="114"/>
    </row>
    <row r="753" spans="2:2" ht="14.25" customHeight="1" x14ac:dyDescent="0.25">
      <c r="B753" s="114"/>
    </row>
    <row r="754" spans="2:2" ht="14.25" customHeight="1" x14ac:dyDescent="0.25">
      <c r="B754" s="114"/>
    </row>
    <row r="755" spans="2:2" ht="14.25" customHeight="1" x14ac:dyDescent="0.25">
      <c r="B755" s="114"/>
    </row>
    <row r="756" spans="2:2" ht="14.25" customHeight="1" x14ac:dyDescent="0.25">
      <c r="B756" s="114"/>
    </row>
    <row r="757" spans="2:2" ht="14.25" customHeight="1" x14ac:dyDescent="0.25">
      <c r="B757" s="114"/>
    </row>
    <row r="758" spans="2:2" ht="14.25" customHeight="1" x14ac:dyDescent="0.25">
      <c r="B758" s="114"/>
    </row>
    <row r="759" spans="2:2" ht="14.25" customHeight="1" x14ac:dyDescent="0.25">
      <c r="B759" s="114"/>
    </row>
    <row r="760" spans="2:2" ht="14.25" customHeight="1" x14ac:dyDescent="0.25">
      <c r="B760" s="114"/>
    </row>
    <row r="761" spans="2:2" ht="14.25" customHeight="1" x14ac:dyDescent="0.25">
      <c r="B761" s="114"/>
    </row>
    <row r="762" spans="2:2" ht="14.25" customHeight="1" x14ac:dyDescent="0.25">
      <c r="B762" s="114"/>
    </row>
    <row r="763" spans="2:2" ht="14.25" customHeight="1" x14ac:dyDescent="0.25">
      <c r="B763" s="114"/>
    </row>
    <row r="764" spans="2:2" ht="14.25" customHeight="1" x14ac:dyDescent="0.25">
      <c r="B764" s="114"/>
    </row>
    <row r="765" spans="2:2" ht="14.25" customHeight="1" x14ac:dyDescent="0.25">
      <c r="B765" s="114"/>
    </row>
    <row r="766" spans="2:2" ht="14.25" customHeight="1" x14ac:dyDescent="0.25">
      <c r="B766" s="114"/>
    </row>
    <row r="767" spans="2:2" ht="14.25" customHeight="1" x14ac:dyDescent="0.25">
      <c r="B767" s="114"/>
    </row>
    <row r="768" spans="2:2" ht="14.25" customHeight="1" x14ac:dyDescent="0.25">
      <c r="B768" s="114"/>
    </row>
    <row r="769" spans="2:2" ht="14.25" customHeight="1" x14ac:dyDescent="0.25">
      <c r="B769" s="114"/>
    </row>
    <row r="770" spans="2:2" ht="14.25" customHeight="1" x14ac:dyDescent="0.25">
      <c r="B770" s="114"/>
    </row>
    <row r="771" spans="2:2" ht="14.25" customHeight="1" x14ac:dyDescent="0.25">
      <c r="B771" s="114"/>
    </row>
    <row r="772" spans="2:2" ht="14.25" customHeight="1" x14ac:dyDescent="0.25">
      <c r="B772" s="114"/>
    </row>
    <row r="773" spans="2:2" ht="14.25" customHeight="1" x14ac:dyDescent="0.25">
      <c r="B773" s="114"/>
    </row>
    <row r="774" spans="2:2" ht="14.25" customHeight="1" x14ac:dyDescent="0.25">
      <c r="B774" s="114"/>
    </row>
    <row r="775" spans="2:2" ht="14.25" customHeight="1" x14ac:dyDescent="0.25">
      <c r="B775" s="114"/>
    </row>
    <row r="776" spans="2:2" ht="14.25" customHeight="1" x14ac:dyDescent="0.25">
      <c r="B776" s="114"/>
    </row>
    <row r="777" spans="2:2" ht="14.25" customHeight="1" x14ac:dyDescent="0.25">
      <c r="B777" s="114"/>
    </row>
    <row r="778" spans="2:2" ht="14.25" customHeight="1" x14ac:dyDescent="0.25">
      <c r="B778" s="114"/>
    </row>
    <row r="779" spans="2:2" ht="14.25" customHeight="1" x14ac:dyDescent="0.25">
      <c r="B779" s="114"/>
    </row>
    <row r="780" spans="2:2" ht="14.25" customHeight="1" x14ac:dyDescent="0.25">
      <c r="B780" s="114"/>
    </row>
    <row r="781" spans="2:2" ht="14.25" customHeight="1" x14ac:dyDescent="0.25">
      <c r="B781" s="114"/>
    </row>
    <row r="782" spans="2:2" ht="14.25" customHeight="1" x14ac:dyDescent="0.25">
      <c r="B782" s="114"/>
    </row>
    <row r="783" spans="2:2" ht="14.25" customHeight="1" x14ac:dyDescent="0.25">
      <c r="B783" s="114"/>
    </row>
    <row r="784" spans="2:2" ht="14.25" customHeight="1" x14ac:dyDescent="0.25">
      <c r="B784" s="114"/>
    </row>
    <row r="785" spans="2:2" ht="14.25" customHeight="1" x14ac:dyDescent="0.25">
      <c r="B785" s="114"/>
    </row>
    <row r="786" spans="2:2" ht="14.25" customHeight="1" x14ac:dyDescent="0.25">
      <c r="B786" s="114"/>
    </row>
    <row r="787" spans="2:2" ht="14.25" customHeight="1" x14ac:dyDescent="0.25">
      <c r="B787" s="114"/>
    </row>
    <row r="788" spans="2:2" ht="14.25" customHeight="1" x14ac:dyDescent="0.25">
      <c r="B788" s="114"/>
    </row>
    <row r="789" spans="2:2" ht="14.25" customHeight="1" x14ac:dyDescent="0.25">
      <c r="B789" s="114"/>
    </row>
    <row r="790" spans="2:2" ht="14.25" customHeight="1" x14ac:dyDescent="0.25">
      <c r="B790" s="114"/>
    </row>
    <row r="791" spans="2:2" ht="14.25" customHeight="1" x14ac:dyDescent="0.25">
      <c r="B791" s="114"/>
    </row>
    <row r="792" spans="2:2" ht="14.25" customHeight="1" x14ac:dyDescent="0.25">
      <c r="B792" s="114"/>
    </row>
    <row r="793" spans="2:2" ht="14.25" customHeight="1" x14ac:dyDescent="0.25">
      <c r="B793" s="114"/>
    </row>
    <row r="794" spans="2:2" ht="14.25" customHeight="1" x14ac:dyDescent="0.25">
      <c r="B794" s="114"/>
    </row>
    <row r="795" spans="2:2" ht="14.25" customHeight="1" x14ac:dyDescent="0.25">
      <c r="B795" s="114"/>
    </row>
    <row r="796" spans="2:2" ht="14.25" customHeight="1" x14ac:dyDescent="0.25">
      <c r="B796" s="114"/>
    </row>
    <row r="797" spans="2:2" ht="14.25" customHeight="1" x14ac:dyDescent="0.25">
      <c r="B797" s="114"/>
    </row>
    <row r="798" spans="2:2" ht="14.25" customHeight="1" x14ac:dyDescent="0.25">
      <c r="B798" s="114"/>
    </row>
    <row r="799" spans="2:2" ht="14.25" customHeight="1" x14ac:dyDescent="0.25">
      <c r="B799" s="114"/>
    </row>
    <row r="800" spans="2:2" ht="14.25" customHeight="1" x14ac:dyDescent="0.25">
      <c r="B800" s="114"/>
    </row>
    <row r="801" spans="2:2" ht="14.25" customHeight="1" x14ac:dyDescent="0.25">
      <c r="B801" s="114"/>
    </row>
    <row r="802" spans="2:2" ht="14.25" customHeight="1" x14ac:dyDescent="0.25">
      <c r="B802" s="114"/>
    </row>
    <row r="803" spans="2:2" ht="14.25" customHeight="1" x14ac:dyDescent="0.25">
      <c r="B803" s="114"/>
    </row>
    <row r="804" spans="2:2" ht="14.25" customHeight="1" x14ac:dyDescent="0.25">
      <c r="B804" s="114"/>
    </row>
    <row r="805" spans="2:2" ht="14.25" customHeight="1" x14ac:dyDescent="0.25">
      <c r="B805" s="114"/>
    </row>
    <row r="806" spans="2:2" ht="14.25" customHeight="1" x14ac:dyDescent="0.25">
      <c r="B806" s="114"/>
    </row>
    <row r="807" spans="2:2" ht="14.25" customHeight="1" x14ac:dyDescent="0.25">
      <c r="B807" s="114"/>
    </row>
    <row r="808" spans="2:2" ht="14.25" customHeight="1" x14ac:dyDescent="0.25">
      <c r="B808" s="114"/>
    </row>
    <row r="809" spans="2:2" ht="14.25" customHeight="1" x14ac:dyDescent="0.25">
      <c r="B809" s="114"/>
    </row>
    <row r="810" spans="2:2" ht="14.25" customHeight="1" x14ac:dyDescent="0.25">
      <c r="B810" s="114"/>
    </row>
    <row r="811" spans="2:2" ht="14.25" customHeight="1" x14ac:dyDescent="0.25">
      <c r="B811" s="114"/>
    </row>
    <row r="812" spans="2:2" ht="14.25" customHeight="1" x14ac:dyDescent="0.25">
      <c r="B812" s="114"/>
    </row>
    <row r="813" spans="2:2" ht="14.25" customHeight="1" x14ac:dyDescent="0.25">
      <c r="B813" s="114"/>
    </row>
    <row r="814" spans="2:2" ht="14.25" customHeight="1" x14ac:dyDescent="0.25">
      <c r="B814" s="114"/>
    </row>
    <row r="815" spans="2:2" ht="14.25" customHeight="1" x14ac:dyDescent="0.25">
      <c r="B815" s="114"/>
    </row>
    <row r="816" spans="2:2" ht="14.25" customHeight="1" x14ac:dyDescent="0.25">
      <c r="B816" s="114"/>
    </row>
    <row r="817" spans="2:2" ht="14.25" customHeight="1" x14ac:dyDescent="0.25">
      <c r="B817" s="114"/>
    </row>
    <row r="818" spans="2:2" ht="14.25" customHeight="1" x14ac:dyDescent="0.25">
      <c r="B818" s="114"/>
    </row>
    <row r="819" spans="2:2" ht="14.25" customHeight="1" x14ac:dyDescent="0.25">
      <c r="B819" s="114"/>
    </row>
    <row r="820" spans="2:2" ht="14.25" customHeight="1" x14ac:dyDescent="0.25">
      <c r="B820" s="114"/>
    </row>
    <row r="821" spans="2:2" ht="14.25" customHeight="1" x14ac:dyDescent="0.25">
      <c r="B821" s="114"/>
    </row>
    <row r="822" spans="2:2" ht="14.25" customHeight="1" x14ac:dyDescent="0.25">
      <c r="B822" s="114"/>
    </row>
    <row r="823" spans="2:2" ht="14.25" customHeight="1" x14ac:dyDescent="0.25">
      <c r="B823" s="114"/>
    </row>
    <row r="824" spans="2:2" ht="14.25" customHeight="1" x14ac:dyDescent="0.25">
      <c r="B824" s="114"/>
    </row>
    <row r="825" spans="2:2" ht="14.25" customHeight="1" x14ac:dyDescent="0.25">
      <c r="B825" s="114"/>
    </row>
    <row r="826" spans="2:2" ht="14.25" customHeight="1" x14ac:dyDescent="0.25">
      <c r="B826" s="114"/>
    </row>
    <row r="827" spans="2:2" ht="14.25" customHeight="1" x14ac:dyDescent="0.25">
      <c r="B827" s="114"/>
    </row>
    <row r="828" spans="2:2" ht="14.25" customHeight="1" x14ac:dyDescent="0.25">
      <c r="B828" s="114"/>
    </row>
    <row r="829" spans="2:2" ht="14.25" customHeight="1" x14ac:dyDescent="0.25">
      <c r="B829" s="114"/>
    </row>
    <row r="830" spans="2:2" ht="14.25" customHeight="1" x14ac:dyDescent="0.25">
      <c r="B830" s="114"/>
    </row>
    <row r="831" spans="2:2" ht="14.25" customHeight="1" x14ac:dyDescent="0.25">
      <c r="B831" s="114"/>
    </row>
    <row r="832" spans="2:2" ht="14.25" customHeight="1" x14ac:dyDescent="0.25">
      <c r="B832" s="114"/>
    </row>
    <row r="833" spans="2:2" ht="14.25" customHeight="1" x14ac:dyDescent="0.25">
      <c r="B833" s="114"/>
    </row>
    <row r="834" spans="2:2" ht="14.25" customHeight="1" x14ac:dyDescent="0.25">
      <c r="B834" s="114"/>
    </row>
    <row r="835" spans="2:2" ht="14.25" customHeight="1" x14ac:dyDescent="0.25">
      <c r="B835" s="114"/>
    </row>
    <row r="836" spans="2:2" ht="14.25" customHeight="1" x14ac:dyDescent="0.25">
      <c r="B836" s="114"/>
    </row>
    <row r="837" spans="2:2" ht="14.25" customHeight="1" x14ac:dyDescent="0.25">
      <c r="B837" s="114"/>
    </row>
    <row r="838" spans="2:2" ht="14.25" customHeight="1" x14ac:dyDescent="0.25">
      <c r="B838" s="114"/>
    </row>
    <row r="839" spans="2:2" ht="14.25" customHeight="1" x14ac:dyDescent="0.25">
      <c r="B839" s="114"/>
    </row>
    <row r="840" spans="2:2" ht="14.25" customHeight="1" x14ac:dyDescent="0.25">
      <c r="B840" s="114"/>
    </row>
    <row r="841" spans="2:2" ht="14.25" customHeight="1" x14ac:dyDescent="0.25">
      <c r="B841" s="114"/>
    </row>
    <row r="842" spans="2:2" ht="14.25" customHeight="1" x14ac:dyDescent="0.25">
      <c r="B842" s="114"/>
    </row>
    <row r="843" spans="2:2" ht="14.25" customHeight="1" x14ac:dyDescent="0.25">
      <c r="B843" s="114"/>
    </row>
    <row r="844" spans="2:2" ht="14.25" customHeight="1" x14ac:dyDescent="0.25">
      <c r="B844" s="114"/>
    </row>
    <row r="845" spans="2:2" ht="14.25" customHeight="1" x14ac:dyDescent="0.25">
      <c r="B845" s="114"/>
    </row>
    <row r="846" spans="2:2" ht="14.25" customHeight="1" x14ac:dyDescent="0.25">
      <c r="B846" s="114"/>
    </row>
    <row r="847" spans="2:2" ht="14.25" customHeight="1" x14ac:dyDescent="0.25">
      <c r="B847" s="114"/>
    </row>
    <row r="848" spans="2:2" ht="14.25" customHeight="1" x14ac:dyDescent="0.25">
      <c r="B848" s="114"/>
    </row>
    <row r="849" spans="2:2" ht="14.25" customHeight="1" x14ac:dyDescent="0.25">
      <c r="B849" s="114"/>
    </row>
    <row r="850" spans="2:2" ht="14.25" customHeight="1" x14ac:dyDescent="0.25">
      <c r="B850" s="114"/>
    </row>
    <row r="851" spans="2:2" ht="14.25" customHeight="1" x14ac:dyDescent="0.25">
      <c r="B851" s="114"/>
    </row>
    <row r="852" spans="2:2" ht="14.25" customHeight="1" x14ac:dyDescent="0.25">
      <c r="B852" s="114"/>
    </row>
    <row r="853" spans="2:2" ht="14.25" customHeight="1" x14ac:dyDescent="0.25">
      <c r="B853" s="114"/>
    </row>
    <row r="854" spans="2:2" ht="14.25" customHeight="1" x14ac:dyDescent="0.25">
      <c r="B854" s="114"/>
    </row>
    <row r="855" spans="2:2" ht="14.25" customHeight="1" x14ac:dyDescent="0.25">
      <c r="B855" s="114"/>
    </row>
    <row r="856" spans="2:2" ht="14.25" customHeight="1" x14ac:dyDescent="0.25">
      <c r="B856" s="114"/>
    </row>
    <row r="857" spans="2:2" ht="14.25" customHeight="1" x14ac:dyDescent="0.25">
      <c r="B857" s="114"/>
    </row>
    <row r="858" spans="2:2" ht="14.25" customHeight="1" x14ac:dyDescent="0.25">
      <c r="B858" s="114"/>
    </row>
    <row r="859" spans="2:2" ht="14.25" customHeight="1" x14ac:dyDescent="0.25">
      <c r="B859" s="114"/>
    </row>
    <row r="860" spans="2:2" ht="14.25" customHeight="1" x14ac:dyDescent="0.25">
      <c r="B860" s="114"/>
    </row>
    <row r="861" spans="2:2" ht="14.25" customHeight="1" x14ac:dyDescent="0.25">
      <c r="B861" s="114"/>
    </row>
    <row r="862" spans="2:2" ht="14.25" customHeight="1" x14ac:dyDescent="0.25">
      <c r="B862" s="114"/>
    </row>
    <row r="863" spans="2:2" ht="14.25" customHeight="1" x14ac:dyDescent="0.25">
      <c r="B863" s="114"/>
    </row>
    <row r="864" spans="2:2" ht="14.25" customHeight="1" x14ac:dyDescent="0.25">
      <c r="B864" s="114"/>
    </row>
    <row r="865" spans="2:2" ht="14.25" customHeight="1" x14ac:dyDescent="0.25">
      <c r="B865" s="114"/>
    </row>
    <row r="866" spans="2:2" ht="14.25" customHeight="1" x14ac:dyDescent="0.25">
      <c r="B866" s="114"/>
    </row>
    <row r="867" spans="2:2" ht="14.25" customHeight="1" x14ac:dyDescent="0.25">
      <c r="B867" s="114"/>
    </row>
    <row r="868" spans="2:2" ht="14.25" customHeight="1" x14ac:dyDescent="0.25">
      <c r="B868" s="114"/>
    </row>
    <row r="869" spans="2:2" ht="14.25" customHeight="1" x14ac:dyDescent="0.25">
      <c r="B869" s="114"/>
    </row>
    <row r="870" spans="2:2" ht="14.25" customHeight="1" x14ac:dyDescent="0.25">
      <c r="B870" s="114"/>
    </row>
    <row r="871" spans="2:2" ht="14.25" customHeight="1" x14ac:dyDescent="0.25">
      <c r="B871" s="114"/>
    </row>
    <row r="872" spans="2:2" ht="14.25" customHeight="1" x14ac:dyDescent="0.25">
      <c r="B872" s="114"/>
    </row>
    <row r="873" spans="2:2" ht="14.25" customHeight="1" x14ac:dyDescent="0.25">
      <c r="B873" s="114"/>
    </row>
    <row r="874" spans="2:2" ht="14.25" customHeight="1" x14ac:dyDescent="0.25">
      <c r="B874" s="114"/>
    </row>
    <row r="875" spans="2:2" ht="14.25" customHeight="1" x14ac:dyDescent="0.25">
      <c r="B875" s="114"/>
    </row>
    <row r="876" spans="2:2" ht="14.25" customHeight="1" x14ac:dyDescent="0.25">
      <c r="B876" s="114"/>
    </row>
    <row r="877" spans="2:2" ht="14.25" customHeight="1" x14ac:dyDescent="0.25">
      <c r="B877" s="114"/>
    </row>
    <row r="878" spans="2:2" ht="14.25" customHeight="1" x14ac:dyDescent="0.25">
      <c r="B878" s="114"/>
    </row>
    <row r="879" spans="2:2" ht="14.25" customHeight="1" x14ac:dyDescent="0.25">
      <c r="B879" s="114"/>
    </row>
    <row r="880" spans="2:2" ht="14.25" customHeight="1" x14ac:dyDescent="0.25">
      <c r="B880" s="114"/>
    </row>
    <row r="881" spans="2:2" ht="14.25" customHeight="1" x14ac:dyDescent="0.25">
      <c r="B881" s="114"/>
    </row>
    <row r="882" spans="2:2" ht="14.25" customHeight="1" x14ac:dyDescent="0.25">
      <c r="B882" s="114"/>
    </row>
    <row r="883" spans="2:2" ht="14.25" customHeight="1" x14ac:dyDescent="0.25">
      <c r="B883" s="114"/>
    </row>
    <row r="884" spans="2:2" ht="14.25" customHeight="1" x14ac:dyDescent="0.25">
      <c r="B884" s="114"/>
    </row>
    <row r="885" spans="2:2" ht="14.25" customHeight="1" x14ac:dyDescent="0.25">
      <c r="B885" s="114"/>
    </row>
    <row r="886" spans="2:2" ht="14.25" customHeight="1" x14ac:dyDescent="0.25">
      <c r="B886" s="114"/>
    </row>
    <row r="887" spans="2:2" ht="14.25" customHeight="1" x14ac:dyDescent="0.25">
      <c r="B887" s="114"/>
    </row>
    <row r="888" spans="2:2" ht="14.25" customHeight="1" x14ac:dyDescent="0.25">
      <c r="B888" s="114"/>
    </row>
    <row r="889" spans="2:2" ht="14.25" customHeight="1" x14ac:dyDescent="0.25">
      <c r="B889" s="114"/>
    </row>
    <row r="890" spans="2:2" ht="14.25" customHeight="1" x14ac:dyDescent="0.25">
      <c r="B890" s="114"/>
    </row>
    <row r="891" spans="2:2" ht="14.25" customHeight="1" x14ac:dyDescent="0.25">
      <c r="B891" s="114"/>
    </row>
    <row r="892" spans="2:2" ht="14.25" customHeight="1" x14ac:dyDescent="0.25">
      <c r="B892" s="114"/>
    </row>
    <row r="893" spans="2:2" ht="14.25" customHeight="1" x14ac:dyDescent="0.25">
      <c r="B893" s="114"/>
    </row>
    <row r="894" spans="2:2" ht="14.25" customHeight="1" x14ac:dyDescent="0.25">
      <c r="B894" s="114"/>
    </row>
    <row r="895" spans="2:2" ht="14.25" customHeight="1" x14ac:dyDescent="0.25">
      <c r="B895" s="114"/>
    </row>
    <row r="896" spans="2:2" ht="14.25" customHeight="1" x14ac:dyDescent="0.25">
      <c r="B896" s="114"/>
    </row>
    <row r="897" spans="2:2" ht="14.25" customHeight="1" x14ac:dyDescent="0.25">
      <c r="B897" s="114"/>
    </row>
    <row r="898" spans="2:2" ht="14.25" customHeight="1" x14ac:dyDescent="0.25">
      <c r="B898" s="114"/>
    </row>
    <row r="899" spans="2:2" ht="14.25" customHeight="1" x14ac:dyDescent="0.25">
      <c r="B899" s="114"/>
    </row>
    <row r="900" spans="2:2" ht="14.25" customHeight="1" x14ac:dyDescent="0.25">
      <c r="B900" s="114"/>
    </row>
    <row r="901" spans="2:2" ht="14.25" customHeight="1" x14ac:dyDescent="0.25">
      <c r="B901" s="114"/>
    </row>
    <row r="902" spans="2:2" ht="14.25" customHeight="1" x14ac:dyDescent="0.25">
      <c r="B902" s="114"/>
    </row>
    <row r="903" spans="2:2" ht="14.25" customHeight="1" x14ac:dyDescent="0.25">
      <c r="B903" s="114"/>
    </row>
    <row r="904" spans="2:2" ht="14.25" customHeight="1" x14ac:dyDescent="0.25">
      <c r="B904" s="114"/>
    </row>
    <row r="905" spans="2:2" ht="14.25" customHeight="1" x14ac:dyDescent="0.25">
      <c r="B905" s="114"/>
    </row>
    <row r="906" spans="2:2" ht="14.25" customHeight="1" x14ac:dyDescent="0.25">
      <c r="B906" s="114"/>
    </row>
    <row r="907" spans="2:2" ht="14.25" customHeight="1" x14ac:dyDescent="0.25">
      <c r="B907" s="114"/>
    </row>
    <row r="908" spans="2:2" ht="14.25" customHeight="1" x14ac:dyDescent="0.25">
      <c r="B908" s="114"/>
    </row>
    <row r="909" spans="2:2" ht="14.25" customHeight="1" x14ac:dyDescent="0.25">
      <c r="B909" s="114"/>
    </row>
    <row r="910" spans="2:2" ht="14.25" customHeight="1" x14ac:dyDescent="0.25">
      <c r="B910" s="114"/>
    </row>
    <row r="911" spans="2:2" ht="14.25" customHeight="1" x14ac:dyDescent="0.25">
      <c r="B911" s="114"/>
    </row>
    <row r="912" spans="2:2" ht="14.25" customHeight="1" x14ac:dyDescent="0.25">
      <c r="B912" s="114"/>
    </row>
    <row r="913" spans="2:2" ht="14.25" customHeight="1" x14ac:dyDescent="0.25">
      <c r="B913" s="114"/>
    </row>
    <row r="914" spans="2:2" ht="14.25" customHeight="1" x14ac:dyDescent="0.25">
      <c r="B914" s="114"/>
    </row>
    <row r="915" spans="2:2" ht="14.25" customHeight="1" x14ac:dyDescent="0.25">
      <c r="B915" s="114"/>
    </row>
    <row r="916" spans="2:2" ht="14.25" customHeight="1" x14ac:dyDescent="0.25">
      <c r="B916" s="114"/>
    </row>
    <row r="917" spans="2:2" ht="14.25" customHeight="1" x14ac:dyDescent="0.25">
      <c r="B917" s="114"/>
    </row>
    <row r="918" spans="2:2" ht="14.25" customHeight="1" x14ac:dyDescent="0.25">
      <c r="B918" s="114"/>
    </row>
    <row r="919" spans="2:2" ht="14.25" customHeight="1" x14ac:dyDescent="0.25">
      <c r="B919" s="114"/>
    </row>
    <row r="920" spans="2:2" ht="14.25" customHeight="1" x14ac:dyDescent="0.25">
      <c r="B920" s="114"/>
    </row>
    <row r="921" spans="2:2" ht="14.25" customHeight="1" x14ac:dyDescent="0.25">
      <c r="B921" s="114"/>
    </row>
    <row r="922" spans="2:2" ht="14.25" customHeight="1" x14ac:dyDescent="0.25">
      <c r="B922" s="114"/>
    </row>
    <row r="923" spans="2:2" ht="14.25" customHeight="1" x14ac:dyDescent="0.25">
      <c r="B923" s="114"/>
    </row>
    <row r="924" spans="2:2" ht="14.25" customHeight="1" x14ac:dyDescent="0.25">
      <c r="B924" s="114"/>
    </row>
    <row r="925" spans="2:2" ht="14.25" customHeight="1" x14ac:dyDescent="0.25">
      <c r="B925" s="114"/>
    </row>
    <row r="926" spans="2:2" ht="14.25" customHeight="1" x14ac:dyDescent="0.25">
      <c r="B926" s="114"/>
    </row>
    <row r="927" spans="2:2" ht="14.25" customHeight="1" x14ac:dyDescent="0.25">
      <c r="B927" s="114"/>
    </row>
    <row r="928" spans="2:2" ht="14.25" customHeight="1" x14ac:dyDescent="0.25">
      <c r="B928" s="114"/>
    </row>
    <row r="929" spans="2:2" ht="14.25" customHeight="1" x14ac:dyDescent="0.25">
      <c r="B929" s="114"/>
    </row>
    <row r="930" spans="2:2" ht="14.25" customHeight="1" x14ac:dyDescent="0.25">
      <c r="B930" s="114"/>
    </row>
    <row r="931" spans="2:2" ht="14.25" customHeight="1" x14ac:dyDescent="0.25">
      <c r="B931" s="114"/>
    </row>
    <row r="932" spans="2:2" ht="14.25" customHeight="1" x14ac:dyDescent="0.25">
      <c r="B932" s="114"/>
    </row>
    <row r="933" spans="2:2" ht="14.25" customHeight="1" x14ac:dyDescent="0.25">
      <c r="B933" s="114"/>
    </row>
    <row r="934" spans="2:2" ht="14.25" customHeight="1" x14ac:dyDescent="0.25">
      <c r="B934" s="114"/>
    </row>
    <row r="935" spans="2:2" ht="14.25" customHeight="1" x14ac:dyDescent="0.25">
      <c r="B935" s="114"/>
    </row>
    <row r="936" spans="2:2" ht="14.25" customHeight="1" x14ac:dyDescent="0.25">
      <c r="B936" s="114"/>
    </row>
    <row r="937" spans="2:2" ht="14.25" customHeight="1" x14ac:dyDescent="0.25">
      <c r="B937" s="114"/>
    </row>
    <row r="938" spans="2:2" ht="14.25" customHeight="1" x14ac:dyDescent="0.25">
      <c r="B938" s="114"/>
    </row>
    <row r="939" spans="2:2" ht="14.25" customHeight="1" x14ac:dyDescent="0.25">
      <c r="B939" s="114"/>
    </row>
    <row r="940" spans="2:2" ht="14.25" customHeight="1" x14ac:dyDescent="0.25">
      <c r="B940" s="114"/>
    </row>
    <row r="941" spans="2:2" ht="14.25" customHeight="1" x14ac:dyDescent="0.25">
      <c r="B941" s="114"/>
    </row>
    <row r="942" spans="2:2" ht="14.25" customHeight="1" x14ac:dyDescent="0.25">
      <c r="B942" s="114"/>
    </row>
    <row r="943" spans="2:2" ht="14.25" customHeight="1" x14ac:dyDescent="0.25">
      <c r="B943" s="114"/>
    </row>
    <row r="944" spans="2:2" ht="14.25" customHeight="1" x14ac:dyDescent="0.25">
      <c r="B944" s="114"/>
    </row>
    <row r="945" spans="2:2" ht="14.25" customHeight="1" x14ac:dyDescent="0.25">
      <c r="B945" s="114"/>
    </row>
    <row r="946" spans="2:2" ht="14.25" customHeight="1" x14ac:dyDescent="0.25">
      <c r="B946" s="114"/>
    </row>
    <row r="947" spans="2:2" ht="14.25" customHeight="1" x14ac:dyDescent="0.25">
      <c r="B947" s="114"/>
    </row>
    <row r="948" spans="2:2" ht="14.25" customHeight="1" x14ac:dyDescent="0.25">
      <c r="B948" s="114"/>
    </row>
    <row r="949" spans="2:2" ht="14.25" customHeight="1" x14ac:dyDescent="0.25">
      <c r="B949" s="114"/>
    </row>
    <row r="950" spans="2:2" ht="14.25" customHeight="1" x14ac:dyDescent="0.25">
      <c r="B950" s="114"/>
    </row>
    <row r="951" spans="2:2" ht="14.25" customHeight="1" x14ac:dyDescent="0.25">
      <c r="B951" s="114"/>
    </row>
    <row r="952" spans="2:2" ht="14.25" customHeight="1" x14ac:dyDescent="0.25">
      <c r="B952" s="114"/>
    </row>
    <row r="953" spans="2:2" ht="14.25" customHeight="1" x14ac:dyDescent="0.25">
      <c r="B953" s="114"/>
    </row>
    <row r="954" spans="2:2" ht="14.25" customHeight="1" x14ac:dyDescent="0.25">
      <c r="B954" s="114"/>
    </row>
    <row r="955" spans="2:2" ht="14.25" customHeight="1" x14ac:dyDescent="0.25">
      <c r="B955" s="114"/>
    </row>
    <row r="956" spans="2:2" ht="14.25" customHeight="1" x14ac:dyDescent="0.25">
      <c r="B956" s="114"/>
    </row>
    <row r="957" spans="2:2" ht="14.25" customHeight="1" x14ac:dyDescent="0.25">
      <c r="B957" s="114"/>
    </row>
    <row r="958" spans="2:2" ht="14.25" customHeight="1" x14ac:dyDescent="0.25">
      <c r="B958" s="114"/>
    </row>
    <row r="959" spans="2:2" ht="14.25" customHeight="1" x14ac:dyDescent="0.25">
      <c r="B959" s="114"/>
    </row>
    <row r="960" spans="2:2" ht="14.25" customHeight="1" x14ac:dyDescent="0.25">
      <c r="B960" s="114"/>
    </row>
    <row r="961" spans="2:2" ht="14.25" customHeight="1" x14ac:dyDescent="0.25">
      <c r="B961" s="114"/>
    </row>
    <row r="962" spans="2:2" ht="14.25" customHeight="1" x14ac:dyDescent="0.25">
      <c r="B962" s="114"/>
    </row>
    <row r="963" spans="2:2" ht="14.25" customHeight="1" x14ac:dyDescent="0.25">
      <c r="B963" s="114"/>
    </row>
    <row r="964" spans="2:2" ht="14.25" customHeight="1" x14ac:dyDescent="0.25">
      <c r="B964" s="114"/>
    </row>
    <row r="965" spans="2:2" ht="14.25" customHeight="1" x14ac:dyDescent="0.25">
      <c r="B965" s="114"/>
    </row>
    <row r="966" spans="2:2" ht="14.25" customHeight="1" x14ac:dyDescent="0.25">
      <c r="B966" s="114"/>
    </row>
    <row r="967" spans="2:2" ht="14.25" customHeight="1" x14ac:dyDescent="0.25">
      <c r="B967" s="114"/>
    </row>
    <row r="968" spans="2:2" ht="14.25" customHeight="1" x14ac:dyDescent="0.25">
      <c r="B968" s="114"/>
    </row>
    <row r="969" spans="2:2" ht="14.25" customHeight="1" x14ac:dyDescent="0.25">
      <c r="B969" s="114"/>
    </row>
    <row r="970" spans="2:2" ht="14.25" customHeight="1" x14ac:dyDescent="0.25">
      <c r="B970" s="114"/>
    </row>
    <row r="971" spans="2:2" ht="14.25" customHeight="1" x14ac:dyDescent="0.25">
      <c r="B971" s="114"/>
    </row>
    <row r="972" spans="2:2" ht="14.25" customHeight="1" x14ac:dyDescent="0.25">
      <c r="B972" s="114"/>
    </row>
    <row r="973" spans="2:2" ht="14.25" customHeight="1" x14ac:dyDescent="0.25">
      <c r="B973" s="114"/>
    </row>
    <row r="974" spans="2:2" ht="14.25" customHeight="1" x14ac:dyDescent="0.25">
      <c r="B974" s="114"/>
    </row>
    <row r="975" spans="2:2" ht="14.25" customHeight="1" x14ac:dyDescent="0.25">
      <c r="B975" s="114"/>
    </row>
    <row r="976" spans="2:2" ht="14.25" customHeight="1" x14ac:dyDescent="0.25">
      <c r="B976" s="114"/>
    </row>
    <row r="977" spans="2:2" ht="14.25" customHeight="1" x14ac:dyDescent="0.25">
      <c r="B977" s="114"/>
    </row>
    <row r="978" spans="2:2" ht="14.25" customHeight="1" x14ac:dyDescent="0.25">
      <c r="B978" s="114"/>
    </row>
    <row r="979" spans="2:2" ht="14.25" customHeight="1" x14ac:dyDescent="0.25">
      <c r="B979" s="114"/>
    </row>
    <row r="980" spans="2:2" ht="14.25" customHeight="1" x14ac:dyDescent="0.25">
      <c r="B980" s="114"/>
    </row>
    <row r="981" spans="2:2" ht="14.25" customHeight="1" x14ac:dyDescent="0.25">
      <c r="B981" s="114"/>
    </row>
    <row r="982" spans="2:2" ht="14.25" customHeight="1" x14ac:dyDescent="0.25">
      <c r="B982" s="114"/>
    </row>
    <row r="983" spans="2:2" ht="14.25" customHeight="1" x14ac:dyDescent="0.25">
      <c r="B983" s="114"/>
    </row>
    <row r="984" spans="2:2" ht="14.25" customHeight="1" x14ac:dyDescent="0.25">
      <c r="B984" s="114"/>
    </row>
    <row r="985" spans="2:2" ht="14.25" customHeight="1" x14ac:dyDescent="0.25">
      <c r="B985" s="114"/>
    </row>
    <row r="986" spans="2:2" ht="14.25" customHeight="1" x14ac:dyDescent="0.25">
      <c r="B986" s="114"/>
    </row>
    <row r="987" spans="2:2" ht="14.25" customHeight="1" x14ac:dyDescent="0.25">
      <c r="B987" s="114"/>
    </row>
    <row r="988" spans="2:2" ht="14.25" customHeight="1" x14ac:dyDescent="0.25">
      <c r="B988" s="114"/>
    </row>
    <row r="989" spans="2:2" ht="14.25" customHeight="1" x14ac:dyDescent="0.25">
      <c r="B989" s="114"/>
    </row>
    <row r="990" spans="2:2" ht="14.25" customHeight="1" x14ac:dyDescent="0.25">
      <c r="B990" s="114"/>
    </row>
    <row r="991" spans="2:2" ht="14.25" customHeight="1" x14ac:dyDescent="0.25">
      <c r="B991" s="114"/>
    </row>
    <row r="992" spans="2:2" ht="14.25" customHeight="1" x14ac:dyDescent="0.25">
      <c r="B992" s="114"/>
    </row>
    <row r="993" spans="2:2" ht="14.25" customHeight="1" x14ac:dyDescent="0.25">
      <c r="B993" s="114"/>
    </row>
    <row r="994" spans="2:2" ht="14.25" customHeight="1" x14ac:dyDescent="0.25">
      <c r="B994" s="114"/>
    </row>
    <row r="995" spans="2:2" ht="14.25" customHeight="1" x14ac:dyDescent="0.25">
      <c r="B995" s="114"/>
    </row>
    <row r="996" spans="2:2" ht="14.25" customHeight="1" x14ac:dyDescent="0.25">
      <c r="B996" s="114"/>
    </row>
    <row r="997" spans="2:2" ht="14.25" customHeight="1" x14ac:dyDescent="0.25">
      <c r="B997" s="114"/>
    </row>
    <row r="998" spans="2:2" ht="14.25" customHeight="1" x14ac:dyDescent="0.25">
      <c r="B998" s="114"/>
    </row>
    <row r="999" spans="2:2" ht="14.25" customHeight="1" x14ac:dyDescent="0.25">
      <c r="B999" s="114"/>
    </row>
    <row r="1000" spans="2:2" ht="14.25" customHeight="1" x14ac:dyDescent="0.25">
      <c r="B1000" s="114"/>
    </row>
  </sheetData>
  <pageMargins left="0.70866141732283472" right="0.70866141732283472" top="0.78740157480314965" bottom="0.78740157480314965" header="0" footer="0"/>
  <pageSetup paperSize="9" fitToHeight="0" orientation="portrait"/>
  <headerFooter>
    <oddFooter>&amp;R&amp;F</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sheetPr>
  <dimension ref="A1:C1000"/>
  <sheetViews>
    <sheetView showGridLines="0" workbookViewId="0"/>
  </sheetViews>
  <sheetFormatPr defaultColWidth="14.42578125" defaultRowHeight="15" customHeight="1" x14ac:dyDescent="0.25"/>
  <cols>
    <col min="1" max="1" width="22.42578125" customWidth="1"/>
    <col min="2" max="2" width="44.85546875" customWidth="1"/>
    <col min="3" max="3" width="49.42578125" customWidth="1"/>
    <col min="4" max="26" width="10.7109375" customWidth="1"/>
  </cols>
  <sheetData>
    <row r="1" spans="1:3" ht="39" customHeight="1" x14ac:dyDescent="0.35">
      <c r="A1" s="129" t="s">
        <v>159</v>
      </c>
    </row>
    <row r="2" spans="1:3" ht="14.25" customHeight="1" x14ac:dyDescent="0.35">
      <c r="A2" s="130" t="s">
        <v>0</v>
      </c>
      <c r="B2" s="131" t="s">
        <v>160</v>
      </c>
      <c r="C2" s="132"/>
    </row>
    <row r="3" spans="1:3" ht="14.25" customHeight="1" x14ac:dyDescent="0.35">
      <c r="A3" s="133"/>
      <c r="B3" s="134" t="s">
        <v>1</v>
      </c>
      <c r="C3" s="135" t="s">
        <v>161</v>
      </c>
    </row>
    <row r="4" spans="1:3" ht="84" customHeight="1" x14ac:dyDescent="0.3">
      <c r="A4" s="136" t="s">
        <v>162</v>
      </c>
      <c r="B4" s="137"/>
      <c r="C4" s="137"/>
    </row>
    <row r="5" spans="1:3" ht="85.5" customHeight="1" x14ac:dyDescent="0.3">
      <c r="A5" s="136" t="s">
        <v>163</v>
      </c>
      <c r="B5" s="137"/>
      <c r="C5" s="137"/>
    </row>
    <row r="6" spans="1:3" ht="79.5" customHeight="1" x14ac:dyDescent="0.3">
      <c r="A6" s="136" t="s">
        <v>164</v>
      </c>
      <c r="B6" s="137"/>
      <c r="C6" s="137"/>
    </row>
    <row r="7" spans="1:3" ht="78.75" customHeight="1" x14ac:dyDescent="0.3">
      <c r="A7" s="136" t="s">
        <v>165</v>
      </c>
      <c r="B7" s="137"/>
      <c r="C7" s="137"/>
    </row>
    <row r="8" spans="1:3" ht="23.25" customHeight="1" x14ac:dyDescent="0.35">
      <c r="A8" s="138" t="s">
        <v>166</v>
      </c>
      <c r="B8" s="139"/>
      <c r="C8" s="139"/>
    </row>
    <row r="9" spans="1:3" ht="44.25" customHeight="1" x14ac:dyDescent="0.35">
      <c r="A9" s="129" t="s">
        <v>167</v>
      </c>
      <c r="B9" s="139"/>
      <c r="C9" s="139"/>
    </row>
    <row r="10" spans="1:3" ht="14.25" customHeight="1" x14ac:dyDescent="0.35">
      <c r="A10" s="129" t="s">
        <v>168</v>
      </c>
      <c r="B10" s="139"/>
      <c r="C10" s="139"/>
    </row>
    <row r="11" spans="1:3" ht="14.25" customHeight="1" x14ac:dyDescent="0.25">
      <c r="A11" s="140" t="s">
        <v>0</v>
      </c>
      <c r="B11" s="141" t="s">
        <v>1</v>
      </c>
      <c r="C11" s="141" t="s">
        <v>161</v>
      </c>
    </row>
    <row r="12" spans="1:3" ht="110.25" customHeight="1" x14ac:dyDescent="0.3">
      <c r="A12" s="142" t="s">
        <v>169</v>
      </c>
      <c r="B12" s="137"/>
      <c r="C12" s="137"/>
    </row>
    <row r="13" spans="1:3" ht="137.25" customHeight="1" x14ac:dyDescent="0.3">
      <c r="A13" s="142" t="s">
        <v>170</v>
      </c>
      <c r="B13" s="137"/>
      <c r="C13" s="137"/>
    </row>
    <row r="14" spans="1:3" ht="127.5" customHeight="1" x14ac:dyDescent="0.3">
      <c r="A14" s="142" t="s">
        <v>171</v>
      </c>
      <c r="B14" s="137"/>
      <c r="C14" s="137"/>
    </row>
    <row r="15" spans="1:3" ht="14.25" customHeight="1" x14ac:dyDescent="0.25"/>
    <row r="16" spans="1:3"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8740157499999996" bottom="0.78740157499999996" header="0" footer="0"/>
  <pageSetup paperSize="9" orientation="landscape"/>
  <headerFooter>
    <oddHeader>&amp;LModul 7 - Außerhäusliche Aktivitäten Einzelkriterien mit pflegefachlicher Konkretisierung lt. BRi, Stand September 2024</oddHeader>
    <oddFooter>&amp;L© Walhalla Fachverlag - www.walhalla.de, Autorin: Carmen P. Baake&amp;R&amp;F</oddFooter>
  </headerFooter>
  <rowBreaks count="1" manualBreakCount="1">
    <brk id="8" man="1"/>
  </rowBreaks>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D1000"/>
  <sheetViews>
    <sheetView showGridLines="0" workbookViewId="0"/>
  </sheetViews>
  <sheetFormatPr defaultColWidth="14.42578125" defaultRowHeight="15" customHeight="1" x14ac:dyDescent="0.25"/>
  <cols>
    <col min="1" max="1" width="16.85546875" customWidth="1"/>
    <col min="2" max="2" width="48.85546875" customWidth="1"/>
    <col min="3" max="3" width="53.85546875" customWidth="1"/>
    <col min="4" max="4" width="28.5703125" customWidth="1"/>
    <col min="5" max="26" width="10.7109375" customWidth="1"/>
  </cols>
  <sheetData>
    <row r="1" spans="1:4" ht="69.75" customHeight="1" x14ac:dyDescent="0.35">
      <c r="A1" s="143" t="s">
        <v>172</v>
      </c>
      <c r="B1" s="144" t="s">
        <v>1</v>
      </c>
      <c r="C1" s="144" t="s">
        <v>161</v>
      </c>
    </row>
    <row r="2" spans="1:4" ht="56.25" customHeight="1" x14ac:dyDescent="0.25">
      <c r="A2" s="145" t="s">
        <v>173</v>
      </c>
      <c r="B2" s="146"/>
      <c r="C2" s="146"/>
      <c r="D2" s="147"/>
    </row>
    <row r="3" spans="1:4" ht="56.25" customHeight="1" x14ac:dyDescent="0.25">
      <c r="A3" s="145" t="s">
        <v>174</v>
      </c>
      <c r="B3" s="146"/>
      <c r="C3" s="146"/>
      <c r="D3" s="147"/>
    </row>
    <row r="4" spans="1:4" ht="56.25" customHeight="1" x14ac:dyDescent="0.25">
      <c r="A4" s="145" t="s">
        <v>175</v>
      </c>
      <c r="B4" s="146"/>
      <c r="C4" s="146"/>
      <c r="D4" s="147"/>
    </row>
    <row r="5" spans="1:4" ht="75" customHeight="1" x14ac:dyDescent="0.25">
      <c r="A5" s="145" t="s">
        <v>176</v>
      </c>
      <c r="B5" s="146"/>
      <c r="C5" s="146"/>
      <c r="D5" s="147"/>
    </row>
    <row r="6" spans="1:4" ht="56.25" customHeight="1" x14ac:dyDescent="0.25">
      <c r="A6" s="145" t="s">
        <v>177</v>
      </c>
      <c r="B6" s="146"/>
      <c r="C6" s="146"/>
      <c r="D6" s="147"/>
    </row>
    <row r="7" spans="1:4" ht="56.25" customHeight="1" x14ac:dyDescent="0.25">
      <c r="A7" s="145" t="s">
        <v>178</v>
      </c>
      <c r="B7" s="146"/>
      <c r="C7" s="146"/>
      <c r="D7" s="147"/>
    </row>
    <row r="8" spans="1:4" ht="56.25" customHeight="1" x14ac:dyDescent="0.25">
      <c r="A8" s="145" t="s">
        <v>179</v>
      </c>
      <c r="B8" s="146"/>
      <c r="C8" s="146"/>
      <c r="D8" s="147"/>
    </row>
    <row r="9" spans="1:4" ht="14.25" customHeight="1" x14ac:dyDescent="0.25"/>
    <row r="10" spans="1:4" ht="14.25" customHeight="1" x14ac:dyDescent="0.25"/>
    <row r="11" spans="1:4" ht="14.25" customHeight="1" x14ac:dyDescent="0.25"/>
    <row r="12" spans="1:4" ht="14.25" customHeight="1" x14ac:dyDescent="0.25"/>
    <row r="13" spans="1:4" ht="14.25" customHeight="1" x14ac:dyDescent="0.25"/>
    <row r="14" spans="1:4" ht="14.25" customHeight="1" x14ac:dyDescent="0.25"/>
    <row r="15" spans="1:4" ht="14.25" customHeight="1" x14ac:dyDescent="0.25"/>
    <row r="16" spans="1:4"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95833333333333337" bottom="0.75" header="0" footer="0"/>
  <pageSetup paperSize="9" orientation="landscape"/>
  <headerFooter>
    <oddHeader>&amp;LModul 8 - Haushaltsführung Einzelkriterien mit pflegefachlicher Konkretisierung lt. BRi, Stand September 2024</oddHeader>
    <oddFooter>&amp;L© Walhalla Fachverlag - www.walhalla.de, Autorin: Carmen P. Baake</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showGridLines="0" workbookViewId="0"/>
  </sheetViews>
  <sheetFormatPr defaultColWidth="14.42578125" defaultRowHeight="15" customHeight="1" x14ac:dyDescent="0.25"/>
  <cols>
    <col min="1" max="26" width="10.7109375" customWidth="1"/>
  </cols>
  <sheetData>
    <row r="1" ht="14.25" customHeight="1" x14ac:dyDescent="0.25"/>
    <row r="2" ht="14.25" customHeight="1" x14ac:dyDescent="0.25"/>
    <row r="3" ht="14.25" customHeight="1" x14ac:dyDescent="0.25"/>
    <row r="4" ht="14.25" customHeight="1" x14ac:dyDescent="0.25"/>
    <row r="5" ht="14.25" customHeight="1" x14ac:dyDescent="0.25"/>
    <row r="6" ht="14.25" customHeight="1" x14ac:dyDescent="0.25"/>
    <row r="7" ht="14.25" customHeight="1" x14ac:dyDescent="0.25"/>
    <row r="8" ht="14.25" customHeight="1" x14ac:dyDescent="0.25"/>
    <row r="9" ht="14.25" customHeight="1" x14ac:dyDescent="0.25"/>
    <row r="10" ht="14.25" customHeight="1" x14ac:dyDescent="0.25"/>
    <row r="11" ht="14.25" customHeight="1" x14ac:dyDescent="0.25"/>
    <row r="12" ht="14.25" customHeight="1" x14ac:dyDescent="0.25"/>
    <row r="13" ht="14.25" customHeight="1" x14ac:dyDescent="0.25"/>
    <row r="14" ht="14.25" customHeight="1" x14ac:dyDescent="0.25"/>
    <row r="15" ht="14.25" customHeight="1" x14ac:dyDescent="0.25"/>
    <row r="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8740157499999996" bottom="0.78740157499999996" header="0" footer="0"/>
  <pageSetup paperSize="9" orientation="portrait"/>
  <headerFooter>
    <oddHeader>&amp;CNBA-Tool zur Erhebung der pflegegradrelevanten Kriterien und Ermittlung des Pflegegrades (mit eingearbeiteten Begutachtungs-Richtlinien - BRi, Stand September 2024)</oddHeader>
    <oddFooter>&amp;C© Walhalla Fachverlag - www.walhalla.de, Autorin: Carmen P. Baake</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A988"/>
  <sheetViews>
    <sheetView showGridLines="0" workbookViewId="0"/>
  </sheetViews>
  <sheetFormatPr defaultColWidth="14.42578125" defaultRowHeight="15" customHeight="1" x14ac:dyDescent="0.25"/>
  <cols>
    <col min="1" max="26" width="10.7109375" customWidth="1"/>
  </cols>
  <sheetData>
    <row r="1" ht="14.25" customHeight="1" x14ac:dyDescent="0.25"/>
    <row r="2" ht="14.25" customHeight="1" x14ac:dyDescent="0.25"/>
    <row r="3" ht="14.25" customHeight="1" x14ac:dyDescent="0.25"/>
    <row r="4" ht="14.25" customHeight="1" x14ac:dyDescent="0.25"/>
    <row r="5" ht="14.25" customHeight="1" x14ac:dyDescent="0.25"/>
    <row r="6" ht="14.25" customHeight="1" x14ac:dyDescent="0.25"/>
    <row r="7" ht="14.25" customHeight="1" x14ac:dyDescent="0.25"/>
    <row r="8" ht="14.25" customHeight="1" x14ac:dyDescent="0.25"/>
    <row r="9" ht="14.25" customHeight="1" x14ac:dyDescent="0.25"/>
    <row r="10" ht="14.25" customHeight="1" x14ac:dyDescent="0.25"/>
    <row r="11" ht="14.25" customHeight="1" x14ac:dyDescent="0.25"/>
    <row r="12" ht="14.25" customHeight="1" x14ac:dyDescent="0.25"/>
    <row r="13" ht="14.25" customHeight="1" x14ac:dyDescent="0.25"/>
    <row r="14" ht="14.25" customHeight="1" x14ac:dyDescent="0.25"/>
    <row r="15" ht="14.25" customHeight="1" x14ac:dyDescent="0.25"/>
    <row r="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sheetData>
  <pageMargins left="0.7" right="0.7" top="0.78740157499999996" bottom="0.78740157499999996" header="0" footer="0"/>
  <pageSetup paperSize="9" orientation="portrait"/>
  <headerFooter>
    <oddHeader>&amp;L08+000Modul 1 - Mobilität Allgemeine Hinweise</oddHeader>
    <oddFooter>&amp;C© Walhalla Fachverlag - www.walhalla.de, Autorin: Carmen P. Baake</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I1000"/>
  <sheetViews>
    <sheetView showGridLines="0" workbookViewId="0"/>
  </sheetViews>
  <sheetFormatPr defaultColWidth="14.42578125" defaultRowHeight="15" customHeight="1" x14ac:dyDescent="0.25"/>
  <cols>
    <col min="1" max="1" width="21.85546875" customWidth="1"/>
    <col min="2" max="26" width="10.7109375" customWidth="1"/>
  </cols>
  <sheetData>
    <row r="1" spans="1:9" ht="14.25" customHeight="1" x14ac:dyDescent="0.25">
      <c r="A1" s="1" t="s">
        <v>0</v>
      </c>
      <c r="B1" s="1" t="s">
        <v>1</v>
      </c>
      <c r="C1" s="1" t="s">
        <v>2</v>
      </c>
      <c r="D1" s="1" t="s">
        <v>3</v>
      </c>
      <c r="E1" s="1" t="s">
        <v>4</v>
      </c>
      <c r="F1" s="2"/>
      <c r="G1" s="148" t="s">
        <v>5</v>
      </c>
      <c r="H1" s="149"/>
      <c r="I1" s="150"/>
    </row>
    <row r="2" spans="1:9" ht="15" customHeight="1" x14ac:dyDescent="0.25">
      <c r="A2" s="3" t="s">
        <v>6</v>
      </c>
      <c r="B2" s="4"/>
      <c r="C2" s="4"/>
      <c r="D2" s="4"/>
      <c r="E2" s="4"/>
      <c r="G2" s="151"/>
      <c r="H2" s="152"/>
      <c r="I2" s="153"/>
    </row>
    <row r="3" spans="1:9" ht="14.25" customHeight="1" x14ac:dyDescent="0.25">
      <c r="A3" s="3" t="s">
        <v>7</v>
      </c>
      <c r="B3" s="4"/>
      <c r="C3" s="4"/>
      <c r="D3" s="4"/>
      <c r="E3" s="4"/>
      <c r="G3" s="151"/>
      <c r="H3" s="152"/>
      <c r="I3" s="153"/>
    </row>
    <row r="4" spans="1:9" ht="14.25" customHeight="1" x14ac:dyDescent="0.25">
      <c r="A4" s="3" t="s">
        <v>8</v>
      </c>
      <c r="B4" s="4"/>
      <c r="C4" s="4"/>
      <c r="D4" s="4"/>
      <c r="E4" s="4"/>
      <c r="G4" s="151"/>
      <c r="H4" s="152"/>
      <c r="I4" s="153"/>
    </row>
    <row r="5" spans="1:9" ht="14.25" customHeight="1" x14ac:dyDescent="0.25">
      <c r="A5" s="3" t="s">
        <v>9</v>
      </c>
      <c r="B5" s="4"/>
      <c r="C5" s="4"/>
      <c r="D5" s="4"/>
      <c r="E5" s="4"/>
      <c r="G5" s="151"/>
      <c r="H5" s="152"/>
      <c r="I5" s="153"/>
    </row>
    <row r="6" spans="1:9" ht="14.25" customHeight="1" x14ac:dyDescent="0.25">
      <c r="A6" s="3" t="s">
        <v>10</v>
      </c>
      <c r="B6" s="4"/>
      <c r="C6" s="4"/>
      <c r="D6" s="4"/>
      <c r="E6" s="4"/>
      <c r="G6" s="151"/>
      <c r="H6" s="152"/>
      <c r="I6" s="153"/>
    </row>
    <row r="7" spans="1:9" ht="31.5" customHeight="1" x14ac:dyDescent="0.25">
      <c r="A7" s="5" t="s">
        <v>11</v>
      </c>
      <c r="B7" s="6"/>
      <c r="C7" s="6"/>
      <c r="D7" s="7">
        <f>B11+C11+D11+E11+B12+C12+D12+E12+B13+C13+D13+E13+B14+C14+D14+E14+B15+C15+D15+E15</f>
        <v>0</v>
      </c>
      <c r="E7" s="8"/>
      <c r="G7" s="151"/>
      <c r="H7" s="152"/>
      <c r="I7" s="153"/>
    </row>
    <row r="8" spans="1:9" ht="32.25" customHeight="1" x14ac:dyDescent="0.25">
      <c r="A8" s="9" t="s">
        <v>12</v>
      </c>
      <c r="B8" s="10"/>
      <c r="C8" s="10"/>
      <c r="D8" s="5">
        <f>IF(AND(D7&gt;=0,D7&lt;=1),0,IF(AND(D7&gt;=2,D7&lt;=3),2.5,IF(AND(D7&gt;=4,D7&lt;=5),5,IF(AND(D7&gt;=6,D7&lt;=9),7.5,IF(D7&gt;=10,10)))))</f>
        <v>0</v>
      </c>
      <c r="G8" s="151"/>
      <c r="H8" s="152"/>
      <c r="I8" s="153"/>
    </row>
    <row r="9" spans="1:9" ht="32.25" customHeight="1" x14ac:dyDescent="0.25">
      <c r="A9" s="9" t="s">
        <v>13</v>
      </c>
      <c r="B9" s="10"/>
      <c r="C9" s="10"/>
      <c r="D9" s="5"/>
      <c r="G9" s="151"/>
      <c r="H9" s="152"/>
      <c r="I9" s="153"/>
    </row>
    <row r="10" spans="1:9" ht="49.5" customHeight="1" x14ac:dyDescent="0.25">
      <c r="A10" s="157" t="s">
        <v>14</v>
      </c>
      <c r="B10" s="158"/>
      <c r="C10" s="159"/>
      <c r="D10" s="11"/>
      <c r="G10" s="151"/>
      <c r="H10" s="152"/>
      <c r="I10" s="153"/>
    </row>
    <row r="11" spans="1:9" ht="18" hidden="1" customHeight="1" x14ac:dyDescent="0.25">
      <c r="A11" s="12" t="s">
        <v>15</v>
      </c>
      <c r="B11" s="13">
        <f t="shared" ref="B11:B15" si="0">IF(B2="x",0,0)</f>
        <v>0</v>
      </c>
      <c r="C11" s="13">
        <f t="shared" ref="C11:C15" si="1">IF(C2="x",1,0)</f>
        <v>0</v>
      </c>
      <c r="D11" s="13">
        <f t="shared" ref="D11:D15" si="2">IF(D2="x",2,0)</f>
        <v>0</v>
      </c>
      <c r="E11" s="4">
        <f t="shared" ref="E11:E15" si="3">IF(E2="x",3,0)</f>
        <v>0</v>
      </c>
      <c r="G11" s="151"/>
      <c r="H11" s="152"/>
      <c r="I11" s="153"/>
    </row>
    <row r="12" spans="1:9" ht="15" hidden="1" customHeight="1" x14ac:dyDescent="0.25">
      <c r="A12" s="14" t="s">
        <v>16</v>
      </c>
      <c r="B12" s="4">
        <f t="shared" si="0"/>
        <v>0</v>
      </c>
      <c r="C12" s="4">
        <f t="shared" si="1"/>
        <v>0</v>
      </c>
      <c r="D12" s="4">
        <f t="shared" si="2"/>
        <v>0</v>
      </c>
      <c r="E12" s="4">
        <f t="shared" si="3"/>
        <v>0</v>
      </c>
      <c r="G12" s="151"/>
      <c r="H12" s="152"/>
      <c r="I12" s="153"/>
    </row>
    <row r="13" spans="1:9" ht="15" hidden="1" customHeight="1" x14ac:dyDescent="0.25">
      <c r="A13" s="14" t="s">
        <v>17</v>
      </c>
      <c r="B13" s="4">
        <f t="shared" si="0"/>
        <v>0</v>
      </c>
      <c r="C13" s="4">
        <f t="shared" si="1"/>
        <v>0</v>
      </c>
      <c r="D13" s="4">
        <f t="shared" si="2"/>
        <v>0</v>
      </c>
      <c r="E13" s="4">
        <f t="shared" si="3"/>
        <v>0</v>
      </c>
      <c r="G13" s="151"/>
      <c r="H13" s="152"/>
      <c r="I13" s="153"/>
    </row>
    <row r="14" spans="1:9" ht="15" hidden="1" customHeight="1" x14ac:dyDescent="0.25">
      <c r="A14" s="14" t="s">
        <v>18</v>
      </c>
      <c r="B14" s="4">
        <f t="shared" si="0"/>
        <v>0</v>
      </c>
      <c r="C14" s="4">
        <f t="shared" si="1"/>
        <v>0</v>
      </c>
      <c r="D14" s="4">
        <f t="shared" si="2"/>
        <v>0</v>
      </c>
      <c r="E14" s="4">
        <f t="shared" si="3"/>
        <v>0</v>
      </c>
      <c r="G14" s="151"/>
      <c r="H14" s="152"/>
      <c r="I14" s="153"/>
    </row>
    <row r="15" spans="1:9" ht="15" hidden="1" customHeight="1" x14ac:dyDescent="0.25">
      <c r="A15" s="14" t="s">
        <v>19</v>
      </c>
      <c r="B15" s="15">
        <f t="shared" si="0"/>
        <v>0</v>
      </c>
      <c r="C15" s="15">
        <f t="shared" si="1"/>
        <v>0</v>
      </c>
      <c r="D15" s="15">
        <f t="shared" si="2"/>
        <v>0</v>
      </c>
      <c r="E15" s="15">
        <f t="shared" si="3"/>
        <v>0</v>
      </c>
      <c r="G15" s="151"/>
      <c r="H15" s="152"/>
      <c r="I15" s="153"/>
    </row>
    <row r="16" spans="1:9" ht="14.25" customHeight="1" x14ac:dyDescent="0.25">
      <c r="D16" s="16"/>
      <c r="G16" s="151"/>
      <c r="H16" s="152"/>
      <c r="I16" s="153"/>
    </row>
    <row r="17" spans="7:9" ht="14.25" customHeight="1" x14ac:dyDescent="0.25">
      <c r="G17" s="154"/>
      <c r="H17" s="155"/>
      <c r="I17" s="156"/>
    </row>
    <row r="18" spans="7:9" ht="14.25" customHeight="1" x14ac:dyDescent="0.25"/>
    <row r="19" spans="7:9" ht="14.25" customHeight="1" x14ac:dyDescent="0.25"/>
    <row r="20" spans="7:9" ht="14.25" customHeight="1" x14ac:dyDescent="0.25"/>
    <row r="21" spans="7:9" ht="14.25" customHeight="1" x14ac:dyDescent="0.25"/>
    <row r="22" spans="7:9" ht="14.25" customHeight="1" x14ac:dyDescent="0.25"/>
    <row r="23" spans="7:9" ht="14.25" customHeight="1" x14ac:dyDescent="0.25"/>
    <row r="24" spans="7:9" ht="14.25" customHeight="1" x14ac:dyDescent="0.25"/>
    <row r="25" spans="7:9" ht="14.25" customHeight="1" x14ac:dyDescent="0.25"/>
    <row r="26" spans="7:9" ht="14.25" customHeight="1" x14ac:dyDescent="0.25"/>
    <row r="27" spans="7:9" ht="14.25" customHeight="1" x14ac:dyDescent="0.25"/>
    <row r="28" spans="7:9" ht="14.25" customHeight="1" x14ac:dyDescent="0.25"/>
    <row r="29" spans="7:9" ht="14.25" customHeight="1" x14ac:dyDescent="0.25"/>
    <row r="30" spans="7:9" ht="14.25" customHeight="1" x14ac:dyDescent="0.25"/>
    <row r="31" spans="7:9" ht="14.25" customHeight="1" x14ac:dyDescent="0.25"/>
    <row r="32" spans="7:9"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2">
    <mergeCell ref="G1:I17"/>
    <mergeCell ref="A10:C10"/>
  </mergeCells>
  <dataValidations count="2">
    <dataValidation type="custom" allowBlank="1" showInputMessage="1" showErrorMessage="1" prompt="Nur 1 Eintrag pro Zeile möglich!" sqref="D16" xr:uid="{00000000-0002-0000-0300-000000000000}">
      <formula1>COUNTA($B2:$E2)&lt;2</formula1>
    </dataValidation>
    <dataValidation type="custom" allowBlank="1" showInputMessage="1" showErrorMessage="1" prompt="Pro Zeile nur 1 Eintrag möglich! - Pro Zeile ist nur 1 Eintrag möglich. Klicken Sie auf &quot;Abbrechen&quot; dieser Meldung. Löschen Sie danach das x an der unzutreffenden Stelle und nehmen Sie den gewünschten Eintrag vor." sqref="B2:E6" xr:uid="{00000000-0002-0000-0300-000001000000}">
      <formula1>COUNTA($B2:$E2)&lt;2</formula1>
    </dataValidation>
  </dataValidations>
  <pageMargins left="0.7" right="0.7" top="0.96875" bottom="0.78740157499999996" header="0" footer="0"/>
  <pageSetup paperSize="9" orientation="landscape"/>
  <headerFooter>
    <oddHeader>&amp;L08+000Modul 1 - Mobilität Einzelkriterien mit pflegefachlicher Konkretisierung lt. BRi, Stand September 2024</oddHeader>
    <oddFooter>&amp;C© Walhalla Fachverlag - www.walhalla.de, Autorin: Carmen P. Baake&amp;R&amp;F</oddFooter>
  </headerFooter>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4BD97"/>
  </sheetPr>
  <dimension ref="A1:A1000"/>
  <sheetViews>
    <sheetView showGridLines="0" workbookViewId="0"/>
  </sheetViews>
  <sheetFormatPr defaultColWidth="14.42578125" defaultRowHeight="15" customHeight="1" x14ac:dyDescent="0.25"/>
  <cols>
    <col min="1" max="26" width="10.7109375" customWidth="1"/>
  </cols>
  <sheetData>
    <row r="1" ht="14.25" customHeight="1" x14ac:dyDescent="0.25"/>
    <row r="2" ht="14.25" customHeight="1" x14ac:dyDescent="0.25"/>
    <row r="3" ht="14.25" customHeight="1" x14ac:dyDescent="0.25"/>
    <row r="4" ht="14.25" customHeight="1" x14ac:dyDescent="0.25"/>
    <row r="5" ht="14.25" customHeight="1" x14ac:dyDescent="0.25"/>
    <row r="6" ht="14.25" customHeight="1" x14ac:dyDescent="0.25"/>
    <row r="7" ht="14.25" customHeight="1" x14ac:dyDescent="0.25"/>
    <row r="8" ht="14.25" customHeight="1" x14ac:dyDescent="0.25"/>
    <row r="9" ht="14.25" customHeight="1" x14ac:dyDescent="0.25"/>
    <row r="10" ht="14.25" customHeight="1" x14ac:dyDescent="0.25"/>
    <row r="11" ht="14.25" customHeight="1" x14ac:dyDescent="0.25"/>
    <row r="12" ht="14.25" customHeight="1" x14ac:dyDescent="0.25"/>
    <row r="13" ht="14.25" customHeight="1" x14ac:dyDescent="0.25"/>
    <row r="14" ht="14.25" customHeight="1" x14ac:dyDescent="0.25"/>
    <row r="15" ht="14.25" customHeight="1" x14ac:dyDescent="0.25"/>
    <row r="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8740157499999996" bottom="0.78740157499999996" header="0" footer="0"/>
  <pageSetup paperSize="9" orientation="portrait"/>
  <headerFooter>
    <oddHeader>&amp;L06-047Modul 2 - Kognitive und Kommunikative Fähigkeiten Allgemeine Hinweise</oddHeader>
    <oddFooter>&amp;C© Walhalla Fachverlag - www.walhalla.de, Autorin: Carmen P. Baake</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4BD97"/>
  </sheetPr>
  <dimension ref="A1:Z1000"/>
  <sheetViews>
    <sheetView showGridLines="0" workbookViewId="0"/>
  </sheetViews>
  <sheetFormatPr defaultColWidth="14.42578125" defaultRowHeight="15" customHeight="1" x14ac:dyDescent="0.25"/>
  <cols>
    <col min="1" max="1" width="24.7109375" customWidth="1"/>
    <col min="2" max="5" width="13.140625" customWidth="1"/>
    <col min="6" max="6" width="9.42578125" customWidth="1"/>
    <col min="7" max="26" width="10.7109375" customWidth="1"/>
  </cols>
  <sheetData>
    <row r="1" spans="1:26" ht="14.25" customHeight="1" x14ac:dyDescent="0.35">
      <c r="A1" s="17" t="s">
        <v>0</v>
      </c>
      <c r="B1" s="17" t="s">
        <v>20</v>
      </c>
      <c r="C1" s="17" t="s">
        <v>21</v>
      </c>
      <c r="D1" s="17" t="s">
        <v>22</v>
      </c>
      <c r="E1" s="17" t="s">
        <v>23</v>
      </c>
      <c r="G1" s="148" t="s">
        <v>5</v>
      </c>
      <c r="H1" s="149"/>
      <c r="I1" s="150"/>
    </row>
    <row r="2" spans="1:26" ht="14.25" customHeight="1" x14ac:dyDescent="0.35">
      <c r="A2" s="18" t="s">
        <v>24</v>
      </c>
      <c r="B2" s="19"/>
      <c r="C2" s="19"/>
      <c r="D2" s="19"/>
      <c r="E2" s="19"/>
      <c r="G2" s="151"/>
      <c r="H2" s="152"/>
      <c r="I2" s="153"/>
    </row>
    <row r="3" spans="1:26" ht="14.25" customHeight="1" x14ac:dyDescent="0.35">
      <c r="A3" s="18" t="s">
        <v>25</v>
      </c>
      <c r="B3" s="19"/>
      <c r="C3" s="19"/>
      <c r="D3" s="19"/>
      <c r="E3" s="19"/>
      <c r="G3" s="151"/>
      <c r="H3" s="152"/>
      <c r="I3" s="153"/>
    </row>
    <row r="4" spans="1:26" ht="14.25" customHeight="1" x14ac:dyDescent="0.35">
      <c r="A4" s="18" t="s">
        <v>26</v>
      </c>
      <c r="B4" s="19"/>
      <c r="C4" s="19"/>
      <c r="D4" s="19"/>
      <c r="E4" s="19"/>
      <c r="G4" s="151"/>
      <c r="H4" s="152"/>
      <c r="I4" s="153"/>
    </row>
    <row r="5" spans="1:26" ht="14.25" customHeight="1" x14ac:dyDescent="0.35">
      <c r="A5" s="18" t="s">
        <v>27</v>
      </c>
      <c r="B5" s="19"/>
      <c r="C5" s="19"/>
      <c r="D5" s="19"/>
      <c r="E5" s="19"/>
      <c r="G5" s="151"/>
      <c r="H5" s="152"/>
      <c r="I5" s="153"/>
    </row>
    <row r="6" spans="1:26" ht="14.25" customHeight="1" x14ac:dyDescent="0.35">
      <c r="A6" s="18" t="s">
        <v>28</v>
      </c>
      <c r="B6" s="19"/>
      <c r="C6" s="19"/>
      <c r="D6" s="19"/>
      <c r="E6" s="19"/>
      <c r="G6" s="151"/>
      <c r="H6" s="152"/>
      <c r="I6" s="153"/>
    </row>
    <row r="7" spans="1:26" ht="14.25" customHeight="1" x14ac:dyDescent="0.35">
      <c r="A7" s="18" t="s">
        <v>29</v>
      </c>
      <c r="B7" s="19"/>
      <c r="C7" s="19"/>
      <c r="D7" s="19"/>
      <c r="E7" s="19"/>
      <c r="G7" s="151"/>
      <c r="H7" s="152"/>
      <c r="I7" s="153"/>
    </row>
    <row r="8" spans="1:26" ht="14.25" customHeight="1" x14ac:dyDescent="0.35">
      <c r="A8" s="18" t="s">
        <v>30</v>
      </c>
      <c r="B8" s="19"/>
      <c r="C8" s="19"/>
      <c r="D8" s="19"/>
      <c r="E8" s="19"/>
      <c r="G8" s="151"/>
      <c r="H8" s="152"/>
      <c r="I8" s="153"/>
    </row>
    <row r="9" spans="1:26" ht="14.25" customHeight="1" x14ac:dyDescent="0.35">
      <c r="A9" s="18" t="s">
        <v>31</v>
      </c>
      <c r="B9" s="19"/>
      <c r="C9" s="19"/>
      <c r="D9" s="19"/>
      <c r="E9" s="19"/>
      <c r="G9" s="151"/>
      <c r="H9" s="152"/>
      <c r="I9" s="153"/>
    </row>
    <row r="10" spans="1:26" ht="14.25" customHeight="1" x14ac:dyDescent="0.35">
      <c r="A10" s="18" t="s">
        <v>32</v>
      </c>
      <c r="B10" s="19"/>
      <c r="C10" s="19"/>
      <c r="D10" s="19"/>
      <c r="E10" s="19"/>
      <c r="F10" s="20"/>
      <c r="G10" s="151"/>
      <c r="H10" s="152"/>
      <c r="I10" s="153"/>
    </row>
    <row r="11" spans="1:26" ht="14.25" customHeight="1" x14ac:dyDescent="0.35">
      <c r="A11" s="18" t="s">
        <v>33</v>
      </c>
      <c r="B11" s="19"/>
      <c r="C11" s="19"/>
      <c r="D11" s="19"/>
      <c r="E11" s="19"/>
      <c r="F11" s="20"/>
      <c r="G11" s="151"/>
      <c r="H11" s="152"/>
      <c r="I11" s="153"/>
    </row>
    <row r="12" spans="1:26" ht="14.25" customHeight="1" x14ac:dyDescent="0.35">
      <c r="A12" s="18" t="s">
        <v>34</v>
      </c>
      <c r="B12" s="19"/>
      <c r="C12" s="19"/>
      <c r="D12" s="19"/>
      <c r="E12" s="19"/>
      <c r="F12" s="21"/>
      <c r="G12" s="151"/>
      <c r="H12" s="152"/>
      <c r="I12" s="153"/>
    </row>
    <row r="13" spans="1:26" ht="14.25" customHeight="1" x14ac:dyDescent="0.25">
      <c r="A13" s="8"/>
      <c r="B13" s="8"/>
      <c r="C13" s="8"/>
      <c r="D13" s="8"/>
      <c r="E13" s="8"/>
      <c r="G13" s="151"/>
      <c r="H13" s="152"/>
      <c r="I13" s="153"/>
    </row>
    <row r="14" spans="1:26" ht="30.75" customHeight="1" x14ac:dyDescent="0.3">
      <c r="A14" s="22" t="s">
        <v>35</v>
      </c>
      <c r="B14" s="23"/>
      <c r="C14" s="23"/>
      <c r="D14" s="23"/>
      <c r="E14" s="22">
        <f>B18+C18+D18+E18+B19+C19+D19+E19+B20+C20+D20+E20+B21+C21+D21+E21+B22+C22+D22+E22+B23+C23+D23+E23+B24+C24+D24+E24+B25+C25+D25+E25+B26+C26+D26+E26+B27+C27+D27+E27+B28+C28+D28+E28</f>
        <v>0</v>
      </c>
      <c r="F14" s="24"/>
      <c r="G14" s="151"/>
      <c r="H14" s="152"/>
      <c r="I14" s="153"/>
      <c r="J14" s="24"/>
      <c r="K14" s="24"/>
      <c r="L14" s="24"/>
      <c r="M14" s="24"/>
      <c r="N14" s="24"/>
      <c r="O14" s="24"/>
      <c r="P14" s="24"/>
      <c r="Q14" s="24"/>
      <c r="R14" s="24"/>
      <c r="S14" s="24"/>
      <c r="T14" s="24"/>
      <c r="U14" s="24"/>
      <c r="V14" s="24"/>
      <c r="W14" s="24"/>
      <c r="X14" s="24"/>
      <c r="Y14" s="24"/>
      <c r="Z14" s="24"/>
    </row>
    <row r="15" spans="1:26" ht="14.25" customHeight="1" x14ac:dyDescent="0.3">
      <c r="A15" s="25" t="s">
        <v>12</v>
      </c>
      <c r="B15" s="23"/>
      <c r="C15" s="23"/>
      <c r="D15" s="23"/>
      <c r="E15" s="23">
        <f>IF(AND(E14&gt;=0,E14&lt;=1),0,IF(AND(E14&gt;=2,E14&lt;=5),3.75,IF(AND(E14&gt;=6,E14&lt;=10),7.5,IF(AND(E14&gt;=11,E14&lt;=16),11.25,IF(E14&gt;=17,15)))))</f>
        <v>0</v>
      </c>
      <c r="G15" s="154"/>
      <c r="H15" s="155"/>
      <c r="I15" s="156"/>
    </row>
    <row r="16" spans="1:26" ht="14.25" hidden="1" customHeight="1" x14ac:dyDescent="0.25"/>
    <row r="17" spans="1:6" ht="14.25" hidden="1" customHeight="1" x14ac:dyDescent="0.25"/>
    <row r="18" spans="1:6" ht="14.25" hidden="1" customHeight="1" x14ac:dyDescent="0.35">
      <c r="A18" s="18"/>
      <c r="B18" s="19">
        <f t="shared" ref="B18:B28" si="0">IF(B2="x",0,0)</f>
        <v>0</v>
      </c>
      <c r="C18" s="19">
        <f t="shared" ref="C18:C28" si="1">IF(C2="x",1,0)</f>
        <v>0</v>
      </c>
      <c r="D18" s="19">
        <f t="shared" ref="D18:D28" si="2">IF(D2="x",2,0)</f>
        <v>0</v>
      </c>
      <c r="E18" s="19">
        <f t="shared" ref="E18:E28" si="3">IF(E2="x",3,0)</f>
        <v>0</v>
      </c>
    </row>
    <row r="19" spans="1:6" ht="14.25" hidden="1" customHeight="1" x14ac:dyDescent="0.35">
      <c r="A19" s="18"/>
      <c r="B19" s="19">
        <f t="shared" si="0"/>
        <v>0</v>
      </c>
      <c r="C19" s="19">
        <f t="shared" si="1"/>
        <v>0</v>
      </c>
      <c r="D19" s="19">
        <f t="shared" si="2"/>
        <v>0</v>
      </c>
      <c r="E19" s="19">
        <f t="shared" si="3"/>
        <v>0</v>
      </c>
    </row>
    <row r="20" spans="1:6" ht="14.25" hidden="1" customHeight="1" x14ac:dyDescent="0.35">
      <c r="A20" s="18"/>
      <c r="B20" s="19">
        <f t="shared" si="0"/>
        <v>0</v>
      </c>
      <c r="C20" s="19">
        <f t="shared" si="1"/>
        <v>0</v>
      </c>
      <c r="D20" s="19">
        <f t="shared" si="2"/>
        <v>0</v>
      </c>
      <c r="E20" s="19">
        <f t="shared" si="3"/>
        <v>0</v>
      </c>
    </row>
    <row r="21" spans="1:6" ht="14.25" hidden="1" customHeight="1" x14ac:dyDescent="0.35">
      <c r="A21" s="18"/>
      <c r="B21" s="19">
        <f t="shared" si="0"/>
        <v>0</v>
      </c>
      <c r="C21" s="19">
        <f t="shared" si="1"/>
        <v>0</v>
      </c>
      <c r="D21" s="19">
        <f t="shared" si="2"/>
        <v>0</v>
      </c>
      <c r="E21" s="19">
        <f t="shared" si="3"/>
        <v>0</v>
      </c>
    </row>
    <row r="22" spans="1:6" ht="14.25" hidden="1" customHeight="1" x14ac:dyDescent="0.35">
      <c r="A22" s="18"/>
      <c r="B22" s="19">
        <f t="shared" si="0"/>
        <v>0</v>
      </c>
      <c r="C22" s="19">
        <f t="shared" si="1"/>
        <v>0</v>
      </c>
      <c r="D22" s="19">
        <f t="shared" si="2"/>
        <v>0</v>
      </c>
      <c r="E22" s="19">
        <f t="shared" si="3"/>
        <v>0</v>
      </c>
    </row>
    <row r="23" spans="1:6" ht="14.25" hidden="1" customHeight="1" x14ac:dyDescent="0.35">
      <c r="A23" s="18"/>
      <c r="B23" s="19">
        <f t="shared" si="0"/>
        <v>0</v>
      </c>
      <c r="C23" s="19">
        <f t="shared" si="1"/>
        <v>0</v>
      </c>
      <c r="D23" s="19">
        <f t="shared" si="2"/>
        <v>0</v>
      </c>
      <c r="E23" s="19">
        <f t="shared" si="3"/>
        <v>0</v>
      </c>
    </row>
    <row r="24" spans="1:6" ht="14.25" hidden="1" customHeight="1" x14ac:dyDescent="0.35">
      <c r="A24" s="18"/>
      <c r="B24" s="19">
        <f t="shared" si="0"/>
        <v>0</v>
      </c>
      <c r="C24" s="19">
        <f t="shared" si="1"/>
        <v>0</v>
      </c>
      <c r="D24" s="19">
        <f t="shared" si="2"/>
        <v>0</v>
      </c>
      <c r="E24" s="19">
        <f t="shared" si="3"/>
        <v>0</v>
      </c>
    </row>
    <row r="25" spans="1:6" ht="14.25" hidden="1" customHeight="1" x14ac:dyDescent="0.35">
      <c r="A25" s="18"/>
      <c r="B25" s="19">
        <f t="shared" si="0"/>
        <v>0</v>
      </c>
      <c r="C25" s="19">
        <f t="shared" si="1"/>
        <v>0</v>
      </c>
      <c r="D25" s="19">
        <f t="shared" si="2"/>
        <v>0</v>
      </c>
      <c r="E25" s="19">
        <f t="shared" si="3"/>
        <v>0</v>
      </c>
    </row>
    <row r="26" spans="1:6" ht="14.25" hidden="1" customHeight="1" x14ac:dyDescent="0.35">
      <c r="A26" s="18"/>
      <c r="B26" s="19">
        <f t="shared" si="0"/>
        <v>0</v>
      </c>
      <c r="C26" s="19">
        <f t="shared" si="1"/>
        <v>0</v>
      </c>
      <c r="D26" s="19">
        <f t="shared" si="2"/>
        <v>0</v>
      </c>
      <c r="E26" s="19">
        <f t="shared" si="3"/>
        <v>0</v>
      </c>
      <c r="F26" s="26"/>
    </row>
    <row r="27" spans="1:6" ht="14.25" hidden="1" customHeight="1" x14ac:dyDescent="0.35">
      <c r="A27" s="18"/>
      <c r="B27" s="19">
        <f t="shared" si="0"/>
        <v>0</v>
      </c>
      <c r="C27" s="19">
        <f t="shared" si="1"/>
        <v>0</v>
      </c>
      <c r="D27" s="19">
        <f t="shared" si="2"/>
        <v>0</v>
      </c>
      <c r="E27" s="19">
        <f t="shared" si="3"/>
        <v>0</v>
      </c>
      <c r="F27" s="26"/>
    </row>
    <row r="28" spans="1:6" ht="14.25" hidden="1" customHeight="1" x14ac:dyDescent="0.25">
      <c r="A28" s="8"/>
      <c r="B28" s="15">
        <f t="shared" si="0"/>
        <v>0</v>
      </c>
      <c r="C28" s="15">
        <f t="shared" si="1"/>
        <v>0</v>
      </c>
      <c r="D28" s="15">
        <f t="shared" si="2"/>
        <v>0</v>
      </c>
      <c r="E28" s="15">
        <f t="shared" si="3"/>
        <v>0</v>
      </c>
    </row>
    <row r="29" spans="1:6" ht="14.25" hidden="1" customHeight="1" x14ac:dyDescent="0.25"/>
    <row r="30" spans="1:6" ht="14.25" hidden="1" customHeight="1" x14ac:dyDescent="0.25"/>
    <row r="31" spans="1:6" ht="14.25" customHeight="1" x14ac:dyDescent="0.25"/>
    <row r="32" spans="1:6"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1">
    <mergeCell ref="G1:I15"/>
  </mergeCells>
  <dataValidations count="1">
    <dataValidation type="custom" allowBlank="1" showInputMessage="1" showErrorMessage="1" prompt="Pro Zeile nur 1 Eintrag möglich! - Pro Zeile ist nur 1 Eintrag möglich. Klicken Sie auf &quot;Abbrechen&quot; dieser Meldung. Löschen Sie danach das x an der unzutreffenden Stelle und nehmen Sie den gewünschten Eintrag vor." sqref="B2:E12" xr:uid="{00000000-0002-0000-0500-000000000000}">
      <formula1>COUNTA($B2:$E2)&lt;2</formula1>
    </dataValidation>
  </dataValidations>
  <pageMargins left="0.7" right="0.7" top="0.9375" bottom="0.78740157499999996" header="0" footer="0"/>
  <pageSetup paperSize="9" orientation="landscape"/>
  <headerFooter>
    <oddHeader>&amp;L06-042Modul 2 - Kognitive und kommunikative Fähigkeiten Einzelkriterien mit pflegefachlicher Konkretisierung lt. BRi, Stand September 2024</oddHeader>
    <oddFooter>&amp;C© Walhalla Fachverlag - www.walhalla.de, Autorin: Carmen P. Baake&amp;R&amp;F</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B2A1C7"/>
  </sheetPr>
  <dimension ref="A1:A1000"/>
  <sheetViews>
    <sheetView showGridLines="0" workbookViewId="0"/>
  </sheetViews>
  <sheetFormatPr defaultColWidth="14.42578125" defaultRowHeight="15" customHeight="1" x14ac:dyDescent="0.25"/>
  <cols>
    <col min="1" max="26" width="10.7109375" customWidth="1"/>
  </cols>
  <sheetData>
    <row r="1" ht="14.25" customHeight="1" x14ac:dyDescent="0.25"/>
    <row r="2" ht="14.25" customHeight="1" x14ac:dyDescent="0.25"/>
    <row r="3" ht="14.25" customHeight="1" x14ac:dyDescent="0.25"/>
    <row r="4" ht="14.25" customHeight="1" x14ac:dyDescent="0.25"/>
    <row r="5" ht="14.25" customHeight="1" x14ac:dyDescent="0.25"/>
    <row r="6" ht="14.25" customHeight="1" x14ac:dyDescent="0.25"/>
    <row r="7" ht="14.25" customHeight="1" x14ac:dyDescent="0.25"/>
    <row r="8" ht="14.25" customHeight="1" x14ac:dyDescent="0.25"/>
    <row r="9" ht="14.25" customHeight="1" x14ac:dyDescent="0.25"/>
    <row r="10" ht="14.25" customHeight="1" x14ac:dyDescent="0.25"/>
    <row r="11" ht="14.25" customHeight="1" x14ac:dyDescent="0.25"/>
    <row r="12" ht="14.25" customHeight="1" x14ac:dyDescent="0.25"/>
    <row r="13" ht="14.25" customHeight="1" x14ac:dyDescent="0.25"/>
    <row r="14" ht="14.25" customHeight="1" x14ac:dyDescent="0.25"/>
    <row r="15" ht="14.25" customHeight="1" x14ac:dyDescent="0.25"/>
    <row r="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8740157499999996" bottom="0.78740157499999996" header="0" footer="0"/>
  <pageSetup paperSize="9" orientation="portrait"/>
  <headerFooter>
    <oddHeader>&amp;L07-022Modul 3 - Verhaltensweisen und psychische Problemlagen Allgemeine Hinweise</oddHeader>
    <oddFooter>&amp;C© Walhalla Fachverlag - www.walhalla.de, Autorin: Carmen P. Baake</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CC0D9"/>
  </sheetPr>
  <dimension ref="A1:I1000"/>
  <sheetViews>
    <sheetView showGridLines="0" workbookViewId="0"/>
  </sheetViews>
  <sheetFormatPr defaultColWidth="14.42578125" defaultRowHeight="15" customHeight="1" x14ac:dyDescent="0.25"/>
  <cols>
    <col min="1" max="1" width="32.42578125" customWidth="1"/>
    <col min="2" max="26" width="10.7109375" customWidth="1"/>
  </cols>
  <sheetData>
    <row r="1" spans="1:9" ht="14.25" customHeight="1" x14ac:dyDescent="0.35">
      <c r="A1" s="27" t="s">
        <v>0</v>
      </c>
      <c r="B1" s="27" t="s">
        <v>36</v>
      </c>
      <c r="C1" s="27" t="s">
        <v>37</v>
      </c>
      <c r="D1" s="27" t="s">
        <v>38</v>
      </c>
      <c r="E1" s="27" t="s">
        <v>39</v>
      </c>
      <c r="G1" s="148" t="s">
        <v>5</v>
      </c>
      <c r="H1" s="149"/>
      <c r="I1" s="150"/>
    </row>
    <row r="2" spans="1:9" ht="14.25" customHeight="1" x14ac:dyDescent="0.35">
      <c r="A2" s="28" t="s">
        <v>40</v>
      </c>
      <c r="B2" s="19"/>
      <c r="C2" s="19"/>
      <c r="D2" s="19"/>
      <c r="E2" s="19"/>
      <c r="G2" s="151"/>
      <c r="H2" s="152"/>
      <c r="I2" s="153"/>
    </row>
    <row r="3" spans="1:9" ht="14.25" customHeight="1" x14ac:dyDescent="0.35">
      <c r="A3" s="28" t="s">
        <v>41</v>
      </c>
      <c r="B3" s="19"/>
      <c r="C3" s="19"/>
      <c r="D3" s="19"/>
      <c r="E3" s="19"/>
      <c r="G3" s="151"/>
      <c r="H3" s="152"/>
      <c r="I3" s="153"/>
    </row>
    <row r="4" spans="1:9" ht="14.25" customHeight="1" x14ac:dyDescent="0.35">
      <c r="A4" s="28" t="s">
        <v>42</v>
      </c>
      <c r="B4" s="19"/>
      <c r="C4" s="19"/>
      <c r="D4" s="19"/>
      <c r="E4" s="19"/>
      <c r="G4" s="151"/>
      <c r="H4" s="152"/>
      <c r="I4" s="153"/>
    </row>
    <row r="5" spans="1:9" ht="14.25" customHeight="1" x14ac:dyDescent="0.35">
      <c r="A5" s="28" t="s">
        <v>43</v>
      </c>
      <c r="B5" s="19"/>
      <c r="C5" s="19"/>
      <c r="D5" s="19"/>
      <c r="E5" s="19"/>
      <c r="G5" s="151"/>
      <c r="H5" s="152"/>
      <c r="I5" s="153"/>
    </row>
    <row r="6" spans="1:9" ht="14.25" customHeight="1" x14ac:dyDescent="0.35">
      <c r="A6" s="28" t="s">
        <v>44</v>
      </c>
      <c r="B6" s="19"/>
      <c r="C6" s="19"/>
      <c r="D6" s="19"/>
      <c r="E6" s="19"/>
      <c r="G6" s="151"/>
      <c r="H6" s="152"/>
      <c r="I6" s="153"/>
    </row>
    <row r="7" spans="1:9" ht="14.25" customHeight="1" x14ac:dyDescent="0.35">
      <c r="A7" s="28" t="s">
        <v>45</v>
      </c>
      <c r="B7" s="19"/>
      <c r="C7" s="19"/>
      <c r="D7" s="19"/>
      <c r="E7" s="19"/>
      <c r="G7" s="151"/>
      <c r="H7" s="152"/>
      <c r="I7" s="153"/>
    </row>
    <row r="8" spans="1:9" ht="14.25" customHeight="1" x14ac:dyDescent="0.35">
      <c r="A8" s="28" t="s">
        <v>46</v>
      </c>
      <c r="B8" s="19"/>
      <c r="C8" s="19"/>
      <c r="D8" s="19"/>
      <c r="E8" s="19"/>
      <c r="G8" s="151"/>
      <c r="H8" s="152"/>
      <c r="I8" s="153"/>
    </row>
    <row r="9" spans="1:9" ht="14.25" customHeight="1" x14ac:dyDescent="0.35">
      <c r="A9" s="28" t="s">
        <v>47</v>
      </c>
      <c r="B9" s="19"/>
      <c r="C9" s="19"/>
      <c r="D9" s="19"/>
      <c r="E9" s="19"/>
      <c r="G9" s="151"/>
      <c r="H9" s="152"/>
      <c r="I9" s="153"/>
    </row>
    <row r="10" spans="1:9" ht="14.25" customHeight="1" x14ac:dyDescent="0.35">
      <c r="A10" s="28" t="s">
        <v>48</v>
      </c>
      <c r="B10" s="19"/>
      <c r="C10" s="19"/>
      <c r="D10" s="19"/>
      <c r="E10" s="19"/>
      <c r="G10" s="151"/>
      <c r="H10" s="152"/>
      <c r="I10" s="153"/>
    </row>
    <row r="11" spans="1:9" ht="14.25" customHeight="1" x14ac:dyDescent="0.35">
      <c r="A11" s="28" t="s">
        <v>49</v>
      </c>
      <c r="B11" s="19"/>
      <c r="C11" s="19"/>
      <c r="D11" s="19"/>
      <c r="E11" s="19"/>
      <c r="G11" s="151"/>
      <c r="H11" s="152"/>
      <c r="I11" s="153"/>
    </row>
    <row r="12" spans="1:9" ht="14.25" customHeight="1" x14ac:dyDescent="0.35">
      <c r="A12" s="28" t="s">
        <v>50</v>
      </c>
      <c r="B12" s="19"/>
      <c r="C12" s="19"/>
      <c r="D12" s="19"/>
      <c r="E12" s="19"/>
      <c r="G12" s="151"/>
      <c r="H12" s="152"/>
      <c r="I12" s="153"/>
    </row>
    <row r="13" spans="1:9" ht="14.25" customHeight="1" x14ac:dyDescent="0.35">
      <c r="A13" s="28" t="s">
        <v>51</v>
      </c>
      <c r="B13" s="19"/>
      <c r="C13" s="19"/>
      <c r="D13" s="19"/>
      <c r="E13" s="19"/>
      <c r="G13" s="151"/>
      <c r="H13" s="152"/>
      <c r="I13" s="153"/>
    </row>
    <row r="14" spans="1:9" ht="14.25" customHeight="1" x14ac:dyDescent="0.35">
      <c r="A14" s="28" t="s">
        <v>52</v>
      </c>
      <c r="B14" s="19"/>
      <c r="C14" s="19"/>
      <c r="D14" s="19"/>
      <c r="E14" s="19"/>
      <c r="G14" s="151"/>
      <c r="H14" s="152"/>
      <c r="I14" s="153"/>
    </row>
    <row r="15" spans="1:9" ht="14.25" customHeight="1" x14ac:dyDescent="0.25">
      <c r="A15" s="8"/>
      <c r="B15" s="8"/>
      <c r="C15" s="8"/>
      <c r="D15" s="8"/>
      <c r="E15" s="8"/>
      <c r="G15" s="151"/>
      <c r="H15" s="152"/>
      <c r="I15" s="153"/>
    </row>
    <row r="16" spans="1:9" ht="32.25" customHeight="1" x14ac:dyDescent="0.25">
      <c r="A16" s="29" t="s">
        <v>53</v>
      </c>
      <c r="B16" s="29"/>
      <c r="C16" s="29"/>
      <c r="D16" s="29"/>
      <c r="E16" s="29">
        <f>B19+C19+D19+E19+B20+C20+D20+E20+B21+C21+D21+E21+B22+C22+D22+E22+B23+C23+D23+E23+B24+C24+D24+E24+B25+C25+D25+E25+B26+C26+D26+E26+B27+C27+D27+E27+B28+C28+D28+E28+B29+C29+D29+E29+B30+C30+D30+E30+B31+C31+D31+E31</f>
        <v>0</v>
      </c>
      <c r="G16" s="151"/>
      <c r="H16" s="152"/>
      <c r="I16" s="153"/>
    </row>
    <row r="17" spans="1:9" ht="14.25" customHeight="1" x14ac:dyDescent="0.3">
      <c r="A17" s="30" t="s">
        <v>12</v>
      </c>
      <c r="B17" s="31"/>
      <c r="C17" s="31"/>
      <c r="D17" s="31"/>
      <c r="E17" s="31">
        <f>IF(AND(E16&gt;=0,E16&lt;1),0,IF(AND(E16&gt;=1,E16&lt;=2),3.75,IF(AND(E16&gt;=3,E16&lt;=4),7.5,IF(AND(E16&gt;=5,E16&lt;=6),11.25,IF(E16&gt;=7,15)))))</f>
        <v>0</v>
      </c>
      <c r="G17" s="151"/>
      <c r="H17" s="152"/>
      <c r="I17" s="153"/>
    </row>
    <row r="18" spans="1:9" ht="14.25" hidden="1" customHeight="1" x14ac:dyDescent="0.25">
      <c r="G18" s="151"/>
      <c r="H18" s="152"/>
      <c r="I18" s="153"/>
    </row>
    <row r="19" spans="1:9" ht="16.5" hidden="1" customHeight="1" x14ac:dyDescent="0.35">
      <c r="A19" s="32"/>
      <c r="B19" s="19">
        <f t="shared" ref="B19:B31" si="0">IF(B2="x",0,0)</f>
        <v>0</v>
      </c>
      <c r="C19" s="19">
        <f t="shared" ref="C19:C31" si="1">IF(C2="x",1,0)</f>
        <v>0</v>
      </c>
      <c r="D19" s="19">
        <f t="shared" ref="D19:D31" si="2">IF(D2="x",3,0)</f>
        <v>0</v>
      </c>
      <c r="E19" s="19">
        <f t="shared" ref="E19:E31" si="3">IF(E2="x",5,0)</f>
        <v>0</v>
      </c>
      <c r="G19" s="151"/>
      <c r="H19" s="152"/>
      <c r="I19" s="153"/>
    </row>
    <row r="20" spans="1:9" ht="16.5" hidden="1" customHeight="1" x14ac:dyDescent="0.35">
      <c r="A20" s="32"/>
      <c r="B20" s="19">
        <f t="shared" si="0"/>
        <v>0</v>
      </c>
      <c r="C20" s="19">
        <f t="shared" si="1"/>
        <v>0</v>
      </c>
      <c r="D20" s="19">
        <f t="shared" si="2"/>
        <v>0</v>
      </c>
      <c r="E20" s="19">
        <f t="shared" si="3"/>
        <v>0</v>
      </c>
      <c r="G20" s="151"/>
      <c r="H20" s="152"/>
      <c r="I20" s="153"/>
    </row>
    <row r="21" spans="1:9" ht="16.5" hidden="1" customHeight="1" x14ac:dyDescent="0.35">
      <c r="A21" s="32"/>
      <c r="B21" s="19">
        <f t="shared" si="0"/>
        <v>0</v>
      </c>
      <c r="C21" s="19">
        <f t="shared" si="1"/>
        <v>0</v>
      </c>
      <c r="D21" s="19">
        <f t="shared" si="2"/>
        <v>0</v>
      </c>
      <c r="E21" s="19">
        <f t="shared" si="3"/>
        <v>0</v>
      </c>
      <c r="G21" s="151"/>
      <c r="H21" s="152"/>
      <c r="I21" s="153"/>
    </row>
    <row r="22" spans="1:9" ht="16.5" hidden="1" customHeight="1" x14ac:dyDescent="0.35">
      <c r="A22" s="32"/>
      <c r="B22" s="19">
        <f t="shared" si="0"/>
        <v>0</v>
      </c>
      <c r="C22" s="19">
        <f t="shared" si="1"/>
        <v>0</v>
      </c>
      <c r="D22" s="19">
        <f t="shared" si="2"/>
        <v>0</v>
      </c>
      <c r="E22" s="19">
        <f t="shared" si="3"/>
        <v>0</v>
      </c>
      <c r="G22" s="151"/>
      <c r="H22" s="152"/>
      <c r="I22" s="153"/>
    </row>
    <row r="23" spans="1:9" ht="16.5" hidden="1" customHeight="1" x14ac:dyDescent="0.35">
      <c r="A23" s="32"/>
      <c r="B23" s="19">
        <f t="shared" si="0"/>
        <v>0</v>
      </c>
      <c r="C23" s="19">
        <f t="shared" si="1"/>
        <v>0</v>
      </c>
      <c r="D23" s="19">
        <f t="shared" si="2"/>
        <v>0</v>
      </c>
      <c r="E23" s="19">
        <f t="shared" si="3"/>
        <v>0</v>
      </c>
      <c r="G23" s="151"/>
      <c r="H23" s="152"/>
      <c r="I23" s="153"/>
    </row>
    <row r="24" spans="1:9" ht="16.5" hidden="1" customHeight="1" x14ac:dyDescent="0.35">
      <c r="A24" s="32"/>
      <c r="B24" s="19">
        <f t="shared" si="0"/>
        <v>0</v>
      </c>
      <c r="C24" s="19">
        <f t="shared" si="1"/>
        <v>0</v>
      </c>
      <c r="D24" s="19">
        <f t="shared" si="2"/>
        <v>0</v>
      </c>
      <c r="E24" s="19">
        <f t="shared" si="3"/>
        <v>0</v>
      </c>
      <c r="G24" s="151"/>
      <c r="H24" s="152"/>
      <c r="I24" s="153"/>
    </row>
    <row r="25" spans="1:9" ht="16.5" hidden="1" customHeight="1" x14ac:dyDescent="0.35">
      <c r="A25" s="32"/>
      <c r="B25" s="19">
        <f t="shared" si="0"/>
        <v>0</v>
      </c>
      <c r="C25" s="19">
        <f t="shared" si="1"/>
        <v>0</v>
      </c>
      <c r="D25" s="19">
        <f t="shared" si="2"/>
        <v>0</v>
      </c>
      <c r="E25" s="19">
        <f t="shared" si="3"/>
        <v>0</v>
      </c>
      <c r="G25" s="151"/>
      <c r="H25" s="152"/>
      <c r="I25" s="153"/>
    </row>
    <row r="26" spans="1:9" ht="16.5" hidden="1" customHeight="1" x14ac:dyDescent="0.35">
      <c r="A26" s="32"/>
      <c r="B26" s="19">
        <f t="shared" si="0"/>
        <v>0</v>
      </c>
      <c r="C26" s="19">
        <f t="shared" si="1"/>
        <v>0</v>
      </c>
      <c r="D26" s="19">
        <f t="shared" si="2"/>
        <v>0</v>
      </c>
      <c r="E26" s="19">
        <f t="shared" si="3"/>
        <v>0</v>
      </c>
      <c r="G26" s="151"/>
      <c r="H26" s="152"/>
      <c r="I26" s="153"/>
    </row>
    <row r="27" spans="1:9" ht="16.5" hidden="1" customHeight="1" x14ac:dyDescent="0.35">
      <c r="A27" s="32"/>
      <c r="B27" s="19">
        <f t="shared" si="0"/>
        <v>0</v>
      </c>
      <c r="C27" s="19">
        <f t="shared" si="1"/>
        <v>0</v>
      </c>
      <c r="D27" s="19">
        <f t="shared" si="2"/>
        <v>0</v>
      </c>
      <c r="E27" s="19">
        <f t="shared" si="3"/>
        <v>0</v>
      </c>
      <c r="G27" s="151"/>
      <c r="H27" s="152"/>
      <c r="I27" s="153"/>
    </row>
    <row r="28" spans="1:9" ht="16.5" hidden="1" customHeight="1" x14ac:dyDescent="0.35">
      <c r="A28" s="32"/>
      <c r="B28" s="19">
        <f t="shared" si="0"/>
        <v>0</v>
      </c>
      <c r="C28" s="19">
        <f t="shared" si="1"/>
        <v>0</v>
      </c>
      <c r="D28" s="19">
        <f t="shared" si="2"/>
        <v>0</v>
      </c>
      <c r="E28" s="19">
        <f t="shared" si="3"/>
        <v>0</v>
      </c>
      <c r="G28" s="151"/>
      <c r="H28" s="152"/>
      <c r="I28" s="153"/>
    </row>
    <row r="29" spans="1:9" ht="16.5" hidden="1" customHeight="1" x14ac:dyDescent="0.35">
      <c r="A29" s="32"/>
      <c r="B29" s="19">
        <f t="shared" si="0"/>
        <v>0</v>
      </c>
      <c r="C29" s="19">
        <f t="shared" si="1"/>
        <v>0</v>
      </c>
      <c r="D29" s="19">
        <f t="shared" si="2"/>
        <v>0</v>
      </c>
      <c r="E29" s="19">
        <f t="shared" si="3"/>
        <v>0</v>
      </c>
      <c r="G29" s="151"/>
      <c r="H29" s="152"/>
      <c r="I29" s="153"/>
    </row>
    <row r="30" spans="1:9" ht="16.5" hidden="1" customHeight="1" x14ac:dyDescent="0.35">
      <c r="A30" s="32"/>
      <c r="B30" s="19">
        <f t="shared" si="0"/>
        <v>0</v>
      </c>
      <c r="C30" s="19">
        <f t="shared" si="1"/>
        <v>0</v>
      </c>
      <c r="D30" s="19">
        <f t="shared" si="2"/>
        <v>0</v>
      </c>
      <c r="E30" s="19">
        <f t="shared" si="3"/>
        <v>0</v>
      </c>
      <c r="G30" s="151"/>
      <c r="H30" s="152"/>
      <c r="I30" s="153"/>
    </row>
    <row r="31" spans="1:9" ht="14.25" hidden="1" customHeight="1" x14ac:dyDescent="0.25">
      <c r="A31" s="8"/>
      <c r="B31" s="15">
        <f t="shared" si="0"/>
        <v>0</v>
      </c>
      <c r="C31" s="15">
        <f t="shared" si="1"/>
        <v>0</v>
      </c>
      <c r="D31" s="15">
        <f t="shared" si="2"/>
        <v>0</v>
      </c>
      <c r="E31" s="15">
        <f t="shared" si="3"/>
        <v>0</v>
      </c>
      <c r="G31" s="151"/>
      <c r="H31" s="152"/>
      <c r="I31" s="153"/>
    </row>
    <row r="32" spans="1:9" ht="14.25" hidden="1" customHeight="1" x14ac:dyDescent="0.25">
      <c r="G32" s="151"/>
      <c r="H32" s="152"/>
      <c r="I32" s="153"/>
    </row>
    <row r="33" spans="7:9" ht="14.25" customHeight="1" x14ac:dyDescent="0.25">
      <c r="G33" s="154"/>
      <c r="H33" s="155"/>
      <c r="I33" s="156"/>
    </row>
    <row r="34" spans="7:9" ht="14.25" customHeight="1" x14ac:dyDescent="0.25"/>
    <row r="35" spans="7:9" ht="14.25" customHeight="1" x14ac:dyDescent="0.25"/>
    <row r="36" spans="7:9" ht="14.25" customHeight="1" x14ac:dyDescent="0.25"/>
    <row r="37" spans="7:9" ht="14.25" customHeight="1" x14ac:dyDescent="0.25"/>
    <row r="38" spans="7:9" ht="14.25" customHeight="1" x14ac:dyDescent="0.25"/>
    <row r="39" spans="7:9" ht="14.25" customHeight="1" x14ac:dyDescent="0.25"/>
    <row r="40" spans="7:9" ht="14.25" customHeight="1" x14ac:dyDescent="0.25"/>
    <row r="41" spans="7:9" ht="14.25" customHeight="1" x14ac:dyDescent="0.25"/>
    <row r="42" spans="7:9" ht="14.25" customHeight="1" x14ac:dyDescent="0.25"/>
    <row r="43" spans="7:9" ht="14.25" customHeight="1" x14ac:dyDescent="0.25"/>
    <row r="44" spans="7:9" ht="14.25" customHeight="1" x14ac:dyDescent="0.25"/>
    <row r="45" spans="7:9" ht="14.25" customHeight="1" x14ac:dyDescent="0.25"/>
    <row r="46" spans="7:9" ht="14.25" customHeight="1" x14ac:dyDescent="0.25"/>
    <row r="47" spans="7:9" ht="14.25" customHeight="1" x14ac:dyDescent="0.25"/>
    <row r="48" spans="7:9"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1">
    <mergeCell ref="G1:I33"/>
  </mergeCells>
  <dataValidations count="1">
    <dataValidation type="custom" allowBlank="1" showInputMessage="1" showErrorMessage="1" prompt="Pro Zeile nur 1 Eintrag möglich! - Pro Zeile ist nur 1 Eintrag möglich. Klicken Sie auf &quot;Abbrechen&quot; dieser Meldung. Löschen Sie danach das x an der unzutreffenden Stelle und nehmen Sie den gewünschten Eintrag vor." sqref="B2:E14" xr:uid="{00000000-0002-0000-0700-000000000000}">
      <formula1>COUNTA($B2:$E2)&lt;2</formula1>
    </dataValidation>
  </dataValidations>
  <pageMargins left="0.25" right="0.25" top="0.75" bottom="0.75" header="0" footer="0"/>
  <pageSetup paperSize="9" orientation="landscape"/>
  <headerFooter>
    <oddHeader>&amp;L07-017Modul 3 - Verhaltensweisen und psychische Problemlagen Einzelkriterien mit pflegefachlicher Konkretisierung lt. BRi, Stand September 2024</oddHeader>
    <oddFooter>&amp;C© Walhalla Fachverlag - www.walhalla.de, Autorin: Carmen P. Baake&amp;R&amp;F</oddFooter>
  </headerFooter>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632423"/>
  </sheetPr>
  <dimension ref="A1:A1000"/>
  <sheetViews>
    <sheetView showGridLines="0" workbookViewId="0"/>
  </sheetViews>
  <sheetFormatPr defaultColWidth="14.42578125" defaultRowHeight="15" customHeight="1" x14ac:dyDescent="0.25"/>
  <cols>
    <col min="1" max="26" width="10.7109375" customWidth="1"/>
  </cols>
  <sheetData>
    <row r="1" ht="14.25" customHeight="1" x14ac:dyDescent="0.25"/>
    <row r="2" ht="14.25" customHeight="1" x14ac:dyDescent="0.25"/>
    <row r="3" ht="14.25" customHeight="1" x14ac:dyDescent="0.25"/>
    <row r="4" ht="14.25" customHeight="1" x14ac:dyDescent="0.25"/>
    <row r="5" ht="14.25" customHeight="1" x14ac:dyDescent="0.25"/>
    <row r="6" ht="14.25" customHeight="1" x14ac:dyDescent="0.25"/>
    <row r="7" ht="14.25" customHeight="1" x14ac:dyDescent="0.25"/>
    <row r="8" ht="14.25" customHeight="1" x14ac:dyDescent="0.25"/>
    <row r="9" ht="14.25" customHeight="1" x14ac:dyDescent="0.25"/>
    <row r="10" ht="14.25" customHeight="1" x14ac:dyDescent="0.25"/>
    <row r="11" ht="14.25" customHeight="1" x14ac:dyDescent="0.25"/>
    <row r="12" ht="14.25" customHeight="1" x14ac:dyDescent="0.25"/>
    <row r="13" ht="14.25" customHeight="1" x14ac:dyDescent="0.25"/>
    <row r="14" ht="14.25" customHeight="1" x14ac:dyDescent="0.25"/>
    <row r="15" ht="14.25" customHeight="1" x14ac:dyDescent="0.25"/>
    <row r="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22.5" customHeight="1" x14ac:dyDescent="0.25"/>
    <row r="53" ht="14.25" hidden="1" customHeight="1" x14ac:dyDescent="0.25"/>
    <row r="54" ht="26.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8740157499999996" bottom="0.78740157499999996" header="0" footer="0"/>
  <pageSetup paperSize="9" orientation="portrait"/>
  <headerFooter>
    <oddHeader>&amp;L05-022Modul 4 - Selbstversorgung Allgemeine Hinweise</oddHeader>
    <oddFooter>&amp;C© Walhalla Fachverlag - www.walhalla.de, Autorin: Carmen P. Baake</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Allgemeine Hinweise</vt:lpstr>
      <vt:lpstr>Ausfüllanleitung</vt:lpstr>
      <vt:lpstr>Modul 1 - Allgemein</vt:lpstr>
      <vt:lpstr>Modul 1 - Einzelkriterien</vt:lpstr>
      <vt:lpstr>Modul 2 - Allgemein</vt:lpstr>
      <vt:lpstr>Modul 2 - Einzelkriterien</vt:lpstr>
      <vt:lpstr>Modul 3 - Allgemein</vt:lpstr>
      <vt:lpstr>Modul 3 - Einzelkriterien</vt:lpstr>
      <vt:lpstr>Modul 4 - Allgemein</vt:lpstr>
      <vt:lpstr>Modul 4 - Einzelkriterien</vt:lpstr>
      <vt:lpstr>Modul 5 - Allgemein</vt:lpstr>
      <vt:lpstr>Modul 5 - Einzelkriterien</vt:lpstr>
      <vt:lpstr>Modul 6 - Allgemein</vt:lpstr>
      <vt:lpstr>Modul 6 - Einzelkriterien</vt:lpstr>
      <vt:lpstr>Pflegegrad</vt:lpstr>
      <vt:lpstr>Leistungen ab 01.01.2025</vt:lpstr>
      <vt:lpstr>Leistungen ab 01.07.2025</vt:lpstr>
      <vt:lpstr>Modul 7 - Einzelkriterien</vt:lpstr>
      <vt:lpstr>Modul 8 - Einzelkriterien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Dipl. oec. Carmen P. Baake</dc:creator>
  <cp:lastModifiedBy>Alex Torres</cp:lastModifiedBy>
  <dcterms:created xsi:type="dcterms:W3CDTF">2015-12-09T15:57:18Z</dcterms:created>
  <dcterms:modified xsi:type="dcterms:W3CDTF">2025-04-17T13:50:26Z</dcterms:modified>
</cp:coreProperties>
</file>