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a-forest\Documents\GitHub\holypipette-pbl\pressure\recordings\"/>
    </mc:Choice>
  </mc:AlternateContent>
  <xr:revisionPtr revIDLastSave="0" documentId="8_{3B8E5764-AB29-4170-9FB9-D916AA4236FD}" xr6:coauthVersionLast="47" xr6:coauthVersionMax="47" xr10:uidLastSave="{00000000-0000-0000-0000-000000000000}"/>
  <bookViews>
    <workbookView xWindow="25695" yWindow="0" windowWidth="26010" windowHeight="20985" xr2:uid="{B7762233-B0A5-4901-9194-EB9776F23FE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18" i="1" l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17" i="1"/>
  <c r="N217" i="1"/>
  <c r="N244" i="1"/>
  <c r="N245" i="1"/>
  <c r="N246" i="1"/>
  <c r="N247" i="1"/>
  <c r="N248" i="1"/>
  <c r="N249" i="1"/>
  <c r="N250" i="1"/>
  <c r="N237" i="1"/>
  <c r="N238" i="1"/>
  <c r="N239" i="1"/>
  <c r="N240" i="1"/>
  <c r="N241" i="1"/>
  <c r="N242" i="1"/>
  <c r="N243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B326" i="1"/>
  <c r="B325" i="1" s="1"/>
  <c r="B324" i="1" s="1"/>
  <c r="B323" i="1" s="1"/>
  <c r="B322" i="1" s="1"/>
  <c r="B321" i="1" s="1"/>
  <c r="B320" i="1" s="1"/>
  <c r="B317" i="1" s="1"/>
  <c r="B258" i="1"/>
  <c r="B257" i="1" s="1"/>
  <c r="B256" i="1" s="1"/>
  <c r="B255" i="1" s="1"/>
  <c r="B254" i="1" s="1"/>
  <c r="B253" i="1" s="1"/>
  <c r="B252" i="1" s="1"/>
  <c r="B249" i="1" s="1"/>
  <c r="P148" i="1"/>
  <c r="R151" i="1"/>
  <c r="K151" i="1"/>
  <c r="K152" i="1"/>
  <c r="K153" i="1"/>
  <c r="K154" i="1"/>
  <c r="K155" i="1"/>
  <c r="K156" i="1"/>
  <c r="K157" i="1"/>
  <c r="K169" i="1"/>
  <c r="K170" i="1"/>
  <c r="K171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58" i="1"/>
  <c r="K159" i="1"/>
  <c r="K160" i="1"/>
  <c r="K161" i="1"/>
  <c r="K162" i="1"/>
  <c r="K163" i="1"/>
  <c r="K164" i="1"/>
  <c r="K165" i="1"/>
  <c r="K166" i="1"/>
  <c r="K167" i="1"/>
  <c r="K168" i="1"/>
  <c r="K172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08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49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A12" i="1"/>
  <c r="A11" i="1" s="1"/>
  <c r="A10" i="1" s="1"/>
  <c r="A9" i="1" s="1"/>
  <c r="A8" i="1" s="1"/>
  <c r="A7" i="1" s="1"/>
  <c r="A6" i="1" s="1"/>
  <c r="A3" i="1" s="1"/>
</calcChain>
</file>

<file path=xl/sharedStrings.xml><?xml version="1.0" encoding="utf-8"?>
<sst xmlns="http://schemas.openxmlformats.org/spreadsheetml/2006/main" count="37" uniqueCount="22">
  <si>
    <t>Set</t>
  </si>
  <si>
    <t>Actual</t>
  </si>
  <si>
    <t>Python Soldering sensor</t>
  </si>
  <si>
    <t>Python Breadboard</t>
  </si>
  <si>
    <t>Arduino</t>
  </si>
  <si>
    <t>Set Value</t>
  </si>
  <si>
    <t>Sensor Value</t>
  </si>
  <si>
    <t>Truth</t>
  </si>
  <si>
    <t>Corrected</t>
  </si>
  <si>
    <t>Raw</t>
  </si>
  <si>
    <t>NativeZero at 1968</t>
  </si>
  <si>
    <t>Raw 2</t>
  </si>
  <si>
    <t>Ben Math</t>
  </si>
  <si>
    <t xml:space="preserve">setting ( 0 -4096) </t>
  </si>
  <si>
    <t>Manometer (mbar)</t>
  </si>
  <si>
    <t>seeed reading</t>
  </si>
  <si>
    <t>v2</t>
  </si>
  <si>
    <t>v3</t>
  </si>
  <si>
    <t>Stop converting on seeed.</t>
  </si>
  <si>
    <t>Reading</t>
  </si>
  <si>
    <t>reading (0-1023)</t>
  </si>
  <si>
    <t>sensor limit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</si>
</sst>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Set</a:t>
            </a:r>
            <a:r>
              <a:rPr lang="en-US" baseline="0"/>
              <a:t> value vs Python vs Truth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Python Soldering sensor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Sheet1!$A$3:$A$61</c:f>
              <c:numCache>
                <c:formatCode>General</c:formatCode>
                <c:ptCount val="59"/>
                <c:pt idx="0">
                  <c:v>700</c:v>
                </c:pt>
                <c:pt idx="1">
                  <c:v>690</c:v>
                </c:pt>
                <c:pt idx="2">
                  <c:v>675</c:v>
                </c:pt>
                <c:pt idx="3">
                  <c:v>650</c:v>
                </c:pt>
                <c:pt idx="4">
                  <c:v>600</c:v>
                </c:pt>
                <c:pt idx="5">
                  <c:v>550</c:v>
                </c:pt>
                <c:pt idx="6">
                  <c:v>500</c:v>
                </c:pt>
                <c:pt idx="7">
                  <c:v>450</c:v>
                </c:pt>
                <c:pt idx="8">
                  <c:v>400</c:v>
                </c:pt>
                <c:pt idx="9">
                  <c:v>350</c:v>
                </c:pt>
                <c:pt idx="10">
                  <c:v>325</c:v>
                </c:pt>
                <c:pt idx="11">
                  <c:v>300</c:v>
                </c:pt>
                <c:pt idx="12">
                  <c:v>275</c:v>
                </c:pt>
                <c:pt idx="13">
                  <c:v>250</c:v>
                </c:pt>
                <c:pt idx="14">
                  <c:v>225</c:v>
                </c:pt>
                <c:pt idx="15">
                  <c:v>200</c:v>
                </c:pt>
                <c:pt idx="16">
                  <c:v>175</c:v>
                </c:pt>
                <c:pt idx="17">
                  <c:v>150</c:v>
                </c:pt>
                <c:pt idx="18">
                  <c:v>125</c:v>
                </c:pt>
                <c:pt idx="19">
                  <c:v>100</c:v>
                </c:pt>
                <c:pt idx="20">
                  <c:v>75</c:v>
                </c:pt>
                <c:pt idx="21">
                  <c:v>70</c:v>
                </c:pt>
                <c:pt idx="22">
                  <c:v>65</c:v>
                </c:pt>
                <c:pt idx="23">
                  <c:v>60</c:v>
                </c:pt>
                <c:pt idx="24">
                  <c:v>55</c:v>
                </c:pt>
                <c:pt idx="25">
                  <c:v>50</c:v>
                </c:pt>
                <c:pt idx="26">
                  <c:v>45</c:v>
                </c:pt>
                <c:pt idx="27">
                  <c:v>40</c:v>
                </c:pt>
                <c:pt idx="28">
                  <c:v>35</c:v>
                </c:pt>
                <c:pt idx="29">
                  <c:v>30</c:v>
                </c:pt>
                <c:pt idx="30">
                  <c:v>25</c:v>
                </c:pt>
                <c:pt idx="31">
                  <c:v>20</c:v>
                </c:pt>
                <c:pt idx="32">
                  <c:v>15</c:v>
                </c:pt>
                <c:pt idx="33">
                  <c:v>10</c:v>
                </c:pt>
                <c:pt idx="34">
                  <c:v>5</c:v>
                </c:pt>
                <c:pt idx="35">
                  <c:v>0</c:v>
                </c:pt>
                <c:pt idx="36">
                  <c:v>-5</c:v>
                </c:pt>
                <c:pt idx="37">
                  <c:v>-10</c:v>
                </c:pt>
                <c:pt idx="38">
                  <c:v>-15</c:v>
                </c:pt>
                <c:pt idx="39">
                  <c:v>-20</c:v>
                </c:pt>
                <c:pt idx="40">
                  <c:v>-25</c:v>
                </c:pt>
                <c:pt idx="41">
                  <c:v>-30</c:v>
                </c:pt>
                <c:pt idx="42">
                  <c:v>-35</c:v>
                </c:pt>
                <c:pt idx="43">
                  <c:v>-40</c:v>
                </c:pt>
                <c:pt idx="44">
                  <c:v>-50</c:v>
                </c:pt>
                <c:pt idx="45">
                  <c:v>-75</c:v>
                </c:pt>
                <c:pt idx="46">
                  <c:v>-100</c:v>
                </c:pt>
                <c:pt idx="47">
                  <c:v>-125</c:v>
                </c:pt>
                <c:pt idx="48">
                  <c:v>-150</c:v>
                </c:pt>
                <c:pt idx="49">
                  <c:v>-175</c:v>
                </c:pt>
                <c:pt idx="50">
                  <c:v>-200</c:v>
                </c:pt>
                <c:pt idx="51">
                  <c:v>-225</c:v>
                </c:pt>
                <c:pt idx="52">
                  <c:v>-250</c:v>
                </c:pt>
                <c:pt idx="53">
                  <c:v>-275</c:v>
                </c:pt>
                <c:pt idx="54">
                  <c:v>-300</c:v>
                </c:pt>
                <c:pt idx="55">
                  <c:v>-325</c:v>
                </c:pt>
                <c:pt idx="56">
                  <c:v>-350</c:v>
                </c:pt>
                <c:pt idx="57">
                  <c:v>-375</c:v>
                </c:pt>
                <c:pt idx="58">
                  <c:v>-400</c:v>
                </c:pt>
              </c:numCache>
            </c:numRef>
          </c:xVal>
          <c:yVal>
            <c:numRef>
              <c:f>Sheet1!$B$3:$B$61</c:f>
              <c:numCache>
                <c:formatCode>General</c:formatCode>
                <c:ptCount val="59"/>
                <c:pt idx="0">
                  <c:v>979</c:v>
                </c:pt>
                <c:pt idx="3">
                  <c:v>979</c:v>
                </c:pt>
                <c:pt idx="4">
                  <c:v>973</c:v>
                </c:pt>
                <c:pt idx="5">
                  <c:v>967</c:v>
                </c:pt>
                <c:pt idx="6">
                  <c:v>959</c:v>
                </c:pt>
                <c:pt idx="7">
                  <c:v>951</c:v>
                </c:pt>
                <c:pt idx="8">
                  <c:v>939</c:v>
                </c:pt>
                <c:pt idx="9">
                  <c:v>920</c:v>
                </c:pt>
                <c:pt idx="10">
                  <c:v>901</c:v>
                </c:pt>
                <c:pt idx="11">
                  <c:v>884</c:v>
                </c:pt>
                <c:pt idx="12">
                  <c:v>853</c:v>
                </c:pt>
                <c:pt idx="13">
                  <c:v>831</c:v>
                </c:pt>
                <c:pt idx="14">
                  <c:v>797</c:v>
                </c:pt>
                <c:pt idx="15">
                  <c:v>775</c:v>
                </c:pt>
                <c:pt idx="16">
                  <c:v>741</c:v>
                </c:pt>
                <c:pt idx="17">
                  <c:v>720</c:v>
                </c:pt>
                <c:pt idx="18">
                  <c:v>683</c:v>
                </c:pt>
                <c:pt idx="19">
                  <c:v>663</c:v>
                </c:pt>
                <c:pt idx="20">
                  <c:v>626</c:v>
                </c:pt>
                <c:pt idx="25">
                  <c:v>610</c:v>
                </c:pt>
                <c:pt idx="30">
                  <c:v>578</c:v>
                </c:pt>
                <c:pt idx="33">
                  <c:v>562</c:v>
                </c:pt>
                <c:pt idx="35">
                  <c:v>554</c:v>
                </c:pt>
                <c:pt idx="37">
                  <c:v>538</c:v>
                </c:pt>
                <c:pt idx="40">
                  <c:v>521</c:v>
                </c:pt>
                <c:pt idx="44">
                  <c:v>500</c:v>
                </c:pt>
                <c:pt idx="45">
                  <c:v>467</c:v>
                </c:pt>
                <c:pt idx="46">
                  <c:v>445</c:v>
                </c:pt>
                <c:pt idx="47">
                  <c:v>412</c:v>
                </c:pt>
                <c:pt idx="48">
                  <c:v>390</c:v>
                </c:pt>
                <c:pt idx="49">
                  <c:v>359</c:v>
                </c:pt>
                <c:pt idx="50">
                  <c:v>334</c:v>
                </c:pt>
                <c:pt idx="51">
                  <c:v>304</c:v>
                </c:pt>
                <c:pt idx="52">
                  <c:v>281.7</c:v>
                </c:pt>
                <c:pt idx="53">
                  <c:v>250</c:v>
                </c:pt>
                <c:pt idx="54">
                  <c:v>227</c:v>
                </c:pt>
                <c:pt idx="55">
                  <c:v>197</c:v>
                </c:pt>
                <c:pt idx="56">
                  <c:v>145</c:v>
                </c:pt>
                <c:pt idx="58">
                  <c:v>107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30-4325-9437-9F965EA3456B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Python Breadboard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5874665920567035"/>
                  <c:y val="8.056923332805965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Sheet1!$A$3:$A$61</c:f>
              <c:numCache>
                <c:formatCode>General</c:formatCode>
                <c:ptCount val="59"/>
                <c:pt idx="0">
                  <c:v>700</c:v>
                </c:pt>
                <c:pt idx="1">
                  <c:v>690</c:v>
                </c:pt>
                <c:pt idx="2">
                  <c:v>675</c:v>
                </c:pt>
                <c:pt idx="3">
                  <c:v>650</c:v>
                </c:pt>
                <c:pt idx="4">
                  <c:v>600</c:v>
                </c:pt>
                <c:pt idx="5">
                  <c:v>550</c:v>
                </c:pt>
                <c:pt idx="6">
                  <c:v>500</c:v>
                </c:pt>
                <c:pt idx="7">
                  <c:v>450</c:v>
                </c:pt>
                <c:pt idx="8">
                  <c:v>400</c:v>
                </c:pt>
                <c:pt idx="9">
                  <c:v>350</c:v>
                </c:pt>
                <c:pt idx="10">
                  <c:v>325</c:v>
                </c:pt>
                <c:pt idx="11">
                  <c:v>300</c:v>
                </c:pt>
                <c:pt idx="12">
                  <c:v>275</c:v>
                </c:pt>
                <c:pt idx="13">
                  <c:v>250</c:v>
                </c:pt>
                <c:pt idx="14">
                  <c:v>225</c:v>
                </c:pt>
                <c:pt idx="15">
                  <c:v>200</c:v>
                </c:pt>
                <c:pt idx="16">
                  <c:v>175</c:v>
                </c:pt>
                <c:pt idx="17">
                  <c:v>150</c:v>
                </c:pt>
                <c:pt idx="18">
                  <c:v>125</c:v>
                </c:pt>
                <c:pt idx="19">
                  <c:v>100</c:v>
                </c:pt>
                <c:pt idx="20">
                  <c:v>75</c:v>
                </c:pt>
                <c:pt idx="21">
                  <c:v>70</c:v>
                </c:pt>
                <c:pt idx="22">
                  <c:v>65</c:v>
                </c:pt>
                <c:pt idx="23">
                  <c:v>60</c:v>
                </c:pt>
                <c:pt idx="24">
                  <c:v>55</c:v>
                </c:pt>
                <c:pt idx="25">
                  <c:v>50</c:v>
                </c:pt>
                <c:pt idx="26">
                  <c:v>45</c:v>
                </c:pt>
                <c:pt idx="27">
                  <c:v>40</c:v>
                </c:pt>
                <c:pt idx="28">
                  <c:v>35</c:v>
                </c:pt>
                <c:pt idx="29">
                  <c:v>30</c:v>
                </c:pt>
                <c:pt idx="30">
                  <c:v>25</c:v>
                </c:pt>
                <c:pt idx="31">
                  <c:v>20</c:v>
                </c:pt>
                <c:pt idx="32">
                  <c:v>15</c:v>
                </c:pt>
                <c:pt idx="33">
                  <c:v>10</c:v>
                </c:pt>
                <c:pt idx="34">
                  <c:v>5</c:v>
                </c:pt>
                <c:pt idx="35">
                  <c:v>0</c:v>
                </c:pt>
                <c:pt idx="36">
                  <c:v>-5</c:v>
                </c:pt>
                <c:pt idx="37">
                  <c:v>-10</c:v>
                </c:pt>
                <c:pt idx="38">
                  <c:v>-15</c:v>
                </c:pt>
                <c:pt idx="39">
                  <c:v>-20</c:v>
                </c:pt>
                <c:pt idx="40">
                  <c:v>-25</c:v>
                </c:pt>
                <c:pt idx="41">
                  <c:v>-30</c:v>
                </c:pt>
                <c:pt idx="42">
                  <c:v>-35</c:v>
                </c:pt>
                <c:pt idx="43">
                  <c:v>-40</c:v>
                </c:pt>
                <c:pt idx="44">
                  <c:v>-50</c:v>
                </c:pt>
                <c:pt idx="45">
                  <c:v>-75</c:v>
                </c:pt>
                <c:pt idx="46">
                  <c:v>-100</c:v>
                </c:pt>
                <c:pt idx="47">
                  <c:v>-125</c:v>
                </c:pt>
                <c:pt idx="48">
                  <c:v>-150</c:v>
                </c:pt>
                <c:pt idx="49">
                  <c:v>-175</c:v>
                </c:pt>
                <c:pt idx="50">
                  <c:v>-200</c:v>
                </c:pt>
                <c:pt idx="51">
                  <c:v>-225</c:v>
                </c:pt>
                <c:pt idx="52">
                  <c:v>-250</c:v>
                </c:pt>
                <c:pt idx="53">
                  <c:v>-275</c:v>
                </c:pt>
                <c:pt idx="54">
                  <c:v>-300</c:v>
                </c:pt>
                <c:pt idx="55">
                  <c:v>-325</c:v>
                </c:pt>
                <c:pt idx="56">
                  <c:v>-350</c:v>
                </c:pt>
                <c:pt idx="57">
                  <c:v>-375</c:v>
                </c:pt>
                <c:pt idx="58">
                  <c:v>-400</c:v>
                </c:pt>
              </c:numCache>
            </c:numRef>
          </c:xVal>
          <c:yVal>
            <c:numRef>
              <c:f>Sheet1!$C$3:$C$61</c:f>
              <c:numCache>
                <c:formatCode>General</c:formatCode>
                <c:ptCount val="59"/>
                <c:pt idx="0">
                  <c:v>719.08</c:v>
                </c:pt>
                <c:pt idx="1">
                  <c:v>716.8</c:v>
                </c:pt>
                <c:pt idx="2">
                  <c:v>716.52</c:v>
                </c:pt>
                <c:pt idx="3">
                  <c:v>708.84</c:v>
                </c:pt>
                <c:pt idx="4">
                  <c:v>655.41</c:v>
                </c:pt>
                <c:pt idx="5">
                  <c:v>603.91999999999996</c:v>
                </c:pt>
                <c:pt idx="6">
                  <c:v>552.74</c:v>
                </c:pt>
                <c:pt idx="7">
                  <c:v>500</c:v>
                </c:pt>
                <c:pt idx="8">
                  <c:v>448.03</c:v>
                </c:pt>
                <c:pt idx="9">
                  <c:v>396.54</c:v>
                </c:pt>
                <c:pt idx="10">
                  <c:v>371.05</c:v>
                </c:pt>
                <c:pt idx="11">
                  <c:v>345.41</c:v>
                </c:pt>
                <c:pt idx="12">
                  <c:v>317.7</c:v>
                </c:pt>
                <c:pt idx="13">
                  <c:v>294.29000000000002</c:v>
                </c:pt>
                <c:pt idx="14">
                  <c:v>268.7</c:v>
                </c:pt>
                <c:pt idx="15">
                  <c:v>243.11</c:v>
                </c:pt>
                <c:pt idx="16">
                  <c:v>215</c:v>
                </c:pt>
                <c:pt idx="17">
                  <c:v>189.6</c:v>
                </c:pt>
                <c:pt idx="18">
                  <c:v>165.4</c:v>
                </c:pt>
                <c:pt idx="19">
                  <c:v>138.19</c:v>
                </c:pt>
                <c:pt idx="20">
                  <c:v>112.6</c:v>
                </c:pt>
                <c:pt idx="21">
                  <c:v>107.58</c:v>
                </c:pt>
                <c:pt idx="22">
                  <c:v>102.36</c:v>
                </c:pt>
                <c:pt idx="23">
                  <c:v>97.24</c:v>
                </c:pt>
                <c:pt idx="24">
                  <c:v>92.2</c:v>
                </c:pt>
                <c:pt idx="25">
                  <c:v>87.11</c:v>
                </c:pt>
                <c:pt idx="26">
                  <c:v>82</c:v>
                </c:pt>
                <c:pt idx="27">
                  <c:v>77</c:v>
                </c:pt>
                <c:pt idx="28">
                  <c:v>71.650000000000006</c:v>
                </c:pt>
                <c:pt idx="29">
                  <c:v>66.599999999999994</c:v>
                </c:pt>
                <c:pt idx="30">
                  <c:v>61.42</c:v>
                </c:pt>
                <c:pt idx="31">
                  <c:v>56.4</c:v>
                </c:pt>
                <c:pt idx="32">
                  <c:v>51.18</c:v>
                </c:pt>
                <c:pt idx="33">
                  <c:v>46.06</c:v>
                </c:pt>
                <c:pt idx="34">
                  <c:v>40.94</c:v>
                </c:pt>
                <c:pt idx="35">
                  <c:v>36</c:v>
                </c:pt>
                <c:pt idx="36">
                  <c:v>30</c:v>
                </c:pt>
                <c:pt idx="37">
                  <c:v>26</c:v>
                </c:pt>
                <c:pt idx="38">
                  <c:v>20.57</c:v>
                </c:pt>
                <c:pt idx="39">
                  <c:v>15.46</c:v>
                </c:pt>
                <c:pt idx="40">
                  <c:v>10</c:v>
                </c:pt>
                <c:pt idx="41">
                  <c:v>5.12</c:v>
                </c:pt>
                <c:pt idx="42">
                  <c:v>0.1</c:v>
                </c:pt>
                <c:pt idx="43">
                  <c:v>-5</c:v>
                </c:pt>
                <c:pt idx="44">
                  <c:v>-15</c:v>
                </c:pt>
                <c:pt idx="45">
                  <c:v>-40</c:v>
                </c:pt>
                <c:pt idx="46">
                  <c:v>-66</c:v>
                </c:pt>
                <c:pt idx="47">
                  <c:v>-92</c:v>
                </c:pt>
                <c:pt idx="48">
                  <c:v>-117</c:v>
                </c:pt>
                <c:pt idx="49">
                  <c:v>-141</c:v>
                </c:pt>
                <c:pt idx="50">
                  <c:v>-166</c:v>
                </c:pt>
                <c:pt idx="51">
                  <c:v>-192</c:v>
                </c:pt>
                <c:pt idx="52">
                  <c:v>-217.5</c:v>
                </c:pt>
                <c:pt idx="53">
                  <c:v>-242.9</c:v>
                </c:pt>
                <c:pt idx="54">
                  <c:v>-268.5</c:v>
                </c:pt>
                <c:pt idx="55">
                  <c:v>-291.3</c:v>
                </c:pt>
                <c:pt idx="56">
                  <c:v>-314.7</c:v>
                </c:pt>
                <c:pt idx="57">
                  <c:v>-341.07</c:v>
                </c:pt>
                <c:pt idx="58">
                  <c:v>-365.94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030-4325-9437-9F965EA3456B}"/>
            </c:ext>
          </c:extLst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Actual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3.0762647054904939E-2"/>
                  <c:y val="0.1109857326566791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Sheet1!$A$3:$A$61</c:f>
              <c:numCache>
                <c:formatCode>General</c:formatCode>
                <c:ptCount val="59"/>
                <c:pt idx="0">
                  <c:v>700</c:v>
                </c:pt>
                <c:pt idx="1">
                  <c:v>690</c:v>
                </c:pt>
                <c:pt idx="2">
                  <c:v>675</c:v>
                </c:pt>
                <c:pt idx="3">
                  <c:v>650</c:v>
                </c:pt>
                <c:pt idx="4">
                  <c:v>600</c:v>
                </c:pt>
                <c:pt idx="5">
                  <c:v>550</c:v>
                </c:pt>
                <c:pt idx="6">
                  <c:v>500</c:v>
                </c:pt>
                <c:pt idx="7">
                  <c:v>450</c:v>
                </c:pt>
                <c:pt idx="8">
                  <c:v>400</c:v>
                </c:pt>
                <c:pt idx="9">
                  <c:v>350</c:v>
                </c:pt>
                <c:pt idx="10">
                  <c:v>325</c:v>
                </c:pt>
                <c:pt idx="11">
                  <c:v>300</c:v>
                </c:pt>
                <c:pt idx="12">
                  <c:v>275</c:v>
                </c:pt>
                <c:pt idx="13">
                  <c:v>250</c:v>
                </c:pt>
                <c:pt idx="14">
                  <c:v>225</c:v>
                </c:pt>
                <c:pt idx="15">
                  <c:v>200</c:v>
                </c:pt>
                <c:pt idx="16">
                  <c:v>175</c:v>
                </c:pt>
                <c:pt idx="17">
                  <c:v>150</c:v>
                </c:pt>
                <c:pt idx="18">
                  <c:v>125</c:v>
                </c:pt>
                <c:pt idx="19">
                  <c:v>100</c:v>
                </c:pt>
                <c:pt idx="20">
                  <c:v>75</c:v>
                </c:pt>
                <c:pt idx="21">
                  <c:v>70</c:v>
                </c:pt>
                <c:pt idx="22">
                  <c:v>65</c:v>
                </c:pt>
                <c:pt idx="23">
                  <c:v>60</c:v>
                </c:pt>
                <c:pt idx="24">
                  <c:v>55</c:v>
                </c:pt>
                <c:pt idx="25">
                  <c:v>50</c:v>
                </c:pt>
                <c:pt idx="26">
                  <c:v>45</c:v>
                </c:pt>
                <c:pt idx="27">
                  <c:v>40</c:v>
                </c:pt>
                <c:pt idx="28">
                  <c:v>35</c:v>
                </c:pt>
                <c:pt idx="29">
                  <c:v>30</c:v>
                </c:pt>
                <c:pt idx="30">
                  <c:v>25</c:v>
                </c:pt>
                <c:pt idx="31">
                  <c:v>20</c:v>
                </c:pt>
                <c:pt idx="32">
                  <c:v>15</c:v>
                </c:pt>
                <c:pt idx="33">
                  <c:v>10</c:v>
                </c:pt>
                <c:pt idx="34">
                  <c:v>5</c:v>
                </c:pt>
                <c:pt idx="35">
                  <c:v>0</c:v>
                </c:pt>
                <c:pt idx="36">
                  <c:v>-5</c:v>
                </c:pt>
                <c:pt idx="37">
                  <c:v>-10</c:v>
                </c:pt>
                <c:pt idx="38">
                  <c:v>-15</c:v>
                </c:pt>
                <c:pt idx="39">
                  <c:v>-20</c:v>
                </c:pt>
                <c:pt idx="40">
                  <c:v>-25</c:v>
                </c:pt>
                <c:pt idx="41">
                  <c:v>-30</c:v>
                </c:pt>
                <c:pt idx="42">
                  <c:v>-35</c:v>
                </c:pt>
                <c:pt idx="43">
                  <c:v>-40</c:v>
                </c:pt>
                <c:pt idx="44">
                  <c:v>-50</c:v>
                </c:pt>
                <c:pt idx="45">
                  <c:v>-75</c:v>
                </c:pt>
                <c:pt idx="46">
                  <c:v>-100</c:v>
                </c:pt>
                <c:pt idx="47">
                  <c:v>-125</c:v>
                </c:pt>
                <c:pt idx="48">
                  <c:v>-150</c:v>
                </c:pt>
                <c:pt idx="49">
                  <c:v>-175</c:v>
                </c:pt>
                <c:pt idx="50">
                  <c:v>-200</c:v>
                </c:pt>
                <c:pt idx="51">
                  <c:v>-225</c:v>
                </c:pt>
                <c:pt idx="52">
                  <c:v>-250</c:v>
                </c:pt>
                <c:pt idx="53">
                  <c:v>-275</c:v>
                </c:pt>
                <c:pt idx="54">
                  <c:v>-300</c:v>
                </c:pt>
                <c:pt idx="55">
                  <c:v>-325</c:v>
                </c:pt>
                <c:pt idx="56">
                  <c:v>-350</c:v>
                </c:pt>
                <c:pt idx="57">
                  <c:v>-375</c:v>
                </c:pt>
                <c:pt idx="58">
                  <c:v>-400</c:v>
                </c:pt>
              </c:numCache>
            </c:numRef>
          </c:xVal>
          <c:yVal>
            <c:numRef>
              <c:f>Sheet1!$D$3:$D$61</c:f>
              <c:numCache>
                <c:formatCode>General</c:formatCode>
                <c:ptCount val="59"/>
                <c:pt idx="0">
                  <c:v>688</c:v>
                </c:pt>
                <c:pt idx="1">
                  <c:v>686</c:v>
                </c:pt>
                <c:pt idx="2">
                  <c:v>685</c:v>
                </c:pt>
                <c:pt idx="3">
                  <c:v>678</c:v>
                </c:pt>
                <c:pt idx="4">
                  <c:v>629</c:v>
                </c:pt>
                <c:pt idx="5">
                  <c:v>579</c:v>
                </c:pt>
                <c:pt idx="6">
                  <c:v>528</c:v>
                </c:pt>
                <c:pt idx="7">
                  <c:v>478</c:v>
                </c:pt>
                <c:pt idx="8">
                  <c:v>428</c:v>
                </c:pt>
                <c:pt idx="9">
                  <c:v>379</c:v>
                </c:pt>
                <c:pt idx="10">
                  <c:v>353</c:v>
                </c:pt>
                <c:pt idx="11">
                  <c:v>329</c:v>
                </c:pt>
                <c:pt idx="12">
                  <c:v>304</c:v>
                </c:pt>
                <c:pt idx="13">
                  <c:v>279</c:v>
                </c:pt>
                <c:pt idx="14">
                  <c:v>255</c:v>
                </c:pt>
                <c:pt idx="15">
                  <c:v>230</c:v>
                </c:pt>
                <c:pt idx="16">
                  <c:v>206</c:v>
                </c:pt>
                <c:pt idx="17">
                  <c:v>181</c:v>
                </c:pt>
                <c:pt idx="18">
                  <c:v>157</c:v>
                </c:pt>
                <c:pt idx="19">
                  <c:v>133</c:v>
                </c:pt>
                <c:pt idx="20">
                  <c:v>108</c:v>
                </c:pt>
                <c:pt idx="21">
                  <c:v>103</c:v>
                </c:pt>
                <c:pt idx="22">
                  <c:v>98</c:v>
                </c:pt>
                <c:pt idx="23">
                  <c:v>93</c:v>
                </c:pt>
                <c:pt idx="24">
                  <c:v>89</c:v>
                </c:pt>
                <c:pt idx="25">
                  <c:v>85</c:v>
                </c:pt>
                <c:pt idx="26">
                  <c:v>79</c:v>
                </c:pt>
                <c:pt idx="27">
                  <c:v>74</c:v>
                </c:pt>
                <c:pt idx="28">
                  <c:v>69</c:v>
                </c:pt>
                <c:pt idx="29">
                  <c:v>65</c:v>
                </c:pt>
                <c:pt idx="30">
                  <c:v>61</c:v>
                </c:pt>
                <c:pt idx="31">
                  <c:v>55</c:v>
                </c:pt>
                <c:pt idx="32">
                  <c:v>50</c:v>
                </c:pt>
                <c:pt idx="33">
                  <c:v>46</c:v>
                </c:pt>
                <c:pt idx="34">
                  <c:v>41</c:v>
                </c:pt>
                <c:pt idx="35">
                  <c:v>36</c:v>
                </c:pt>
                <c:pt idx="36">
                  <c:v>31</c:v>
                </c:pt>
                <c:pt idx="37">
                  <c:v>27</c:v>
                </c:pt>
                <c:pt idx="38">
                  <c:v>22</c:v>
                </c:pt>
                <c:pt idx="39">
                  <c:v>17</c:v>
                </c:pt>
                <c:pt idx="40">
                  <c:v>13</c:v>
                </c:pt>
                <c:pt idx="41">
                  <c:v>7</c:v>
                </c:pt>
                <c:pt idx="42">
                  <c:v>3</c:v>
                </c:pt>
                <c:pt idx="43">
                  <c:v>0</c:v>
                </c:pt>
                <c:pt idx="44">
                  <c:v>-10</c:v>
                </c:pt>
                <c:pt idx="45">
                  <c:v>-33</c:v>
                </c:pt>
                <c:pt idx="46">
                  <c:v>-57</c:v>
                </c:pt>
                <c:pt idx="47">
                  <c:v>-80</c:v>
                </c:pt>
                <c:pt idx="48">
                  <c:v>-104</c:v>
                </c:pt>
                <c:pt idx="49">
                  <c:v>-127</c:v>
                </c:pt>
                <c:pt idx="50">
                  <c:v>-150</c:v>
                </c:pt>
                <c:pt idx="51">
                  <c:v>-172</c:v>
                </c:pt>
                <c:pt idx="52">
                  <c:v>-197</c:v>
                </c:pt>
                <c:pt idx="53">
                  <c:v>-220</c:v>
                </c:pt>
                <c:pt idx="54">
                  <c:v>-242</c:v>
                </c:pt>
                <c:pt idx="55">
                  <c:v>-265</c:v>
                </c:pt>
                <c:pt idx="56">
                  <c:v>-286</c:v>
                </c:pt>
                <c:pt idx="57">
                  <c:v>-309</c:v>
                </c:pt>
                <c:pt idx="58">
                  <c:v>-330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030-4325-9437-9F965EA3456B}"/>
            </c:ext>
          </c:extLst>
        </c:ser>
        <c:ser>
          <c:idx val="3"/>
          <c:order val="3"/>
          <c:tx>
            <c:strRef>
              <c:f>Sheet1!$E$2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Sheet1!$A$3:$A$61</c:f>
              <c:numCache>
                <c:formatCode>General</c:formatCode>
                <c:ptCount val="59"/>
                <c:pt idx="0">
                  <c:v>700</c:v>
                </c:pt>
                <c:pt idx="1">
                  <c:v>690</c:v>
                </c:pt>
                <c:pt idx="2">
                  <c:v>675</c:v>
                </c:pt>
                <c:pt idx="3">
                  <c:v>650</c:v>
                </c:pt>
                <c:pt idx="4">
                  <c:v>600</c:v>
                </c:pt>
                <c:pt idx="5">
                  <c:v>550</c:v>
                </c:pt>
                <c:pt idx="6">
                  <c:v>500</c:v>
                </c:pt>
                <c:pt idx="7">
                  <c:v>450</c:v>
                </c:pt>
                <c:pt idx="8">
                  <c:v>400</c:v>
                </c:pt>
                <c:pt idx="9">
                  <c:v>350</c:v>
                </c:pt>
                <c:pt idx="10">
                  <c:v>325</c:v>
                </c:pt>
                <c:pt idx="11">
                  <c:v>300</c:v>
                </c:pt>
                <c:pt idx="12">
                  <c:v>275</c:v>
                </c:pt>
                <c:pt idx="13">
                  <c:v>250</c:v>
                </c:pt>
                <c:pt idx="14">
                  <c:v>225</c:v>
                </c:pt>
                <c:pt idx="15">
                  <c:v>200</c:v>
                </c:pt>
                <c:pt idx="16">
                  <c:v>175</c:v>
                </c:pt>
                <c:pt idx="17">
                  <c:v>150</c:v>
                </c:pt>
                <c:pt idx="18">
                  <c:v>125</c:v>
                </c:pt>
                <c:pt idx="19">
                  <c:v>100</c:v>
                </c:pt>
                <c:pt idx="20">
                  <c:v>75</c:v>
                </c:pt>
                <c:pt idx="21">
                  <c:v>70</c:v>
                </c:pt>
                <c:pt idx="22">
                  <c:v>65</c:v>
                </c:pt>
                <c:pt idx="23">
                  <c:v>60</c:v>
                </c:pt>
                <c:pt idx="24">
                  <c:v>55</c:v>
                </c:pt>
                <c:pt idx="25">
                  <c:v>50</c:v>
                </c:pt>
                <c:pt idx="26">
                  <c:v>45</c:v>
                </c:pt>
                <c:pt idx="27">
                  <c:v>40</c:v>
                </c:pt>
                <c:pt idx="28">
                  <c:v>35</c:v>
                </c:pt>
                <c:pt idx="29">
                  <c:v>30</c:v>
                </c:pt>
                <c:pt idx="30">
                  <c:v>25</c:v>
                </c:pt>
                <c:pt idx="31">
                  <c:v>20</c:v>
                </c:pt>
                <c:pt idx="32">
                  <c:v>15</c:v>
                </c:pt>
                <c:pt idx="33">
                  <c:v>10</c:v>
                </c:pt>
                <c:pt idx="34">
                  <c:v>5</c:v>
                </c:pt>
                <c:pt idx="35">
                  <c:v>0</c:v>
                </c:pt>
                <c:pt idx="36">
                  <c:v>-5</c:v>
                </c:pt>
                <c:pt idx="37">
                  <c:v>-10</c:v>
                </c:pt>
                <c:pt idx="38">
                  <c:v>-15</c:v>
                </c:pt>
                <c:pt idx="39">
                  <c:v>-20</c:v>
                </c:pt>
                <c:pt idx="40">
                  <c:v>-25</c:v>
                </c:pt>
                <c:pt idx="41">
                  <c:v>-30</c:v>
                </c:pt>
                <c:pt idx="42">
                  <c:v>-35</c:v>
                </c:pt>
                <c:pt idx="43">
                  <c:v>-40</c:v>
                </c:pt>
                <c:pt idx="44">
                  <c:v>-50</c:v>
                </c:pt>
                <c:pt idx="45">
                  <c:v>-75</c:v>
                </c:pt>
                <c:pt idx="46">
                  <c:v>-100</c:v>
                </c:pt>
                <c:pt idx="47">
                  <c:v>-125</c:v>
                </c:pt>
                <c:pt idx="48">
                  <c:v>-150</c:v>
                </c:pt>
                <c:pt idx="49">
                  <c:v>-175</c:v>
                </c:pt>
                <c:pt idx="50">
                  <c:v>-200</c:v>
                </c:pt>
                <c:pt idx="51">
                  <c:v>-225</c:v>
                </c:pt>
                <c:pt idx="52">
                  <c:v>-250</c:v>
                </c:pt>
                <c:pt idx="53">
                  <c:v>-275</c:v>
                </c:pt>
                <c:pt idx="54">
                  <c:v>-300</c:v>
                </c:pt>
                <c:pt idx="55">
                  <c:v>-325</c:v>
                </c:pt>
                <c:pt idx="56">
                  <c:v>-350</c:v>
                </c:pt>
                <c:pt idx="57">
                  <c:v>-375</c:v>
                </c:pt>
                <c:pt idx="58">
                  <c:v>-400</c:v>
                </c:pt>
              </c:numCache>
            </c:numRef>
          </c:xVal>
          <c:yVal>
            <c:numRef>
              <c:f>Sheet1!$E$3:$E$61</c:f>
              <c:numCache>
                <c:formatCode>General</c:formatCode>
                <c:ptCount val="5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A9C-4116-A112-7ACC64B7D209}"/>
            </c:ext>
          </c:extLst>
        </c:ser>
        <c:ser>
          <c:idx val="4"/>
          <c:order val="4"/>
          <c:tx>
            <c:strRef>
              <c:f>Sheet1!$F$2</c:f>
              <c:strCache>
                <c:ptCount val="1"/>
                <c:pt idx="0">
                  <c:v>Arduino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Sheet1!$A$3:$A$61</c:f>
              <c:numCache>
                <c:formatCode>General</c:formatCode>
                <c:ptCount val="59"/>
                <c:pt idx="0">
                  <c:v>700</c:v>
                </c:pt>
                <c:pt idx="1">
                  <c:v>690</c:v>
                </c:pt>
                <c:pt idx="2">
                  <c:v>675</c:v>
                </c:pt>
                <c:pt idx="3">
                  <c:v>650</c:v>
                </c:pt>
                <c:pt idx="4">
                  <c:v>600</c:v>
                </c:pt>
                <c:pt idx="5">
                  <c:v>550</c:v>
                </c:pt>
                <c:pt idx="6">
                  <c:v>500</c:v>
                </c:pt>
                <c:pt idx="7">
                  <c:v>450</c:v>
                </c:pt>
                <c:pt idx="8">
                  <c:v>400</c:v>
                </c:pt>
                <c:pt idx="9">
                  <c:v>350</c:v>
                </c:pt>
                <c:pt idx="10">
                  <c:v>325</c:v>
                </c:pt>
                <c:pt idx="11">
                  <c:v>300</c:v>
                </c:pt>
                <c:pt idx="12">
                  <c:v>275</c:v>
                </c:pt>
                <c:pt idx="13">
                  <c:v>250</c:v>
                </c:pt>
                <c:pt idx="14">
                  <c:v>225</c:v>
                </c:pt>
                <c:pt idx="15">
                  <c:v>200</c:v>
                </c:pt>
                <c:pt idx="16">
                  <c:v>175</c:v>
                </c:pt>
                <c:pt idx="17">
                  <c:v>150</c:v>
                </c:pt>
                <c:pt idx="18">
                  <c:v>125</c:v>
                </c:pt>
                <c:pt idx="19">
                  <c:v>100</c:v>
                </c:pt>
                <c:pt idx="20">
                  <c:v>75</c:v>
                </c:pt>
                <c:pt idx="21">
                  <c:v>70</c:v>
                </c:pt>
                <c:pt idx="22">
                  <c:v>65</c:v>
                </c:pt>
                <c:pt idx="23">
                  <c:v>60</c:v>
                </c:pt>
                <c:pt idx="24">
                  <c:v>55</c:v>
                </c:pt>
                <c:pt idx="25">
                  <c:v>50</c:v>
                </c:pt>
                <c:pt idx="26">
                  <c:v>45</c:v>
                </c:pt>
                <c:pt idx="27">
                  <c:v>40</c:v>
                </c:pt>
                <c:pt idx="28">
                  <c:v>35</c:v>
                </c:pt>
                <c:pt idx="29">
                  <c:v>30</c:v>
                </c:pt>
                <c:pt idx="30">
                  <c:v>25</c:v>
                </c:pt>
                <c:pt idx="31">
                  <c:v>20</c:v>
                </c:pt>
                <c:pt idx="32">
                  <c:v>15</c:v>
                </c:pt>
                <c:pt idx="33">
                  <c:v>10</c:v>
                </c:pt>
                <c:pt idx="34">
                  <c:v>5</c:v>
                </c:pt>
                <c:pt idx="35">
                  <c:v>0</c:v>
                </c:pt>
                <c:pt idx="36">
                  <c:v>-5</c:v>
                </c:pt>
                <c:pt idx="37">
                  <c:v>-10</c:v>
                </c:pt>
                <c:pt idx="38">
                  <c:v>-15</c:v>
                </c:pt>
                <c:pt idx="39">
                  <c:v>-20</c:v>
                </c:pt>
                <c:pt idx="40">
                  <c:v>-25</c:v>
                </c:pt>
                <c:pt idx="41">
                  <c:v>-30</c:v>
                </c:pt>
                <c:pt idx="42">
                  <c:v>-35</c:v>
                </c:pt>
                <c:pt idx="43">
                  <c:v>-40</c:v>
                </c:pt>
                <c:pt idx="44">
                  <c:v>-50</c:v>
                </c:pt>
                <c:pt idx="45">
                  <c:v>-75</c:v>
                </c:pt>
                <c:pt idx="46">
                  <c:v>-100</c:v>
                </c:pt>
                <c:pt idx="47">
                  <c:v>-125</c:v>
                </c:pt>
                <c:pt idx="48">
                  <c:v>-150</c:v>
                </c:pt>
                <c:pt idx="49">
                  <c:v>-175</c:v>
                </c:pt>
                <c:pt idx="50">
                  <c:v>-200</c:v>
                </c:pt>
                <c:pt idx="51">
                  <c:v>-225</c:v>
                </c:pt>
                <c:pt idx="52">
                  <c:v>-250</c:v>
                </c:pt>
                <c:pt idx="53">
                  <c:v>-275</c:v>
                </c:pt>
                <c:pt idx="54">
                  <c:v>-300</c:v>
                </c:pt>
                <c:pt idx="55">
                  <c:v>-325</c:v>
                </c:pt>
                <c:pt idx="56">
                  <c:v>-350</c:v>
                </c:pt>
                <c:pt idx="57">
                  <c:v>-375</c:v>
                </c:pt>
                <c:pt idx="58">
                  <c:v>-400</c:v>
                </c:pt>
              </c:numCache>
            </c:numRef>
          </c:xVal>
          <c:yVal>
            <c:numRef>
              <c:f>Sheet1!$F$3:$F$61</c:f>
              <c:numCache>
                <c:formatCode>General</c:formatCode>
                <c:ptCount val="59"/>
                <c:pt idx="0">
                  <c:v>793.00039077764745</c:v>
                </c:pt>
                <c:pt idx="1">
                  <c:v>792.10941774130515</c:v>
                </c:pt>
                <c:pt idx="2">
                  <c:v>792</c:v>
                </c:pt>
                <c:pt idx="3">
                  <c:v>788.99882766705741</c:v>
                </c:pt>
                <c:pt idx="4">
                  <c:v>768.11957796014065</c:v>
                </c:pt>
                <c:pt idx="5">
                  <c:v>747.99843688940996</c:v>
                </c:pt>
                <c:pt idx="6">
                  <c:v>727.99843688940996</c:v>
                </c:pt>
                <c:pt idx="7">
                  <c:v>707.38882375928097</c:v>
                </c:pt>
                <c:pt idx="8">
                  <c:v>687.08010941774126</c:v>
                </c:pt>
                <c:pt idx="9">
                  <c:v>666.95896834701057</c:v>
                </c:pt>
                <c:pt idx="10">
                  <c:v>656.99804611176239</c:v>
                </c:pt>
                <c:pt idx="11">
                  <c:v>646.97850722938642</c:v>
                </c:pt>
                <c:pt idx="12">
                  <c:v>636.15005861664713</c:v>
                </c:pt>
                <c:pt idx="13">
                  <c:v>627.00195388823761</c:v>
                </c:pt>
                <c:pt idx="14">
                  <c:v>617.00195388823761</c:v>
                </c:pt>
                <c:pt idx="15">
                  <c:v>607.00195388823761</c:v>
                </c:pt>
                <c:pt idx="16">
                  <c:v>596.01719421649079</c:v>
                </c:pt>
                <c:pt idx="17">
                  <c:v>586.09144196951934</c:v>
                </c:pt>
                <c:pt idx="18">
                  <c:v>576.6346228995701</c:v>
                </c:pt>
                <c:pt idx="19">
                  <c:v>566.00156311059004</c:v>
                </c:pt>
                <c:pt idx="20">
                  <c:v>556.00156311059004</c:v>
                </c:pt>
                <c:pt idx="21">
                  <c:v>554.03985932004684</c:v>
                </c:pt>
                <c:pt idx="22">
                  <c:v>552</c:v>
                </c:pt>
                <c:pt idx="23">
                  <c:v>549.99921844470498</c:v>
                </c:pt>
                <c:pt idx="24">
                  <c:v>548.02969910121146</c:v>
                </c:pt>
                <c:pt idx="25">
                  <c:v>546.04064087534198</c:v>
                </c:pt>
                <c:pt idx="26">
                  <c:v>544.04376709652206</c:v>
                </c:pt>
                <c:pt idx="27">
                  <c:v>542.0898788589293</c:v>
                </c:pt>
                <c:pt idx="28">
                  <c:v>539.99921844470498</c:v>
                </c:pt>
                <c:pt idx="29">
                  <c:v>538.02579132473625</c:v>
                </c:pt>
                <c:pt idx="30">
                  <c:v>536.00156311059004</c:v>
                </c:pt>
                <c:pt idx="31">
                  <c:v>534.03985932004684</c:v>
                </c:pt>
                <c:pt idx="32">
                  <c:v>532</c:v>
                </c:pt>
                <c:pt idx="33">
                  <c:v>529.99921844470498</c:v>
                </c:pt>
                <c:pt idx="34">
                  <c:v>527.99843688940996</c:v>
                </c:pt>
                <c:pt idx="35">
                  <c:v>526.06799531066827</c:v>
                </c:pt>
                <c:pt idx="36">
                  <c:v>523.72332942555681</c:v>
                </c:pt>
                <c:pt idx="37">
                  <c:v>522.16021883548262</c:v>
                </c:pt>
                <c:pt idx="38">
                  <c:v>520.0382962094568</c:v>
                </c:pt>
                <c:pt idx="39">
                  <c:v>518.041422430637</c:v>
                </c:pt>
                <c:pt idx="40">
                  <c:v>515.90777647518564</c:v>
                </c:pt>
                <c:pt idx="41">
                  <c:v>514.00078155529502</c:v>
                </c:pt>
                <c:pt idx="42">
                  <c:v>512.03907776475182</c:v>
                </c:pt>
                <c:pt idx="43">
                  <c:v>510.04611176240718</c:v>
                </c:pt>
                <c:pt idx="44">
                  <c:v>506.13833528722159</c:v>
                </c:pt>
                <c:pt idx="45">
                  <c:v>496.36889409925755</c:v>
                </c:pt>
                <c:pt idx="46">
                  <c:v>486.20867526377492</c:v>
                </c:pt>
                <c:pt idx="47">
                  <c:v>476.0484564282923</c:v>
                </c:pt>
                <c:pt idx="48">
                  <c:v>466.27901524032825</c:v>
                </c:pt>
                <c:pt idx="49">
                  <c:v>456.90035169988278</c:v>
                </c:pt>
                <c:pt idx="50">
                  <c:v>447.13091051191873</c:v>
                </c:pt>
                <c:pt idx="51">
                  <c:v>436.9706916764361</c:v>
                </c:pt>
                <c:pt idx="52">
                  <c:v>427.00586166471277</c:v>
                </c:pt>
                <c:pt idx="53">
                  <c:v>417.08010941774131</c:v>
                </c:pt>
                <c:pt idx="54">
                  <c:v>407.07620164126615</c:v>
                </c:pt>
                <c:pt idx="55">
                  <c:v>398.1664712778429</c:v>
                </c:pt>
                <c:pt idx="56">
                  <c:v>389.0222743259086</c:v>
                </c:pt>
                <c:pt idx="57">
                  <c:v>378.7174677608441</c:v>
                </c:pt>
                <c:pt idx="58">
                  <c:v>368.99882766705741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A9C-4116-A112-7ACC64B7D2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8485584"/>
        <c:axId val="1548481744"/>
      </c:scatterChart>
      <c:valAx>
        <c:axId val="154848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8481744"/>
        <c:crosses val="autoZero"/>
        <c:crossBetween val="midCat"/>
      </c:valAx>
      <c:valAx>
        <c:axId val="154848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8485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Set</a:t>
            </a:r>
            <a:r>
              <a:rPr lang="en-US" baseline="0"/>
              <a:t> pressure vs non modified pressure sensor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103955651492509E-2"/>
          <c:y val="8.9150111708028765E-2"/>
          <c:w val="0.94516096142810113"/>
          <c:h val="0.84968999270845769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Sheet1!$K$48</c:f>
              <c:strCache>
                <c:ptCount val="1"/>
                <c:pt idx="0">
                  <c:v>Sensor Value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1.4501617530366844E-2"/>
                  <c:y val="-2.710857550477369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Sheet1!$J$49:$J$93</c:f>
              <c:numCache>
                <c:formatCode>General</c:formatCode>
                <c:ptCount val="45"/>
                <c:pt idx="0">
                  <c:v>700</c:v>
                </c:pt>
                <c:pt idx="1">
                  <c:v>650</c:v>
                </c:pt>
                <c:pt idx="2">
                  <c:v>600</c:v>
                </c:pt>
                <c:pt idx="3">
                  <c:v>550</c:v>
                </c:pt>
                <c:pt idx="4">
                  <c:v>500</c:v>
                </c:pt>
                <c:pt idx="5">
                  <c:v>450</c:v>
                </c:pt>
                <c:pt idx="6">
                  <c:v>400</c:v>
                </c:pt>
                <c:pt idx="7">
                  <c:v>350</c:v>
                </c:pt>
                <c:pt idx="8">
                  <c:v>300</c:v>
                </c:pt>
                <c:pt idx="9">
                  <c:v>250</c:v>
                </c:pt>
                <c:pt idx="10">
                  <c:v>200</c:v>
                </c:pt>
                <c:pt idx="11">
                  <c:v>150</c:v>
                </c:pt>
                <c:pt idx="12">
                  <c:v>100</c:v>
                </c:pt>
                <c:pt idx="13">
                  <c:v>90</c:v>
                </c:pt>
                <c:pt idx="14">
                  <c:v>75</c:v>
                </c:pt>
                <c:pt idx="15">
                  <c:v>60</c:v>
                </c:pt>
                <c:pt idx="16">
                  <c:v>50</c:v>
                </c:pt>
                <c:pt idx="17">
                  <c:v>25</c:v>
                </c:pt>
                <c:pt idx="18">
                  <c:v>15</c:v>
                </c:pt>
                <c:pt idx="19">
                  <c:v>10</c:v>
                </c:pt>
                <c:pt idx="20">
                  <c:v>5</c:v>
                </c:pt>
                <c:pt idx="21">
                  <c:v>0</c:v>
                </c:pt>
                <c:pt idx="22">
                  <c:v>-5</c:v>
                </c:pt>
                <c:pt idx="23">
                  <c:v>-10</c:v>
                </c:pt>
                <c:pt idx="24">
                  <c:v>-15</c:v>
                </c:pt>
                <c:pt idx="25">
                  <c:v>-20</c:v>
                </c:pt>
                <c:pt idx="26">
                  <c:v>-25</c:v>
                </c:pt>
                <c:pt idx="27">
                  <c:v>-30</c:v>
                </c:pt>
                <c:pt idx="28">
                  <c:v>-35</c:v>
                </c:pt>
                <c:pt idx="29">
                  <c:v>-40</c:v>
                </c:pt>
                <c:pt idx="30">
                  <c:v>-50</c:v>
                </c:pt>
                <c:pt idx="31">
                  <c:v>-60</c:v>
                </c:pt>
                <c:pt idx="32">
                  <c:v>-75</c:v>
                </c:pt>
                <c:pt idx="33">
                  <c:v>-85</c:v>
                </c:pt>
                <c:pt idx="34">
                  <c:v>-100</c:v>
                </c:pt>
                <c:pt idx="35">
                  <c:v>-125</c:v>
                </c:pt>
                <c:pt idx="36">
                  <c:v>-150</c:v>
                </c:pt>
                <c:pt idx="37">
                  <c:v>-175</c:v>
                </c:pt>
                <c:pt idx="38">
                  <c:v>-200</c:v>
                </c:pt>
                <c:pt idx="39">
                  <c:v>-225</c:v>
                </c:pt>
                <c:pt idx="40">
                  <c:v>-250</c:v>
                </c:pt>
                <c:pt idx="41">
                  <c:v>-300</c:v>
                </c:pt>
              </c:numCache>
            </c:numRef>
          </c:xVal>
          <c:yVal>
            <c:numRef>
              <c:f>Sheet1!$K$49:$K$93</c:f>
              <c:numCache>
                <c:formatCode>General</c:formatCode>
                <c:ptCount val="45"/>
                <c:pt idx="0">
                  <c:v>788.5</c:v>
                </c:pt>
                <c:pt idx="1">
                  <c:v>782</c:v>
                </c:pt>
                <c:pt idx="2">
                  <c:v>761</c:v>
                </c:pt>
                <c:pt idx="3">
                  <c:v>743</c:v>
                </c:pt>
                <c:pt idx="4">
                  <c:v>721</c:v>
                </c:pt>
                <c:pt idx="5">
                  <c:v>703</c:v>
                </c:pt>
                <c:pt idx="6">
                  <c:v>681</c:v>
                </c:pt>
                <c:pt idx="7">
                  <c:v>662</c:v>
                </c:pt>
                <c:pt idx="8">
                  <c:v>641</c:v>
                </c:pt>
                <c:pt idx="9">
                  <c:v>623</c:v>
                </c:pt>
                <c:pt idx="10">
                  <c:v>601</c:v>
                </c:pt>
                <c:pt idx="11">
                  <c:v>583</c:v>
                </c:pt>
                <c:pt idx="12">
                  <c:v>561</c:v>
                </c:pt>
                <c:pt idx="13">
                  <c:v>559</c:v>
                </c:pt>
                <c:pt idx="14">
                  <c:v>553</c:v>
                </c:pt>
                <c:pt idx="15">
                  <c:v>547</c:v>
                </c:pt>
                <c:pt idx="16">
                  <c:v>543</c:v>
                </c:pt>
                <c:pt idx="17">
                  <c:v>533</c:v>
                </c:pt>
                <c:pt idx="18">
                  <c:v>529</c:v>
                </c:pt>
                <c:pt idx="19">
                  <c:v>527</c:v>
                </c:pt>
                <c:pt idx="20">
                  <c:v>525</c:v>
                </c:pt>
                <c:pt idx="21">
                  <c:v>524</c:v>
                </c:pt>
                <c:pt idx="22">
                  <c:v>521</c:v>
                </c:pt>
                <c:pt idx="23">
                  <c:v>519</c:v>
                </c:pt>
                <c:pt idx="24">
                  <c:v>517</c:v>
                </c:pt>
                <c:pt idx="25">
                  <c:v>515</c:v>
                </c:pt>
                <c:pt idx="26">
                  <c:v>513</c:v>
                </c:pt>
                <c:pt idx="27">
                  <c:v>511</c:v>
                </c:pt>
                <c:pt idx="28">
                  <c:v>509</c:v>
                </c:pt>
                <c:pt idx="29">
                  <c:v>507</c:v>
                </c:pt>
                <c:pt idx="30">
                  <c:v>503</c:v>
                </c:pt>
                <c:pt idx="31">
                  <c:v>499</c:v>
                </c:pt>
                <c:pt idx="32">
                  <c:v>493</c:v>
                </c:pt>
                <c:pt idx="33">
                  <c:v>489</c:v>
                </c:pt>
                <c:pt idx="34">
                  <c:v>482</c:v>
                </c:pt>
                <c:pt idx="35">
                  <c:v>474</c:v>
                </c:pt>
                <c:pt idx="36">
                  <c:v>464</c:v>
                </c:pt>
                <c:pt idx="37">
                  <c:v>454</c:v>
                </c:pt>
                <c:pt idx="38">
                  <c:v>444</c:v>
                </c:pt>
                <c:pt idx="39">
                  <c:v>434</c:v>
                </c:pt>
                <c:pt idx="40">
                  <c:v>425</c:v>
                </c:pt>
                <c:pt idx="41">
                  <c:v>404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02-4F45-AC95-B31948D01D4A}"/>
            </c:ext>
          </c:extLst>
        </c:ser>
        <c:ser>
          <c:idx val="1"/>
          <c:order val="1"/>
          <c:tx>
            <c:strRef>
              <c:f>Sheet1!$L$48</c:f>
              <c:strCache>
                <c:ptCount val="1"/>
                <c:pt idx="0">
                  <c:v>Truth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5.7966039483688288E-2"/>
                  <c:y val="2.974105351778556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Sheet1!$J$49:$J$93</c:f>
              <c:numCache>
                <c:formatCode>General</c:formatCode>
                <c:ptCount val="45"/>
                <c:pt idx="0">
                  <c:v>700</c:v>
                </c:pt>
                <c:pt idx="1">
                  <c:v>650</c:v>
                </c:pt>
                <c:pt idx="2">
                  <c:v>600</c:v>
                </c:pt>
                <c:pt idx="3">
                  <c:v>550</c:v>
                </c:pt>
                <c:pt idx="4">
                  <c:v>500</c:v>
                </c:pt>
                <c:pt idx="5">
                  <c:v>450</c:v>
                </c:pt>
                <c:pt idx="6">
                  <c:v>400</c:v>
                </c:pt>
                <c:pt idx="7">
                  <c:v>350</c:v>
                </c:pt>
                <c:pt idx="8">
                  <c:v>300</c:v>
                </c:pt>
                <c:pt idx="9">
                  <c:v>250</c:v>
                </c:pt>
                <c:pt idx="10">
                  <c:v>200</c:v>
                </c:pt>
                <c:pt idx="11">
                  <c:v>150</c:v>
                </c:pt>
                <c:pt idx="12">
                  <c:v>100</c:v>
                </c:pt>
                <c:pt idx="13">
                  <c:v>90</c:v>
                </c:pt>
                <c:pt idx="14">
                  <c:v>75</c:v>
                </c:pt>
                <c:pt idx="15">
                  <c:v>60</c:v>
                </c:pt>
                <c:pt idx="16">
                  <c:v>50</c:v>
                </c:pt>
                <c:pt idx="17">
                  <c:v>25</c:v>
                </c:pt>
                <c:pt idx="18">
                  <c:v>15</c:v>
                </c:pt>
                <c:pt idx="19">
                  <c:v>10</c:v>
                </c:pt>
                <c:pt idx="20">
                  <c:v>5</c:v>
                </c:pt>
                <c:pt idx="21">
                  <c:v>0</c:v>
                </c:pt>
                <c:pt idx="22">
                  <c:v>-5</c:v>
                </c:pt>
                <c:pt idx="23">
                  <c:v>-10</c:v>
                </c:pt>
                <c:pt idx="24">
                  <c:v>-15</c:v>
                </c:pt>
                <c:pt idx="25">
                  <c:v>-20</c:v>
                </c:pt>
                <c:pt idx="26">
                  <c:v>-25</c:v>
                </c:pt>
                <c:pt idx="27">
                  <c:v>-30</c:v>
                </c:pt>
                <c:pt idx="28">
                  <c:v>-35</c:v>
                </c:pt>
                <c:pt idx="29">
                  <c:v>-40</c:v>
                </c:pt>
                <c:pt idx="30">
                  <c:v>-50</c:v>
                </c:pt>
                <c:pt idx="31">
                  <c:v>-60</c:v>
                </c:pt>
                <c:pt idx="32">
                  <c:v>-75</c:v>
                </c:pt>
                <c:pt idx="33">
                  <c:v>-85</c:v>
                </c:pt>
                <c:pt idx="34">
                  <c:v>-100</c:v>
                </c:pt>
                <c:pt idx="35">
                  <c:v>-125</c:v>
                </c:pt>
                <c:pt idx="36">
                  <c:v>-150</c:v>
                </c:pt>
                <c:pt idx="37">
                  <c:v>-175</c:v>
                </c:pt>
                <c:pt idx="38">
                  <c:v>-200</c:v>
                </c:pt>
                <c:pt idx="39">
                  <c:v>-225</c:v>
                </c:pt>
                <c:pt idx="40">
                  <c:v>-250</c:v>
                </c:pt>
                <c:pt idx="41">
                  <c:v>-300</c:v>
                </c:pt>
              </c:numCache>
            </c:numRef>
          </c:xVal>
          <c:yVal>
            <c:numRef>
              <c:f>Sheet1!$L$49:$L$93</c:f>
              <c:numCache>
                <c:formatCode>General</c:formatCode>
                <c:ptCount val="45"/>
                <c:pt idx="0">
                  <c:v>680</c:v>
                </c:pt>
                <c:pt idx="1">
                  <c:v>671</c:v>
                </c:pt>
                <c:pt idx="2">
                  <c:v>622</c:v>
                </c:pt>
                <c:pt idx="3">
                  <c:v>572</c:v>
                </c:pt>
                <c:pt idx="4">
                  <c:v>523</c:v>
                </c:pt>
                <c:pt idx="5">
                  <c:v>473</c:v>
                </c:pt>
                <c:pt idx="6">
                  <c:v>424</c:v>
                </c:pt>
                <c:pt idx="7">
                  <c:v>375</c:v>
                </c:pt>
                <c:pt idx="8">
                  <c:v>326</c:v>
                </c:pt>
                <c:pt idx="9">
                  <c:v>277</c:v>
                </c:pt>
                <c:pt idx="10">
                  <c:v>228</c:v>
                </c:pt>
                <c:pt idx="11">
                  <c:v>180</c:v>
                </c:pt>
                <c:pt idx="12">
                  <c:v>131</c:v>
                </c:pt>
                <c:pt idx="13">
                  <c:v>122</c:v>
                </c:pt>
                <c:pt idx="14">
                  <c:v>108</c:v>
                </c:pt>
                <c:pt idx="15">
                  <c:v>93</c:v>
                </c:pt>
                <c:pt idx="16">
                  <c:v>84</c:v>
                </c:pt>
                <c:pt idx="17">
                  <c:v>60</c:v>
                </c:pt>
                <c:pt idx="18">
                  <c:v>50</c:v>
                </c:pt>
                <c:pt idx="19">
                  <c:v>45</c:v>
                </c:pt>
                <c:pt idx="20">
                  <c:v>41</c:v>
                </c:pt>
                <c:pt idx="21">
                  <c:v>36</c:v>
                </c:pt>
                <c:pt idx="22">
                  <c:v>31</c:v>
                </c:pt>
                <c:pt idx="23">
                  <c:v>26</c:v>
                </c:pt>
                <c:pt idx="24">
                  <c:v>21</c:v>
                </c:pt>
                <c:pt idx="25">
                  <c:v>17</c:v>
                </c:pt>
                <c:pt idx="26">
                  <c:v>12</c:v>
                </c:pt>
                <c:pt idx="27">
                  <c:v>7</c:v>
                </c:pt>
                <c:pt idx="28">
                  <c:v>3</c:v>
                </c:pt>
                <c:pt idx="29">
                  <c:v>0</c:v>
                </c:pt>
                <c:pt idx="30">
                  <c:v>-10</c:v>
                </c:pt>
                <c:pt idx="31">
                  <c:v>-20</c:v>
                </c:pt>
                <c:pt idx="32">
                  <c:v>-33</c:v>
                </c:pt>
                <c:pt idx="33">
                  <c:v>-43</c:v>
                </c:pt>
                <c:pt idx="34">
                  <c:v>-57</c:v>
                </c:pt>
                <c:pt idx="35">
                  <c:v>-80</c:v>
                </c:pt>
                <c:pt idx="36">
                  <c:v>-104</c:v>
                </c:pt>
                <c:pt idx="37">
                  <c:v>-127</c:v>
                </c:pt>
                <c:pt idx="38">
                  <c:v>-150</c:v>
                </c:pt>
                <c:pt idx="39">
                  <c:v>-173</c:v>
                </c:pt>
                <c:pt idx="40">
                  <c:v>-196</c:v>
                </c:pt>
                <c:pt idx="41">
                  <c:v>-241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02-4F45-AC95-B31948D01D4A}"/>
            </c:ext>
          </c:extLst>
        </c:ser>
        <c:ser>
          <c:idx val="2"/>
          <c:order val="2"/>
          <c:tx>
            <c:strRef>
              <c:f>Sheet1!$M$48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Sheet1!$J$49:$J$93</c:f>
              <c:numCache>
                <c:formatCode>General</c:formatCode>
                <c:ptCount val="45"/>
                <c:pt idx="0">
                  <c:v>700</c:v>
                </c:pt>
                <c:pt idx="1">
                  <c:v>650</c:v>
                </c:pt>
                <c:pt idx="2">
                  <c:v>600</c:v>
                </c:pt>
                <c:pt idx="3">
                  <c:v>550</c:v>
                </c:pt>
                <c:pt idx="4">
                  <c:v>500</c:v>
                </c:pt>
                <c:pt idx="5">
                  <c:v>450</c:v>
                </c:pt>
                <c:pt idx="6">
                  <c:v>400</c:v>
                </c:pt>
                <c:pt idx="7">
                  <c:v>350</c:v>
                </c:pt>
                <c:pt idx="8">
                  <c:v>300</c:v>
                </c:pt>
                <c:pt idx="9">
                  <c:v>250</c:v>
                </c:pt>
                <c:pt idx="10">
                  <c:v>200</c:v>
                </c:pt>
                <c:pt idx="11">
                  <c:v>150</c:v>
                </c:pt>
                <c:pt idx="12">
                  <c:v>100</c:v>
                </c:pt>
                <c:pt idx="13">
                  <c:v>90</c:v>
                </c:pt>
                <c:pt idx="14">
                  <c:v>75</c:v>
                </c:pt>
                <c:pt idx="15">
                  <c:v>60</c:v>
                </c:pt>
                <c:pt idx="16">
                  <c:v>50</c:v>
                </c:pt>
                <c:pt idx="17">
                  <c:v>25</c:v>
                </c:pt>
                <c:pt idx="18">
                  <c:v>15</c:v>
                </c:pt>
                <c:pt idx="19">
                  <c:v>10</c:v>
                </c:pt>
                <c:pt idx="20">
                  <c:v>5</c:v>
                </c:pt>
                <c:pt idx="21">
                  <c:v>0</c:v>
                </c:pt>
                <c:pt idx="22">
                  <c:v>-5</c:v>
                </c:pt>
                <c:pt idx="23">
                  <c:v>-10</c:v>
                </c:pt>
                <c:pt idx="24">
                  <c:v>-15</c:v>
                </c:pt>
                <c:pt idx="25">
                  <c:v>-20</c:v>
                </c:pt>
                <c:pt idx="26">
                  <c:v>-25</c:v>
                </c:pt>
                <c:pt idx="27">
                  <c:v>-30</c:v>
                </c:pt>
                <c:pt idx="28">
                  <c:v>-35</c:v>
                </c:pt>
                <c:pt idx="29">
                  <c:v>-40</c:v>
                </c:pt>
                <c:pt idx="30">
                  <c:v>-50</c:v>
                </c:pt>
                <c:pt idx="31">
                  <c:v>-60</c:v>
                </c:pt>
                <c:pt idx="32">
                  <c:v>-75</c:v>
                </c:pt>
                <c:pt idx="33">
                  <c:v>-85</c:v>
                </c:pt>
                <c:pt idx="34">
                  <c:v>-100</c:v>
                </c:pt>
                <c:pt idx="35">
                  <c:v>-125</c:v>
                </c:pt>
                <c:pt idx="36">
                  <c:v>-150</c:v>
                </c:pt>
                <c:pt idx="37">
                  <c:v>-175</c:v>
                </c:pt>
                <c:pt idx="38">
                  <c:v>-200</c:v>
                </c:pt>
                <c:pt idx="39">
                  <c:v>-225</c:v>
                </c:pt>
                <c:pt idx="40">
                  <c:v>-250</c:v>
                </c:pt>
                <c:pt idx="41">
                  <c:v>-300</c:v>
                </c:pt>
              </c:numCache>
            </c:numRef>
          </c:xVal>
          <c:yVal>
            <c:numRef>
              <c:f>Sheet1!$M$49:$M$93</c:f>
              <c:numCache>
                <c:formatCode>General</c:formatCode>
                <c:ptCount val="4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E02-4F45-AC95-B31948D01D4A}"/>
            </c:ext>
          </c:extLst>
        </c:ser>
        <c:ser>
          <c:idx val="3"/>
          <c:order val="3"/>
          <c:tx>
            <c:strRef>
              <c:f>Sheet1!$N$48</c:f>
              <c:strCache>
                <c:ptCount val="1"/>
                <c:pt idx="0">
                  <c:v>Corrected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9.4961969931339055E-2"/>
                  <c:y val="0.192583941128634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Sheet1!$J$49:$J$93</c:f>
              <c:numCache>
                <c:formatCode>General</c:formatCode>
                <c:ptCount val="45"/>
                <c:pt idx="0">
                  <c:v>700</c:v>
                </c:pt>
                <c:pt idx="1">
                  <c:v>650</c:v>
                </c:pt>
                <c:pt idx="2">
                  <c:v>600</c:v>
                </c:pt>
                <c:pt idx="3">
                  <c:v>550</c:v>
                </c:pt>
                <c:pt idx="4">
                  <c:v>500</c:v>
                </c:pt>
                <c:pt idx="5">
                  <c:v>450</c:v>
                </c:pt>
                <c:pt idx="6">
                  <c:v>400</c:v>
                </c:pt>
                <c:pt idx="7">
                  <c:v>350</c:v>
                </c:pt>
                <c:pt idx="8">
                  <c:v>300</c:v>
                </c:pt>
                <c:pt idx="9">
                  <c:v>250</c:v>
                </c:pt>
                <c:pt idx="10">
                  <c:v>200</c:v>
                </c:pt>
                <c:pt idx="11">
                  <c:v>150</c:v>
                </c:pt>
                <c:pt idx="12">
                  <c:v>100</c:v>
                </c:pt>
                <c:pt idx="13">
                  <c:v>90</c:v>
                </c:pt>
                <c:pt idx="14">
                  <c:v>75</c:v>
                </c:pt>
                <c:pt idx="15">
                  <c:v>60</c:v>
                </c:pt>
                <c:pt idx="16">
                  <c:v>50</c:v>
                </c:pt>
                <c:pt idx="17">
                  <c:v>25</c:v>
                </c:pt>
                <c:pt idx="18">
                  <c:v>15</c:v>
                </c:pt>
                <c:pt idx="19">
                  <c:v>10</c:v>
                </c:pt>
                <c:pt idx="20">
                  <c:v>5</c:v>
                </c:pt>
                <c:pt idx="21">
                  <c:v>0</c:v>
                </c:pt>
                <c:pt idx="22">
                  <c:v>-5</c:v>
                </c:pt>
                <c:pt idx="23">
                  <c:v>-10</c:v>
                </c:pt>
                <c:pt idx="24">
                  <c:v>-15</c:v>
                </c:pt>
                <c:pt idx="25">
                  <c:v>-20</c:v>
                </c:pt>
                <c:pt idx="26">
                  <c:v>-25</c:v>
                </c:pt>
                <c:pt idx="27">
                  <c:v>-30</c:v>
                </c:pt>
                <c:pt idx="28">
                  <c:v>-35</c:v>
                </c:pt>
                <c:pt idx="29">
                  <c:v>-40</c:v>
                </c:pt>
                <c:pt idx="30">
                  <c:v>-50</c:v>
                </c:pt>
                <c:pt idx="31">
                  <c:v>-60</c:v>
                </c:pt>
                <c:pt idx="32">
                  <c:v>-75</c:v>
                </c:pt>
                <c:pt idx="33">
                  <c:v>-85</c:v>
                </c:pt>
                <c:pt idx="34">
                  <c:v>-100</c:v>
                </c:pt>
                <c:pt idx="35">
                  <c:v>-125</c:v>
                </c:pt>
                <c:pt idx="36">
                  <c:v>-150</c:v>
                </c:pt>
                <c:pt idx="37">
                  <c:v>-175</c:v>
                </c:pt>
                <c:pt idx="38">
                  <c:v>-200</c:v>
                </c:pt>
                <c:pt idx="39">
                  <c:v>-225</c:v>
                </c:pt>
                <c:pt idx="40">
                  <c:v>-250</c:v>
                </c:pt>
                <c:pt idx="41">
                  <c:v>-300</c:v>
                </c:pt>
              </c:numCache>
            </c:numRef>
          </c:xVal>
          <c:yVal>
            <c:numRef>
              <c:f>Sheet1!$N$49:$N$93</c:f>
              <c:numCache>
                <c:formatCode>General</c:formatCode>
                <c:ptCount val="45"/>
                <c:pt idx="0">
                  <c:v>673.51598173515981</c:v>
                </c:pt>
                <c:pt idx="1">
                  <c:v>657.0268899036023</c:v>
                </c:pt>
                <c:pt idx="2">
                  <c:v>603.75443937087778</c:v>
                </c:pt>
                <c:pt idx="3">
                  <c:v>558.09233891425674</c:v>
                </c:pt>
                <c:pt idx="4">
                  <c:v>502.28310502283108</c:v>
                </c:pt>
                <c:pt idx="5">
                  <c:v>456.62100456621005</c:v>
                </c:pt>
                <c:pt idx="6">
                  <c:v>400.81177067478438</c:v>
                </c:pt>
                <c:pt idx="7">
                  <c:v>352.61288685946221</c:v>
                </c:pt>
                <c:pt idx="8">
                  <c:v>299.34043632673769</c:v>
                </c:pt>
                <c:pt idx="9">
                  <c:v>253.67833587011668</c:v>
                </c:pt>
                <c:pt idx="10">
                  <c:v>197.86910197869102</c:v>
                </c:pt>
                <c:pt idx="11">
                  <c:v>152.20700152207002</c:v>
                </c:pt>
                <c:pt idx="12">
                  <c:v>96.397767630644339</c:v>
                </c:pt>
                <c:pt idx="13">
                  <c:v>91.324200913242009</c:v>
                </c:pt>
                <c:pt idx="14">
                  <c:v>76.103500761035008</c:v>
                </c:pt>
                <c:pt idx="15">
                  <c:v>60.882800608828006</c:v>
                </c:pt>
                <c:pt idx="16">
                  <c:v>50.735667174023341</c:v>
                </c:pt>
                <c:pt idx="17">
                  <c:v>25.36783358701167</c:v>
                </c:pt>
                <c:pt idx="18">
                  <c:v>15.220700152207002</c:v>
                </c:pt>
                <c:pt idx="19">
                  <c:v>10.147133434804667</c:v>
                </c:pt>
                <c:pt idx="20">
                  <c:v>5.0735667174023336</c:v>
                </c:pt>
                <c:pt idx="21">
                  <c:v>2.5367833587011668</c:v>
                </c:pt>
                <c:pt idx="22">
                  <c:v>-5.0735667174023336</c:v>
                </c:pt>
                <c:pt idx="23">
                  <c:v>-10.147133434804667</c:v>
                </c:pt>
                <c:pt idx="24">
                  <c:v>-15.220700152207002</c:v>
                </c:pt>
                <c:pt idx="25">
                  <c:v>-20.294266869609334</c:v>
                </c:pt>
                <c:pt idx="26">
                  <c:v>-25.36783358701167</c:v>
                </c:pt>
                <c:pt idx="27">
                  <c:v>-30.441400304414003</c:v>
                </c:pt>
                <c:pt idx="28">
                  <c:v>-35.514967021816339</c:v>
                </c:pt>
                <c:pt idx="29">
                  <c:v>-40.588533739218668</c:v>
                </c:pt>
                <c:pt idx="30">
                  <c:v>-50.735667174023341</c:v>
                </c:pt>
                <c:pt idx="31">
                  <c:v>-60.882800608828006</c:v>
                </c:pt>
                <c:pt idx="32">
                  <c:v>-76.103500761035008</c:v>
                </c:pt>
                <c:pt idx="33">
                  <c:v>-86.25063419583968</c:v>
                </c:pt>
                <c:pt idx="34">
                  <c:v>-104.00811770674784</c:v>
                </c:pt>
                <c:pt idx="35">
                  <c:v>-124.30238457635718</c:v>
                </c:pt>
                <c:pt idx="36">
                  <c:v>-149.67021816336884</c:v>
                </c:pt>
                <c:pt idx="37">
                  <c:v>-175.03805175038053</c:v>
                </c:pt>
                <c:pt idx="38">
                  <c:v>-200.40588533739219</c:v>
                </c:pt>
                <c:pt idx="39">
                  <c:v>-225.77371892440385</c:v>
                </c:pt>
                <c:pt idx="40">
                  <c:v>-248.60476915271437</c:v>
                </c:pt>
                <c:pt idx="41">
                  <c:v>-301.87721968543889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E02-4F45-AC95-B31948D01D4A}"/>
            </c:ext>
          </c:extLst>
        </c:ser>
        <c:ser>
          <c:idx val="4"/>
          <c:order val="4"/>
          <c:tx>
            <c:strRef>
              <c:f>Sheet1!$O$48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Sheet1!$J$49:$J$93</c:f>
              <c:numCache>
                <c:formatCode>General</c:formatCode>
                <c:ptCount val="45"/>
                <c:pt idx="0">
                  <c:v>700</c:v>
                </c:pt>
                <c:pt idx="1">
                  <c:v>650</c:v>
                </c:pt>
                <c:pt idx="2">
                  <c:v>600</c:v>
                </c:pt>
                <c:pt idx="3">
                  <c:v>550</c:v>
                </c:pt>
                <c:pt idx="4">
                  <c:v>500</c:v>
                </c:pt>
                <c:pt idx="5">
                  <c:v>450</c:v>
                </c:pt>
                <c:pt idx="6">
                  <c:v>400</c:v>
                </c:pt>
                <c:pt idx="7">
                  <c:v>350</c:v>
                </c:pt>
                <c:pt idx="8">
                  <c:v>300</c:v>
                </c:pt>
                <c:pt idx="9">
                  <c:v>250</c:v>
                </c:pt>
                <c:pt idx="10">
                  <c:v>200</c:v>
                </c:pt>
                <c:pt idx="11">
                  <c:v>150</c:v>
                </c:pt>
                <c:pt idx="12">
                  <c:v>100</c:v>
                </c:pt>
                <c:pt idx="13">
                  <c:v>90</c:v>
                </c:pt>
                <c:pt idx="14">
                  <c:v>75</c:v>
                </c:pt>
                <c:pt idx="15">
                  <c:v>60</c:v>
                </c:pt>
                <c:pt idx="16">
                  <c:v>50</c:v>
                </c:pt>
                <c:pt idx="17">
                  <c:v>25</c:v>
                </c:pt>
                <c:pt idx="18">
                  <c:v>15</c:v>
                </c:pt>
                <c:pt idx="19">
                  <c:v>10</c:v>
                </c:pt>
                <c:pt idx="20">
                  <c:v>5</c:v>
                </c:pt>
                <c:pt idx="21">
                  <c:v>0</c:v>
                </c:pt>
                <c:pt idx="22">
                  <c:v>-5</c:v>
                </c:pt>
                <c:pt idx="23">
                  <c:v>-10</c:v>
                </c:pt>
                <c:pt idx="24">
                  <c:v>-15</c:v>
                </c:pt>
                <c:pt idx="25">
                  <c:v>-20</c:v>
                </c:pt>
                <c:pt idx="26">
                  <c:v>-25</c:v>
                </c:pt>
                <c:pt idx="27">
                  <c:v>-30</c:v>
                </c:pt>
                <c:pt idx="28">
                  <c:v>-35</c:v>
                </c:pt>
                <c:pt idx="29">
                  <c:v>-40</c:v>
                </c:pt>
                <c:pt idx="30">
                  <c:v>-50</c:v>
                </c:pt>
                <c:pt idx="31">
                  <c:v>-60</c:v>
                </c:pt>
                <c:pt idx="32">
                  <c:v>-75</c:v>
                </c:pt>
                <c:pt idx="33">
                  <c:v>-85</c:v>
                </c:pt>
                <c:pt idx="34">
                  <c:v>-100</c:v>
                </c:pt>
                <c:pt idx="35">
                  <c:v>-125</c:v>
                </c:pt>
                <c:pt idx="36">
                  <c:v>-150</c:v>
                </c:pt>
                <c:pt idx="37">
                  <c:v>-175</c:v>
                </c:pt>
                <c:pt idx="38">
                  <c:v>-200</c:v>
                </c:pt>
                <c:pt idx="39">
                  <c:v>-225</c:v>
                </c:pt>
                <c:pt idx="40">
                  <c:v>-250</c:v>
                </c:pt>
                <c:pt idx="41">
                  <c:v>-300</c:v>
                </c:pt>
              </c:numCache>
            </c:numRef>
          </c:xVal>
          <c:yVal>
            <c:numRef>
              <c:f>Sheet1!$O$49:$O$93</c:f>
              <c:numCache>
                <c:formatCode>General</c:formatCode>
                <c:ptCount val="4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E02-4F45-AC95-B31948D01D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3739103"/>
        <c:axId val="1423738143"/>
      </c:scatterChart>
      <c:valAx>
        <c:axId val="1423739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3738143"/>
        <c:crosses val="autoZero"/>
        <c:crossBetween val="midCat"/>
      </c:valAx>
      <c:valAx>
        <c:axId val="1423738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37391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Set pressure vs raw vs truth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Sheet1!$K$107</c:f>
              <c:strCache>
                <c:ptCount val="1"/>
                <c:pt idx="0">
                  <c:v>Raw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1"/>
            <c:trendlineLbl>
              <c:layout>
                <c:manualLayout>
                  <c:x val="-5.6726159230096239E-2"/>
                  <c:y val="-7.923592884222806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strRef>
              <c:f>Sheet1!$J$108:$J$162</c:f>
              <c:strCache>
                <c:ptCount val="55"/>
                <c:pt idx="0">
                  <c:v>350</c:v>
                </c:pt>
                <c:pt idx="1">
                  <c:v>325</c:v>
                </c:pt>
                <c:pt idx="2">
                  <c:v>300</c:v>
                </c:pt>
                <c:pt idx="3">
                  <c:v>250</c:v>
                </c:pt>
                <c:pt idx="4">
                  <c:v>225</c:v>
                </c:pt>
                <c:pt idx="5">
                  <c:v>200</c:v>
                </c:pt>
                <c:pt idx="6">
                  <c:v>150</c:v>
                </c:pt>
                <c:pt idx="7">
                  <c:v>100</c:v>
                </c:pt>
                <c:pt idx="8">
                  <c:v>75</c:v>
                </c:pt>
                <c:pt idx="9">
                  <c:v>50</c:v>
                </c:pt>
                <c:pt idx="10">
                  <c:v>25</c:v>
                </c:pt>
                <c:pt idx="11">
                  <c:v>10</c:v>
                </c:pt>
                <c:pt idx="12">
                  <c:v>5</c:v>
                </c:pt>
                <c:pt idx="13">
                  <c:v>0</c:v>
                </c:pt>
                <c:pt idx="14">
                  <c:v>-5</c:v>
                </c:pt>
                <c:pt idx="15">
                  <c:v>-10</c:v>
                </c:pt>
                <c:pt idx="16">
                  <c:v>-15</c:v>
                </c:pt>
                <c:pt idx="17">
                  <c:v>-20</c:v>
                </c:pt>
                <c:pt idx="18">
                  <c:v>-25</c:v>
                </c:pt>
                <c:pt idx="19">
                  <c:v>-50</c:v>
                </c:pt>
                <c:pt idx="20">
                  <c:v>-75</c:v>
                </c:pt>
                <c:pt idx="21">
                  <c:v>-100</c:v>
                </c:pt>
                <c:pt idx="22">
                  <c:v>-125</c:v>
                </c:pt>
                <c:pt idx="23">
                  <c:v>-150</c:v>
                </c:pt>
                <c:pt idx="24">
                  <c:v>-175</c:v>
                </c:pt>
                <c:pt idx="25">
                  <c:v>-200</c:v>
                </c:pt>
                <c:pt idx="26">
                  <c:v>-225</c:v>
                </c:pt>
                <c:pt idx="27">
                  <c:v>-250</c:v>
                </c:pt>
                <c:pt idx="28">
                  <c:v>-275</c:v>
                </c:pt>
                <c:pt idx="29">
                  <c:v>-300</c:v>
                </c:pt>
                <c:pt idx="30">
                  <c:v>-325</c:v>
                </c:pt>
                <c:pt idx="31">
                  <c:v>-350</c:v>
                </c:pt>
                <c:pt idx="32">
                  <c:v>-375</c:v>
                </c:pt>
                <c:pt idx="33">
                  <c:v>-400</c:v>
                </c:pt>
                <c:pt idx="42">
                  <c:v>Set Value</c:v>
                </c:pt>
                <c:pt idx="43">
                  <c:v>700</c:v>
                </c:pt>
                <c:pt idx="44">
                  <c:v>650</c:v>
                </c:pt>
                <c:pt idx="45">
                  <c:v>600</c:v>
                </c:pt>
                <c:pt idx="46">
                  <c:v>550</c:v>
                </c:pt>
                <c:pt idx="47">
                  <c:v>500</c:v>
                </c:pt>
                <c:pt idx="48">
                  <c:v>450</c:v>
                </c:pt>
                <c:pt idx="49">
                  <c:v>400</c:v>
                </c:pt>
                <c:pt idx="50">
                  <c:v>350</c:v>
                </c:pt>
                <c:pt idx="51">
                  <c:v>325</c:v>
                </c:pt>
                <c:pt idx="52">
                  <c:v>300</c:v>
                </c:pt>
                <c:pt idx="53">
                  <c:v>250</c:v>
                </c:pt>
                <c:pt idx="54">
                  <c:v>225</c:v>
                </c:pt>
              </c:strCache>
            </c:strRef>
          </c:xVal>
          <c:yVal>
            <c:numRef>
              <c:f>Sheet1!$K$108:$K$162</c:f>
              <c:numCache>
                <c:formatCode>General</c:formatCode>
                <c:ptCount val="55"/>
                <c:pt idx="0">
                  <c:v>3351</c:v>
                </c:pt>
                <c:pt idx="1">
                  <c:v>3258</c:v>
                </c:pt>
                <c:pt idx="2">
                  <c:v>3165</c:v>
                </c:pt>
                <c:pt idx="3">
                  <c:v>2978</c:v>
                </c:pt>
                <c:pt idx="4">
                  <c:v>2885</c:v>
                </c:pt>
                <c:pt idx="5">
                  <c:v>2792</c:v>
                </c:pt>
                <c:pt idx="6">
                  <c:v>2606</c:v>
                </c:pt>
                <c:pt idx="7">
                  <c:v>2420</c:v>
                </c:pt>
                <c:pt idx="8">
                  <c:v>2327</c:v>
                </c:pt>
                <c:pt idx="9">
                  <c:v>2234</c:v>
                </c:pt>
                <c:pt idx="10">
                  <c:v>2141</c:v>
                </c:pt>
                <c:pt idx="11">
                  <c:v>2085</c:v>
                </c:pt>
                <c:pt idx="12">
                  <c:v>2066</c:v>
                </c:pt>
                <c:pt idx="13">
                  <c:v>2048</c:v>
                </c:pt>
                <c:pt idx="14">
                  <c:v>2029</c:v>
                </c:pt>
                <c:pt idx="15">
                  <c:v>2010</c:v>
                </c:pt>
                <c:pt idx="16">
                  <c:v>1992</c:v>
                </c:pt>
                <c:pt idx="17">
                  <c:v>1973</c:v>
                </c:pt>
                <c:pt idx="18">
                  <c:v>1954</c:v>
                </c:pt>
                <c:pt idx="19">
                  <c:v>1861</c:v>
                </c:pt>
                <c:pt idx="20">
                  <c:v>1768</c:v>
                </c:pt>
                <c:pt idx="21">
                  <c:v>1675</c:v>
                </c:pt>
                <c:pt idx="22">
                  <c:v>1582</c:v>
                </c:pt>
                <c:pt idx="23">
                  <c:v>1489</c:v>
                </c:pt>
                <c:pt idx="24">
                  <c:v>1396</c:v>
                </c:pt>
                <c:pt idx="25">
                  <c:v>1303</c:v>
                </c:pt>
                <c:pt idx="26">
                  <c:v>1210</c:v>
                </c:pt>
                <c:pt idx="27">
                  <c:v>1117</c:v>
                </c:pt>
                <c:pt idx="28">
                  <c:v>1024</c:v>
                </c:pt>
                <c:pt idx="29">
                  <c:v>930</c:v>
                </c:pt>
                <c:pt idx="30">
                  <c:v>837</c:v>
                </c:pt>
                <c:pt idx="31">
                  <c:v>744</c:v>
                </c:pt>
                <c:pt idx="32">
                  <c:v>651</c:v>
                </c:pt>
                <c:pt idx="33">
                  <c:v>558</c:v>
                </c:pt>
                <c:pt idx="41">
                  <c:v>0</c:v>
                </c:pt>
                <c:pt idx="42">
                  <c:v>0</c:v>
                </c:pt>
                <c:pt idx="43" formatCode="0">
                  <c:v>4472.7272727272721</c:v>
                </c:pt>
                <c:pt idx="44" formatCode="0">
                  <c:v>4293.818181818182</c:v>
                </c:pt>
                <c:pt idx="45" formatCode="0">
                  <c:v>4114.909090909091</c:v>
                </c:pt>
                <c:pt idx="46" formatCode="0">
                  <c:v>3936</c:v>
                </c:pt>
                <c:pt idx="47" formatCode="0">
                  <c:v>3757.090909090909</c:v>
                </c:pt>
                <c:pt idx="48" formatCode="0">
                  <c:v>3578.181818181818</c:v>
                </c:pt>
                <c:pt idx="49" formatCode="0">
                  <c:v>3399.272727272727</c:v>
                </c:pt>
                <c:pt idx="50" formatCode="0">
                  <c:v>3220.363636363636</c:v>
                </c:pt>
                <c:pt idx="51" formatCode="0">
                  <c:v>3130.909090909091</c:v>
                </c:pt>
                <c:pt idx="52" formatCode="0">
                  <c:v>3041.4545454545455</c:v>
                </c:pt>
                <c:pt idx="53" formatCode="0">
                  <c:v>2862.5454545454545</c:v>
                </c:pt>
                <c:pt idx="54" formatCode="0">
                  <c:v>2773.090909090909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BE-4613-8E23-69AE9466C3AD}"/>
            </c:ext>
          </c:extLst>
        </c:ser>
        <c:ser>
          <c:idx val="1"/>
          <c:order val="1"/>
          <c:tx>
            <c:strRef>
              <c:f>Sheet1!$L$107</c:f>
              <c:strCache>
                <c:ptCount val="1"/>
                <c:pt idx="0">
                  <c:v>Truth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9.0441819772528432E-4"/>
                  <c:y val="-2.72608632254302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strRef>
              <c:f>Sheet1!$J$108:$J$162</c:f>
              <c:strCache>
                <c:ptCount val="55"/>
                <c:pt idx="0">
                  <c:v>350</c:v>
                </c:pt>
                <c:pt idx="1">
                  <c:v>325</c:v>
                </c:pt>
                <c:pt idx="2">
                  <c:v>300</c:v>
                </c:pt>
                <c:pt idx="3">
                  <c:v>250</c:v>
                </c:pt>
                <c:pt idx="4">
                  <c:v>225</c:v>
                </c:pt>
                <c:pt idx="5">
                  <c:v>200</c:v>
                </c:pt>
                <c:pt idx="6">
                  <c:v>150</c:v>
                </c:pt>
                <c:pt idx="7">
                  <c:v>100</c:v>
                </c:pt>
                <c:pt idx="8">
                  <c:v>75</c:v>
                </c:pt>
                <c:pt idx="9">
                  <c:v>50</c:v>
                </c:pt>
                <c:pt idx="10">
                  <c:v>25</c:v>
                </c:pt>
                <c:pt idx="11">
                  <c:v>10</c:v>
                </c:pt>
                <c:pt idx="12">
                  <c:v>5</c:v>
                </c:pt>
                <c:pt idx="13">
                  <c:v>0</c:v>
                </c:pt>
                <c:pt idx="14">
                  <c:v>-5</c:v>
                </c:pt>
                <c:pt idx="15">
                  <c:v>-10</c:v>
                </c:pt>
                <c:pt idx="16">
                  <c:v>-15</c:v>
                </c:pt>
                <c:pt idx="17">
                  <c:v>-20</c:v>
                </c:pt>
                <c:pt idx="18">
                  <c:v>-25</c:v>
                </c:pt>
                <c:pt idx="19">
                  <c:v>-50</c:v>
                </c:pt>
                <c:pt idx="20">
                  <c:v>-75</c:v>
                </c:pt>
                <c:pt idx="21">
                  <c:v>-100</c:v>
                </c:pt>
                <c:pt idx="22">
                  <c:v>-125</c:v>
                </c:pt>
                <c:pt idx="23">
                  <c:v>-150</c:v>
                </c:pt>
                <c:pt idx="24">
                  <c:v>-175</c:v>
                </c:pt>
                <c:pt idx="25">
                  <c:v>-200</c:v>
                </c:pt>
                <c:pt idx="26">
                  <c:v>-225</c:v>
                </c:pt>
                <c:pt idx="27">
                  <c:v>-250</c:v>
                </c:pt>
                <c:pt idx="28">
                  <c:v>-275</c:v>
                </c:pt>
                <c:pt idx="29">
                  <c:v>-300</c:v>
                </c:pt>
                <c:pt idx="30">
                  <c:v>-325</c:v>
                </c:pt>
                <c:pt idx="31">
                  <c:v>-350</c:v>
                </c:pt>
                <c:pt idx="32">
                  <c:v>-375</c:v>
                </c:pt>
                <c:pt idx="33">
                  <c:v>-400</c:v>
                </c:pt>
                <c:pt idx="42">
                  <c:v>Set Value</c:v>
                </c:pt>
                <c:pt idx="43">
                  <c:v>700</c:v>
                </c:pt>
                <c:pt idx="44">
                  <c:v>650</c:v>
                </c:pt>
                <c:pt idx="45">
                  <c:v>600</c:v>
                </c:pt>
                <c:pt idx="46">
                  <c:v>550</c:v>
                </c:pt>
                <c:pt idx="47">
                  <c:v>500</c:v>
                </c:pt>
                <c:pt idx="48">
                  <c:v>450</c:v>
                </c:pt>
                <c:pt idx="49">
                  <c:v>400</c:v>
                </c:pt>
                <c:pt idx="50">
                  <c:v>350</c:v>
                </c:pt>
                <c:pt idx="51">
                  <c:v>325</c:v>
                </c:pt>
                <c:pt idx="52">
                  <c:v>300</c:v>
                </c:pt>
                <c:pt idx="53">
                  <c:v>250</c:v>
                </c:pt>
                <c:pt idx="54">
                  <c:v>225</c:v>
                </c:pt>
              </c:strCache>
            </c:strRef>
          </c:xVal>
          <c:yVal>
            <c:numRef>
              <c:f>Sheet1!$L$108:$L$162</c:f>
              <c:numCache>
                <c:formatCode>General</c:formatCode>
                <c:ptCount val="55"/>
                <c:pt idx="0">
                  <c:v>453</c:v>
                </c:pt>
                <c:pt idx="1">
                  <c:v>422</c:v>
                </c:pt>
                <c:pt idx="2">
                  <c:v>391</c:v>
                </c:pt>
                <c:pt idx="3">
                  <c:v>329</c:v>
                </c:pt>
                <c:pt idx="4">
                  <c:v>298</c:v>
                </c:pt>
                <c:pt idx="5">
                  <c:v>268</c:v>
                </c:pt>
                <c:pt idx="6">
                  <c:v>206</c:v>
                </c:pt>
                <c:pt idx="7">
                  <c:v>146</c:v>
                </c:pt>
                <c:pt idx="8">
                  <c:v>115</c:v>
                </c:pt>
                <c:pt idx="9">
                  <c:v>85</c:v>
                </c:pt>
                <c:pt idx="10">
                  <c:v>55</c:v>
                </c:pt>
                <c:pt idx="11">
                  <c:v>37</c:v>
                </c:pt>
                <c:pt idx="12">
                  <c:v>31</c:v>
                </c:pt>
                <c:pt idx="13">
                  <c:v>25</c:v>
                </c:pt>
                <c:pt idx="14">
                  <c:v>19</c:v>
                </c:pt>
                <c:pt idx="15">
                  <c:v>13</c:v>
                </c:pt>
                <c:pt idx="16">
                  <c:v>7</c:v>
                </c:pt>
                <c:pt idx="17">
                  <c:v>0</c:v>
                </c:pt>
                <c:pt idx="18">
                  <c:v>-4</c:v>
                </c:pt>
                <c:pt idx="19">
                  <c:v>-33</c:v>
                </c:pt>
                <c:pt idx="20">
                  <c:v>-63</c:v>
                </c:pt>
                <c:pt idx="21">
                  <c:v>-92</c:v>
                </c:pt>
                <c:pt idx="22">
                  <c:v>-121</c:v>
                </c:pt>
                <c:pt idx="23">
                  <c:v>-150</c:v>
                </c:pt>
                <c:pt idx="24">
                  <c:v>-179</c:v>
                </c:pt>
                <c:pt idx="25">
                  <c:v>-207</c:v>
                </c:pt>
                <c:pt idx="26">
                  <c:v>-236</c:v>
                </c:pt>
                <c:pt idx="27">
                  <c:v>-263</c:v>
                </c:pt>
                <c:pt idx="28">
                  <c:v>-290</c:v>
                </c:pt>
                <c:pt idx="29">
                  <c:v>-319</c:v>
                </c:pt>
                <c:pt idx="30">
                  <c:v>-346</c:v>
                </c:pt>
                <c:pt idx="31">
                  <c:v>-374</c:v>
                </c:pt>
                <c:pt idx="32">
                  <c:v>-374</c:v>
                </c:pt>
                <c:pt idx="33">
                  <c:v>-375</c:v>
                </c:pt>
                <c:pt idx="42">
                  <c:v>0</c:v>
                </c:pt>
                <c:pt idx="45">
                  <c:v>688</c:v>
                </c:pt>
                <c:pt idx="46">
                  <c:v>655</c:v>
                </c:pt>
                <c:pt idx="47">
                  <c:v>594</c:v>
                </c:pt>
                <c:pt idx="48">
                  <c:v>535</c:v>
                </c:pt>
                <c:pt idx="49">
                  <c:v>474</c:v>
                </c:pt>
                <c:pt idx="50">
                  <c:v>410</c:v>
                </c:pt>
                <c:pt idx="51">
                  <c:v>380</c:v>
                </c:pt>
                <c:pt idx="52">
                  <c:v>351</c:v>
                </c:pt>
                <c:pt idx="53">
                  <c:v>291</c:v>
                </c:pt>
                <c:pt idx="54">
                  <c:v>262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BE-4613-8E23-69AE9466C3AD}"/>
            </c:ext>
          </c:extLst>
        </c:ser>
        <c:ser>
          <c:idx val="2"/>
          <c:order val="2"/>
          <c:tx>
            <c:strRef>
              <c:f>Sheet1!$M$107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Sheet1!$J$108:$J$162</c:f>
              <c:strCache>
                <c:ptCount val="55"/>
                <c:pt idx="0">
                  <c:v>350</c:v>
                </c:pt>
                <c:pt idx="1">
                  <c:v>325</c:v>
                </c:pt>
                <c:pt idx="2">
                  <c:v>300</c:v>
                </c:pt>
                <c:pt idx="3">
                  <c:v>250</c:v>
                </c:pt>
                <c:pt idx="4">
                  <c:v>225</c:v>
                </c:pt>
                <c:pt idx="5">
                  <c:v>200</c:v>
                </c:pt>
                <c:pt idx="6">
                  <c:v>150</c:v>
                </c:pt>
                <c:pt idx="7">
                  <c:v>100</c:v>
                </c:pt>
                <c:pt idx="8">
                  <c:v>75</c:v>
                </c:pt>
                <c:pt idx="9">
                  <c:v>50</c:v>
                </c:pt>
                <c:pt idx="10">
                  <c:v>25</c:v>
                </c:pt>
                <c:pt idx="11">
                  <c:v>10</c:v>
                </c:pt>
                <c:pt idx="12">
                  <c:v>5</c:v>
                </c:pt>
                <c:pt idx="13">
                  <c:v>0</c:v>
                </c:pt>
                <c:pt idx="14">
                  <c:v>-5</c:v>
                </c:pt>
                <c:pt idx="15">
                  <c:v>-10</c:v>
                </c:pt>
                <c:pt idx="16">
                  <c:v>-15</c:v>
                </c:pt>
                <c:pt idx="17">
                  <c:v>-20</c:v>
                </c:pt>
                <c:pt idx="18">
                  <c:v>-25</c:v>
                </c:pt>
                <c:pt idx="19">
                  <c:v>-50</c:v>
                </c:pt>
                <c:pt idx="20">
                  <c:v>-75</c:v>
                </c:pt>
                <c:pt idx="21">
                  <c:v>-100</c:v>
                </c:pt>
                <c:pt idx="22">
                  <c:v>-125</c:v>
                </c:pt>
                <c:pt idx="23">
                  <c:v>-150</c:v>
                </c:pt>
                <c:pt idx="24">
                  <c:v>-175</c:v>
                </c:pt>
                <c:pt idx="25">
                  <c:v>-200</c:v>
                </c:pt>
                <c:pt idx="26">
                  <c:v>-225</c:v>
                </c:pt>
                <c:pt idx="27">
                  <c:v>-250</c:v>
                </c:pt>
                <c:pt idx="28">
                  <c:v>-275</c:v>
                </c:pt>
                <c:pt idx="29">
                  <c:v>-300</c:v>
                </c:pt>
                <c:pt idx="30">
                  <c:v>-325</c:v>
                </c:pt>
                <c:pt idx="31">
                  <c:v>-350</c:v>
                </c:pt>
                <c:pt idx="32">
                  <c:v>-375</c:v>
                </c:pt>
                <c:pt idx="33">
                  <c:v>-400</c:v>
                </c:pt>
                <c:pt idx="42">
                  <c:v>Set Value</c:v>
                </c:pt>
                <c:pt idx="43">
                  <c:v>700</c:v>
                </c:pt>
                <c:pt idx="44">
                  <c:v>650</c:v>
                </c:pt>
                <c:pt idx="45">
                  <c:v>600</c:v>
                </c:pt>
                <c:pt idx="46">
                  <c:v>550</c:v>
                </c:pt>
                <c:pt idx="47">
                  <c:v>500</c:v>
                </c:pt>
                <c:pt idx="48">
                  <c:v>450</c:v>
                </c:pt>
                <c:pt idx="49">
                  <c:v>400</c:v>
                </c:pt>
                <c:pt idx="50">
                  <c:v>350</c:v>
                </c:pt>
                <c:pt idx="51">
                  <c:v>325</c:v>
                </c:pt>
                <c:pt idx="52">
                  <c:v>300</c:v>
                </c:pt>
                <c:pt idx="53">
                  <c:v>250</c:v>
                </c:pt>
                <c:pt idx="54">
                  <c:v>225</c:v>
                </c:pt>
              </c:strCache>
            </c:strRef>
          </c:xVal>
          <c:yVal>
            <c:numRef>
              <c:f>Sheet1!$M$108:$M$155</c:f>
              <c:numCache>
                <c:formatCode>General</c:formatCode>
                <c:ptCount val="48"/>
                <c:pt idx="0">
                  <c:v>2398</c:v>
                </c:pt>
                <c:pt idx="1">
                  <c:v>2373</c:v>
                </c:pt>
                <c:pt idx="2">
                  <c:v>2348</c:v>
                </c:pt>
                <c:pt idx="3">
                  <c:v>2298</c:v>
                </c:pt>
                <c:pt idx="4">
                  <c:v>2273</c:v>
                </c:pt>
                <c:pt idx="5">
                  <c:v>2248</c:v>
                </c:pt>
                <c:pt idx="6">
                  <c:v>2198</c:v>
                </c:pt>
                <c:pt idx="7">
                  <c:v>2148</c:v>
                </c:pt>
                <c:pt idx="8">
                  <c:v>2123</c:v>
                </c:pt>
                <c:pt idx="9">
                  <c:v>2098</c:v>
                </c:pt>
                <c:pt idx="10">
                  <c:v>2073</c:v>
                </c:pt>
                <c:pt idx="11">
                  <c:v>2058</c:v>
                </c:pt>
                <c:pt idx="12">
                  <c:v>2053</c:v>
                </c:pt>
                <c:pt idx="13">
                  <c:v>2048</c:v>
                </c:pt>
                <c:pt idx="14">
                  <c:v>2043</c:v>
                </c:pt>
                <c:pt idx="15">
                  <c:v>2038</c:v>
                </c:pt>
                <c:pt idx="16">
                  <c:v>2033</c:v>
                </c:pt>
                <c:pt idx="17">
                  <c:v>2028</c:v>
                </c:pt>
                <c:pt idx="18">
                  <c:v>2023</c:v>
                </c:pt>
                <c:pt idx="19">
                  <c:v>1998</c:v>
                </c:pt>
                <c:pt idx="20">
                  <c:v>1973</c:v>
                </c:pt>
                <c:pt idx="21">
                  <c:v>1948</c:v>
                </c:pt>
                <c:pt idx="22">
                  <c:v>1923</c:v>
                </c:pt>
                <c:pt idx="23">
                  <c:v>1898</c:v>
                </c:pt>
                <c:pt idx="24">
                  <c:v>1873</c:v>
                </c:pt>
                <c:pt idx="25">
                  <c:v>1848</c:v>
                </c:pt>
                <c:pt idx="26">
                  <c:v>1823</c:v>
                </c:pt>
                <c:pt idx="27">
                  <c:v>1798</c:v>
                </c:pt>
                <c:pt idx="28">
                  <c:v>1773</c:v>
                </c:pt>
                <c:pt idx="29">
                  <c:v>1748</c:v>
                </c:pt>
                <c:pt idx="30">
                  <c:v>1723</c:v>
                </c:pt>
                <c:pt idx="31">
                  <c:v>1698</c:v>
                </c:pt>
                <c:pt idx="32">
                  <c:v>1673</c:v>
                </c:pt>
                <c:pt idx="33">
                  <c:v>1648</c:v>
                </c:pt>
                <c:pt idx="4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ABE-4613-8E23-69AE9466C3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7615647"/>
        <c:axId val="1427613247"/>
      </c:scatterChart>
      <c:valAx>
        <c:axId val="1427615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7613247"/>
        <c:crosses val="autoZero"/>
        <c:crossBetween val="midCat"/>
      </c:valAx>
      <c:valAx>
        <c:axId val="1427613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7615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Set with nativeZero at 1968 against truth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Sheet1!$K$150</c:f>
              <c:strCache>
                <c:ptCount val="1"/>
                <c:pt idx="0">
                  <c:v>Raw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1.854825523858698E-2"/>
                  <c:y val="-9.8851597254580683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Sheet1!$J$151:$J$194</c:f>
              <c:numCache>
                <c:formatCode>General</c:formatCode>
                <c:ptCount val="44"/>
                <c:pt idx="0">
                  <c:v>700</c:v>
                </c:pt>
                <c:pt idx="1">
                  <c:v>650</c:v>
                </c:pt>
                <c:pt idx="2">
                  <c:v>600</c:v>
                </c:pt>
                <c:pt idx="3">
                  <c:v>550</c:v>
                </c:pt>
                <c:pt idx="4">
                  <c:v>500</c:v>
                </c:pt>
                <c:pt idx="5">
                  <c:v>450</c:v>
                </c:pt>
                <c:pt idx="6">
                  <c:v>400</c:v>
                </c:pt>
                <c:pt idx="7">
                  <c:v>350</c:v>
                </c:pt>
                <c:pt idx="8">
                  <c:v>325</c:v>
                </c:pt>
                <c:pt idx="9">
                  <c:v>300</c:v>
                </c:pt>
                <c:pt idx="10">
                  <c:v>250</c:v>
                </c:pt>
                <c:pt idx="11">
                  <c:v>225</c:v>
                </c:pt>
                <c:pt idx="12">
                  <c:v>200</c:v>
                </c:pt>
                <c:pt idx="13">
                  <c:v>150</c:v>
                </c:pt>
                <c:pt idx="14">
                  <c:v>100</c:v>
                </c:pt>
                <c:pt idx="15">
                  <c:v>75</c:v>
                </c:pt>
                <c:pt idx="16">
                  <c:v>50</c:v>
                </c:pt>
                <c:pt idx="17">
                  <c:v>25</c:v>
                </c:pt>
                <c:pt idx="18">
                  <c:v>20</c:v>
                </c:pt>
                <c:pt idx="19">
                  <c:v>15</c:v>
                </c:pt>
                <c:pt idx="20">
                  <c:v>10</c:v>
                </c:pt>
                <c:pt idx="21">
                  <c:v>5</c:v>
                </c:pt>
                <c:pt idx="22">
                  <c:v>0</c:v>
                </c:pt>
                <c:pt idx="23">
                  <c:v>-5</c:v>
                </c:pt>
                <c:pt idx="24">
                  <c:v>-10</c:v>
                </c:pt>
                <c:pt idx="25">
                  <c:v>-15</c:v>
                </c:pt>
                <c:pt idx="26">
                  <c:v>-20</c:v>
                </c:pt>
                <c:pt idx="27">
                  <c:v>-25</c:v>
                </c:pt>
                <c:pt idx="28">
                  <c:v>-50</c:v>
                </c:pt>
                <c:pt idx="29">
                  <c:v>-75</c:v>
                </c:pt>
                <c:pt idx="30">
                  <c:v>-100</c:v>
                </c:pt>
                <c:pt idx="31">
                  <c:v>-125</c:v>
                </c:pt>
                <c:pt idx="32">
                  <c:v>-150</c:v>
                </c:pt>
                <c:pt idx="33">
                  <c:v>-175</c:v>
                </c:pt>
                <c:pt idx="34">
                  <c:v>-200</c:v>
                </c:pt>
                <c:pt idx="35">
                  <c:v>-225</c:v>
                </c:pt>
                <c:pt idx="36">
                  <c:v>-250</c:v>
                </c:pt>
                <c:pt idx="37">
                  <c:v>-275</c:v>
                </c:pt>
                <c:pt idx="38">
                  <c:v>-300</c:v>
                </c:pt>
                <c:pt idx="39">
                  <c:v>-325</c:v>
                </c:pt>
                <c:pt idx="40">
                  <c:v>-350</c:v>
                </c:pt>
                <c:pt idx="41">
                  <c:v>-375</c:v>
                </c:pt>
                <c:pt idx="42">
                  <c:v>-400</c:v>
                </c:pt>
              </c:numCache>
            </c:numRef>
          </c:xVal>
          <c:yVal>
            <c:numRef>
              <c:f>Sheet1!$K$151:$K$194</c:f>
              <c:numCache>
                <c:formatCode>0</c:formatCode>
                <c:ptCount val="44"/>
                <c:pt idx="0">
                  <c:v>4472.7272727272721</c:v>
                </c:pt>
                <c:pt idx="1">
                  <c:v>4293.818181818182</c:v>
                </c:pt>
                <c:pt idx="2">
                  <c:v>4114.909090909091</c:v>
                </c:pt>
                <c:pt idx="3">
                  <c:v>3936</c:v>
                </c:pt>
                <c:pt idx="4">
                  <c:v>3757.090909090909</c:v>
                </c:pt>
                <c:pt idx="5">
                  <c:v>3578.181818181818</c:v>
                </c:pt>
                <c:pt idx="6">
                  <c:v>3399.272727272727</c:v>
                </c:pt>
                <c:pt idx="7">
                  <c:v>3220.363636363636</c:v>
                </c:pt>
                <c:pt idx="8">
                  <c:v>3130.909090909091</c:v>
                </c:pt>
                <c:pt idx="9">
                  <c:v>3041.4545454545455</c:v>
                </c:pt>
                <c:pt idx="10">
                  <c:v>2862.5454545454545</c:v>
                </c:pt>
                <c:pt idx="11">
                  <c:v>2773.090909090909</c:v>
                </c:pt>
                <c:pt idx="12">
                  <c:v>2683.6363636363635</c:v>
                </c:pt>
                <c:pt idx="13">
                  <c:v>2504.727272727273</c:v>
                </c:pt>
                <c:pt idx="14">
                  <c:v>2325.818181818182</c:v>
                </c:pt>
                <c:pt idx="15">
                  <c:v>2236.3636363636365</c:v>
                </c:pt>
                <c:pt idx="16">
                  <c:v>2146.909090909091</c:v>
                </c:pt>
                <c:pt idx="17">
                  <c:v>2057.4545454545455</c:v>
                </c:pt>
                <c:pt idx="18">
                  <c:v>2039.5636363636363</c:v>
                </c:pt>
                <c:pt idx="19">
                  <c:v>2021.6727272727273</c:v>
                </c:pt>
                <c:pt idx="20">
                  <c:v>2003.7818181818182</c:v>
                </c:pt>
                <c:pt idx="21">
                  <c:v>1985.8909090909092</c:v>
                </c:pt>
                <c:pt idx="22">
                  <c:v>1968</c:v>
                </c:pt>
                <c:pt idx="23">
                  <c:v>1950.1090909090908</c:v>
                </c:pt>
                <c:pt idx="24">
                  <c:v>1932.2181818181818</c:v>
                </c:pt>
                <c:pt idx="25">
                  <c:v>1914.3272727272727</c:v>
                </c:pt>
                <c:pt idx="26">
                  <c:v>1896.4363636363637</c:v>
                </c:pt>
                <c:pt idx="27">
                  <c:v>1878.5454545454545</c:v>
                </c:pt>
                <c:pt idx="28">
                  <c:v>1789.090909090909</c:v>
                </c:pt>
                <c:pt idx="29">
                  <c:v>1699.6363636363635</c:v>
                </c:pt>
                <c:pt idx="30">
                  <c:v>1610.1818181818182</c:v>
                </c:pt>
                <c:pt idx="31">
                  <c:v>1520.7272727272727</c:v>
                </c:pt>
                <c:pt idx="32">
                  <c:v>1431.2727272727273</c:v>
                </c:pt>
                <c:pt idx="33">
                  <c:v>1341.818181818182</c:v>
                </c:pt>
                <c:pt idx="34">
                  <c:v>1252.3636363636365</c:v>
                </c:pt>
                <c:pt idx="35">
                  <c:v>1162.909090909091</c:v>
                </c:pt>
                <c:pt idx="36">
                  <c:v>1073.4545454545455</c:v>
                </c:pt>
                <c:pt idx="37">
                  <c:v>984</c:v>
                </c:pt>
                <c:pt idx="38">
                  <c:v>894.5454545454545</c:v>
                </c:pt>
                <c:pt idx="39">
                  <c:v>805.09090909090901</c:v>
                </c:pt>
                <c:pt idx="40">
                  <c:v>715.63636363636374</c:v>
                </c:pt>
                <c:pt idx="41">
                  <c:v>626.18181818181824</c:v>
                </c:pt>
                <c:pt idx="42">
                  <c:v>536.72727272727275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0C-46E0-A01C-FADA1B0D58DD}"/>
            </c:ext>
          </c:extLst>
        </c:ser>
        <c:ser>
          <c:idx val="1"/>
          <c:order val="1"/>
          <c:tx>
            <c:strRef>
              <c:f>Sheet1!$L$150</c:f>
              <c:strCache>
                <c:ptCount val="1"/>
                <c:pt idx="0">
                  <c:v>Truth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5.6647017483470305E-4"/>
                  <c:y val="-2.352146165670481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Sheet1!$J$151:$J$194</c:f>
              <c:numCache>
                <c:formatCode>General</c:formatCode>
                <c:ptCount val="44"/>
                <c:pt idx="0">
                  <c:v>700</c:v>
                </c:pt>
                <c:pt idx="1">
                  <c:v>650</c:v>
                </c:pt>
                <c:pt idx="2">
                  <c:v>600</c:v>
                </c:pt>
                <c:pt idx="3">
                  <c:v>550</c:v>
                </c:pt>
                <c:pt idx="4">
                  <c:v>500</c:v>
                </c:pt>
                <c:pt idx="5">
                  <c:v>450</c:v>
                </c:pt>
                <c:pt idx="6">
                  <c:v>400</c:v>
                </c:pt>
                <c:pt idx="7">
                  <c:v>350</c:v>
                </c:pt>
                <c:pt idx="8">
                  <c:v>325</c:v>
                </c:pt>
                <c:pt idx="9">
                  <c:v>300</c:v>
                </c:pt>
                <c:pt idx="10">
                  <c:v>250</c:v>
                </c:pt>
                <c:pt idx="11">
                  <c:v>225</c:v>
                </c:pt>
                <c:pt idx="12">
                  <c:v>200</c:v>
                </c:pt>
                <c:pt idx="13">
                  <c:v>150</c:v>
                </c:pt>
                <c:pt idx="14">
                  <c:v>100</c:v>
                </c:pt>
                <c:pt idx="15">
                  <c:v>75</c:v>
                </c:pt>
                <c:pt idx="16">
                  <c:v>50</c:v>
                </c:pt>
                <c:pt idx="17">
                  <c:v>25</c:v>
                </c:pt>
                <c:pt idx="18">
                  <c:v>20</c:v>
                </c:pt>
                <c:pt idx="19">
                  <c:v>15</c:v>
                </c:pt>
                <c:pt idx="20">
                  <c:v>10</c:v>
                </c:pt>
                <c:pt idx="21">
                  <c:v>5</c:v>
                </c:pt>
                <c:pt idx="22">
                  <c:v>0</c:v>
                </c:pt>
                <c:pt idx="23">
                  <c:v>-5</c:v>
                </c:pt>
                <c:pt idx="24">
                  <c:v>-10</c:v>
                </c:pt>
                <c:pt idx="25">
                  <c:v>-15</c:v>
                </c:pt>
                <c:pt idx="26">
                  <c:v>-20</c:v>
                </c:pt>
                <c:pt idx="27">
                  <c:v>-25</c:v>
                </c:pt>
                <c:pt idx="28">
                  <c:v>-50</c:v>
                </c:pt>
                <c:pt idx="29">
                  <c:v>-75</c:v>
                </c:pt>
                <c:pt idx="30">
                  <c:v>-100</c:v>
                </c:pt>
                <c:pt idx="31">
                  <c:v>-125</c:v>
                </c:pt>
                <c:pt idx="32">
                  <c:v>-150</c:v>
                </c:pt>
                <c:pt idx="33">
                  <c:v>-175</c:v>
                </c:pt>
                <c:pt idx="34">
                  <c:v>-200</c:v>
                </c:pt>
                <c:pt idx="35">
                  <c:v>-225</c:v>
                </c:pt>
                <c:pt idx="36">
                  <c:v>-250</c:v>
                </c:pt>
                <c:pt idx="37">
                  <c:v>-275</c:v>
                </c:pt>
                <c:pt idx="38">
                  <c:v>-300</c:v>
                </c:pt>
                <c:pt idx="39">
                  <c:v>-325</c:v>
                </c:pt>
                <c:pt idx="40">
                  <c:v>-350</c:v>
                </c:pt>
                <c:pt idx="41">
                  <c:v>-375</c:v>
                </c:pt>
                <c:pt idx="42">
                  <c:v>-400</c:v>
                </c:pt>
              </c:numCache>
            </c:numRef>
          </c:xVal>
          <c:yVal>
            <c:numRef>
              <c:f>Sheet1!$L$151:$L$194</c:f>
              <c:numCache>
                <c:formatCode>General</c:formatCode>
                <c:ptCount val="44"/>
                <c:pt idx="2">
                  <c:v>688</c:v>
                </c:pt>
                <c:pt idx="3">
                  <c:v>655</c:v>
                </c:pt>
                <c:pt idx="4">
                  <c:v>594</c:v>
                </c:pt>
                <c:pt idx="5">
                  <c:v>535</c:v>
                </c:pt>
                <c:pt idx="6">
                  <c:v>474</c:v>
                </c:pt>
                <c:pt idx="7">
                  <c:v>410</c:v>
                </c:pt>
                <c:pt idx="8">
                  <c:v>380</c:v>
                </c:pt>
                <c:pt idx="9">
                  <c:v>351</c:v>
                </c:pt>
                <c:pt idx="10">
                  <c:v>291</c:v>
                </c:pt>
                <c:pt idx="11">
                  <c:v>262</c:v>
                </c:pt>
                <c:pt idx="12">
                  <c:v>232</c:v>
                </c:pt>
                <c:pt idx="13">
                  <c:v>174</c:v>
                </c:pt>
                <c:pt idx="14">
                  <c:v>115</c:v>
                </c:pt>
                <c:pt idx="15">
                  <c:v>86</c:v>
                </c:pt>
                <c:pt idx="16">
                  <c:v>57</c:v>
                </c:pt>
                <c:pt idx="17">
                  <c:v>29</c:v>
                </c:pt>
                <c:pt idx="18">
                  <c:v>22</c:v>
                </c:pt>
                <c:pt idx="19">
                  <c:v>17</c:v>
                </c:pt>
                <c:pt idx="20">
                  <c:v>11</c:v>
                </c:pt>
                <c:pt idx="21">
                  <c:v>5</c:v>
                </c:pt>
                <c:pt idx="22">
                  <c:v>0</c:v>
                </c:pt>
                <c:pt idx="23">
                  <c:v>-5</c:v>
                </c:pt>
                <c:pt idx="24">
                  <c:v>-11</c:v>
                </c:pt>
                <c:pt idx="25">
                  <c:v>-16</c:v>
                </c:pt>
                <c:pt idx="26">
                  <c:v>-22</c:v>
                </c:pt>
                <c:pt idx="27">
                  <c:v>-28</c:v>
                </c:pt>
                <c:pt idx="28">
                  <c:v>-56</c:v>
                </c:pt>
                <c:pt idx="29">
                  <c:v>-84</c:v>
                </c:pt>
                <c:pt idx="30">
                  <c:v>-112</c:v>
                </c:pt>
                <c:pt idx="31">
                  <c:v>-141</c:v>
                </c:pt>
                <c:pt idx="32">
                  <c:v>-168</c:v>
                </c:pt>
                <c:pt idx="33">
                  <c:v>-196</c:v>
                </c:pt>
                <c:pt idx="34">
                  <c:v>-224</c:v>
                </c:pt>
                <c:pt idx="35">
                  <c:v>-252</c:v>
                </c:pt>
                <c:pt idx="36">
                  <c:v>-277</c:v>
                </c:pt>
                <c:pt idx="37">
                  <c:v>-304</c:v>
                </c:pt>
                <c:pt idx="38">
                  <c:v>-332</c:v>
                </c:pt>
                <c:pt idx="39">
                  <c:v>-358</c:v>
                </c:pt>
                <c:pt idx="40">
                  <c:v>-374</c:v>
                </c:pt>
                <c:pt idx="41">
                  <c:v>-374</c:v>
                </c:pt>
                <c:pt idx="42">
                  <c:v>-375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B0C-46E0-A01C-FADA1B0D58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340880"/>
        <c:axId val="581338480"/>
      </c:scatterChart>
      <c:valAx>
        <c:axId val="581340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338480"/>
        <c:crosses val="autoZero"/>
        <c:crossBetween val="midCat"/>
      </c:valAx>
      <c:valAx>
        <c:axId val="58133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340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Sheet1!$C$248</c:f>
              <c:strCache>
                <c:ptCount val="1"/>
                <c:pt idx="0">
                  <c:v>seeed reading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1.6617389039610905E-2"/>
                  <c:y val="-3.309421113305290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Sheet1!$B$249:$B$307</c:f>
              <c:numCache>
                <c:formatCode>General</c:formatCode>
                <c:ptCount val="59"/>
                <c:pt idx="0">
                  <c:v>700</c:v>
                </c:pt>
                <c:pt idx="1">
                  <c:v>690</c:v>
                </c:pt>
                <c:pt idx="2">
                  <c:v>675</c:v>
                </c:pt>
                <c:pt idx="3">
                  <c:v>650</c:v>
                </c:pt>
                <c:pt idx="4">
                  <c:v>600</c:v>
                </c:pt>
                <c:pt idx="5">
                  <c:v>550</c:v>
                </c:pt>
                <c:pt idx="6">
                  <c:v>500</c:v>
                </c:pt>
                <c:pt idx="7">
                  <c:v>450</c:v>
                </c:pt>
                <c:pt idx="8">
                  <c:v>400</c:v>
                </c:pt>
                <c:pt idx="9">
                  <c:v>350</c:v>
                </c:pt>
                <c:pt idx="10">
                  <c:v>325</c:v>
                </c:pt>
                <c:pt idx="11">
                  <c:v>300</c:v>
                </c:pt>
                <c:pt idx="12">
                  <c:v>275</c:v>
                </c:pt>
                <c:pt idx="13">
                  <c:v>250</c:v>
                </c:pt>
                <c:pt idx="14">
                  <c:v>225</c:v>
                </c:pt>
                <c:pt idx="15">
                  <c:v>200</c:v>
                </c:pt>
                <c:pt idx="16">
                  <c:v>175</c:v>
                </c:pt>
                <c:pt idx="17">
                  <c:v>150</c:v>
                </c:pt>
                <c:pt idx="18">
                  <c:v>125</c:v>
                </c:pt>
                <c:pt idx="19">
                  <c:v>100</c:v>
                </c:pt>
                <c:pt idx="20">
                  <c:v>75</c:v>
                </c:pt>
                <c:pt idx="21">
                  <c:v>70</c:v>
                </c:pt>
                <c:pt idx="22">
                  <c:v>65</c:v>
                </c:pt>
                <c:pt idx="23">
                  <c:v>60</c:v>
                </c:pt>
                <c:pt idx="24">
                  <c:v>55</c:v>
                </c:pt>
                <c:pt idx="25">
                  <c:v>50</c:v>
                </c:pt>
                <c:pt idx="26">
                  <c:v>45</c:v>
                </c:pt>
                <c:pt idx="27">
                  <c:v>40</c:v>
                </c:pt>
                <c:pt idx="28">
                  <c:v>35</c:v>
                </c:pt>
                <c:pt idx="29">
                  <c:v>30</c:v>
                </c:pt>
                <c:pt idx="30">
                  <c:v>25</c:v>
                </c:pt>
                <c:pt idx="31">
                  <c:v>20</c:v>
                </c:pt>
                <c:pt idx="32">
                  <c:v>15</c:v>
                </c:pt>
                <c:pt idx="33">
                  <c:v>10</c:v>
                </c:pt>
                <c:pt idx="34">
                  <c:v>5</c:v>
                </c:pt>
                <c:pt idx="35">
                  <c:v>0</c:v>
                </c:pt>
                <c:pt idx="36">
                  <c:v>-5</c:v>
                </c:pt>
                <c:pt idx="37">
                  <c:v>-10</c:v>
                </c:pt>
                <c:pt idx="38">
                  <c:v>-15</c:v>
                </c:pt>
                <c:pt idx="39">
                  <c:v>-20</c:v>
                </c:pt>
                <c:pt idx="40">
                  <c:v>-25</c:v>
                </c:pt>
                <c:pt idx="41">
                  <c:v>-30</c:v>
                </c:pt>
                <c:pt idx="42">
                  <c:v>-35</c:v>
                </c:pt>
                <c:pt idx="43">
                  <c:v>-40</c:v>
                </c:pt>
                <c:pt idx="44">
                  <c:v>-50</c:v>
                </c:pt>
                <c:pt idx="45">
                  <c:v>-75</c:v>
                </c:pt>
                <c:pt idx="46">
                  <c:v>-100</c:v>
                </c:pt>
                <c:pt idx="47">
                  <c:v>-125</c:v>
                </c:pt>
                <c:pt idx="48">
                  <c:v>-150</c:v>
                </c:pt>
                <c:pt idx="49">
                  <c:v>-175</c:v>
                </c:pt>
                <c:pt idx="50">
                  <c:v>-200</c:v>
                </c:pt>
                <c:pt idx="51">
                  <c:v>-225</c:v>
                </c:pt>
                <c:pt idx="52">
                  <c:v>-250</c:v>
                </c:pt>
                <c:pt idx="53">
                  <c:v>-275</c:v>
                </c:pt>
                <c:pt idx="54">
                  <c:v>-300</c:v>
                </c:pt>
                <c:pt idx="55">
                  <c:v>-325</c:v>
                </c:pt>
                <c:pt idx="56">
                  <c:v>-350</c:v>
                </c:pt>
                <c:pt idx="57">
                  <c:v>-375</c:v>
                </c:pt>
                <c:pt idx="58">
                  <c:v>-400</c:v>
                </c:pt>
              </c:numCache>
            </c:numRef>
          </c:xVal>
          <c:yVal>
            <c:numRef>
              <c:f>Sheet1!$C$249:$C$307</c:f>
              <c:numCache>
                <c:formatCode>General</c:formatCode>
                <c:ptCount val="59"/>
                <c:pt idx="0">
                  <c:v>622</c:v>
                </c:pt>
                <c:pt idx="3">
                  <c:v>621.9</c:v>
                </c:pt>
                <c:pt idx="6">
                  <c:v>605.79999999999995</c:v>
                </c:pt>
                <c:pt idx="8">
                  <c:v>587.5</c:v>
                </c:pt>
                <c:pt idx="11">
                  <c:v>569</c:v>
                </c:pt>
                <c:pt idx="15">
                  <c:v>550.70000000000005</c:v>
                </c:pt>
                <c:pt idx="17">
                  <c:v>541.79999999999995</c:v>
                </c:pt>
                <c:pt idx="19">
                  <c:v>532.29999999999995</c:v>
                </c:pt>
                <c:pt idx="20">
                  <c:v>527.70000000000005</c:v>
                </c:pt>
                <c:pt idx="23">
                  <c:v>524.70000000000005</c:v>
                </c:pt>
                <c:pt idx="25">
                  <c:v>523</c:v>
                </c:pt>
                <c:pt idx="27">
                  <c:v>521.29999999999995</c:v>
                </c:pt>
                <c:pt idx="30">
                  <c:v>518.6</c:v>
                </c:pt>
                <c:pt idx="33">
                  <c:v>515</c:v>
                </c:pt>
                <c:pt idx="34">
                  <c:v>515</c:v>
                </c:pt>
                <c:pt idx="35">
                  <c:v>514</c:v>
                </c:pt>
                <c:pt idx="36">
                  <c:v>513</c:v>
                </c:pt>
                <c:pt idx="40">
                  <c:v>509.4</c:v>
                </c:pt>
                <c:pt idx="45">
                  <c:v>500</c:v>
                </c:pt>
                <c:pt idx="46">
                  <c:v>495.6</c:v>
                </c:pt>
                <c:pt idx="48">
                  <c:v>486.4</c:v>
                </c:pt>
                <c:pt idx="50">
                  <c:v>476.2</c:v>
                </c:pt>
                <c:pt idx="52">
                  <c:v>467.9</c:v>
                </c:pt>
                <c:pt idx="56">
                  <c:v>449</c:v>
                </c:pt>
                <c:pt idx="58">
                  <c:v>446.3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57-42A8-BEB1-A28F8DBEB476}"/>
            </c:ext>
          </c:extLst>
        </c:ser>
        <c:ser>
          <c:idx val="1"/>
          <c:order val="1"/>
          <c:tx>
            <c:strRef>
              <c:f>Sheet1!$D$248</c:f>
              <c:strCache>
                <c:ptCount val="1"/>
                <c:pt idx="0">
                  <c:v>v2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3.6567432428956964E-2"/>
                  <c:y val="-2.252266978214853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Sheet1!$B$249:$B$307</c:f>
              <c:numCache>
                <c:formatCode>General</c:formatCode>
                <c:ptCount val="59"/>
                <c:pt idx="0">
                  <c:v>700</c:v>
                </c:pt>
                <c:pt idx="1">
                  <c:v>690</c:v>
                </c:pt>
                <c:pt idx="2">
                  <c:v>675</c:v>
                </c:pt>
                <c:pt idx="3">
                  <c:v>650</c:v>
                </c:pt>
                <c:pt idx="4">
                  <c:v>600</c:v>
                </c:pt>
                <c:pt idx="5">
                  <c:v>550</c:v>
                </c:pt>
                <c:pt idx="6">
                  <c:v>500</c:v>
                </c:pt>
                <c:pt idx="7">
                  <c:v>450</c:v>
                </c:pt>
                <c:pt idx="8">
                  <c:v>400</c:v>
                </c:pt>
                <c:pt idx="9">
                  <c:v>350</c:v>
                </c:pt>
                <c:pt idx="10">
                  <c:v>325</c:v>
                </c:pt>
                <c:pt idx="11">
                  <c:v>300</c:v>
                </c:pt>
                <c:pt idx="12">
                  <c:v>275</c:v>
                </c:pt>
                <c:pt idx="13">
                  <c:v>250</c:v>
                </c:pt>
                <c:pt idx="14">
                  <c:v>225</c:v>
                </c:pt>
                <c:pt idx="15">
                  <c:v>200</c:v>
                </c:pt>
                <c:pt idx="16">
                  <c:v>175</c:v>
                </c:pt>
                <c:pt idx="17">
                  <c:v>150</c:v>
                </c:pt>
                <c:pt idx="18">
                  <c:v>125</c:v>
                </c:pt>
                <c:pt idx="19">
                  <c:v>100</c:v>
                </c:pt>
                <c:pt idx="20">
                  <c:v>75</c:v>
                </c:pt>
                <c:pt idx="21">
                  <c:v>70</c:v>
                </c:pt>
                <c:pt idx="22">
                  <c:v>65</c:v>
                </c:pt>
                <c:pt idx="23">
                  <c:v>60</c:v>
                </c:pt>
                <c:pt idx="24">
                  <c:v>55</c:v>
                </c:pt>
                <c:pt idx="25">
                  <c:v>50</c:v>
                </c:pt>
                <c:pt idx="26">
                  <c:v>45</c:v>
                </c:pt>
                <c:pt idx="27">
                  <c:v>40</c:v>
                </c:pt>
                <c:pt idx="28">
                  <c:v>35</c:v>
                </c:pt>
                <c:pt idx="29">
                  <c:v>30</c:v>
                </c:pt>
                <c:pt idx="30">
                  <c:v>25</c:v>
                </c:pt>
                <c:pt idx="31">
                  <c:v>20</c:v>
                </c:pt>
                <c:pt idx="32">
                  <c:v>15</c:v>
                </c:pt>
                <c:pt idx="33">
                  <c:v>10</c:v>
                </c:pt>
                <c:pt idx="34">
                  <c:v>5</c:v>
                </c:pt>
                <c:pt idx="35">
                  <c:v>0</c:v>
                </c:pt>
                <c:pt idx="36">
                  <c:v>-5</c:v>
                </c:pt>
                <c:pt idx="37">
                  <c:v>-10</c:v>
                </c:pt>
                <c:pt idx="38">
                  <c:v>-15</c:v>
                </c:pt>
                <c:pt idx="39">
                  <c:v>-20</c:v>
                </c:pt>
                <c:pt idx="40">
                  <c:v>-25</c:v>
                </c:pt>
                <c:pt idx="41">
                  <c:v>-30</c:v>
                </c:pt>
                <c:pt idx="42">
                  <c:v>-35</c:v>
                </c:pt>
                <c:pt idx="43">
                  <c:v>-40</c:v>
                </c:pt>
                <c:pt idx="44">
                  <c:v>-50</c:v>
                </c:pt>
                <c:pt idx="45">
                  <c:v>-75</c:v>
                </c:pt>
                <c:pt idx="46">
                  <c:v>-100</c:v>
                </c:pt>
                <c:pt idx="47">
                  <c:v>-125</c:v>
                </c:pt>
                <c:pt idx="48">
                  <c:v>-150</c:v>
                </c:pt>
                <c:pt idx="49">
                  <c:v>-175</c:v>
                </c:pt>
                <c:pt idx="50">
                  <c:v>-200</c:v>
                </c:pt>
                <c:pt idx="51">
                  <c:v>-225</c:v>
                </c:pt>
                <c:pt idx="52">
                  <c:v>-250</c:v>
                </c:pt>
                <c:pt idx="53">
                  <c:v>-275</c:v>
                </c:pt>
                <c:pt idx="54">
                  <c:v>-300</c:v>
                </c:pt>
                <c:pt idx="55">
                  <c:v>-325</c:v>
                </c:pt>
                <c:pt idx="56">
                  <c:v>-350</c:v>
                </c:pt>
                <c:pt idx="57">
                  <c:v>-375</c:v>
                </c:pt>
                <c:pt idx="58">
                  <c:v>-400</c:v>
                </c:pt>
              </c:numCache>
            </c:numRef>
          </c:xVal>
          <c:yVal>
            <c:numRef>
              <c:f>Sheet1!$D$249:$D$307</c:f>
              <c:numCache>
                <c:formatCode>General</c:formatCode>
                <c:ptCount val="59"/>
                <c:pt idx="0">
                  <c:v>1630</c:v>
                </c:pt>
                <c:pt idx="2">
                  <c:v>1628</c:v>
                </c:pt>
                <c:pt idx="3">
                  <c:v>1623</c:v>
                </c:pt>
                <c:pt idx="4">
                  <c:v>1624</c:v>
                </c:pt>
                <c:pt idx="5">
                  <c:v>1523</c:v>
                </c:pt>
                <c:pt idx="6">
                  <c:v>1388</c:v>
                </c:pt>
                <c:pt idx="7">
                  <c:v>1251</c:v>
                </c:pt>
                <c:pt idx="8">
                  <c:v>1115</c:v>
                </c:pt>
                <c:pt idx="9">
                  <c:v>979</c:v>
                </c:pt>
                <c:pt idx="10">
                  <c:v>909</c:v>
                </c:pt>
                <c:pt idx="11">
                  <c:v>845</c:v>
                </c:pt>
                <c:pt idx="13">
                  <c:v>705</c:v>
                </c:pt>
                <c:pt idx="15">
                  <c:v>568</c:v>
                </c:pt>
                <c:pt idx="17">
                  <c:v>434</c:v>
                </c:pt>
                <c:pt idx="19">
                  <c:v>294</c:v>
                </c:pt>
                <c:pt idx="20">
                  <c:v>224.8</c:v>
                </c:pt>
                <c:pt idx="22">
                  <c:v>196</c:v>
                </c:pt>
                <c:pt idx="23">
                  <c:v>181</c:v>
                </c:pt>
                <c:pt idx="25">
                  <c:v>155</c:v>
                </c:pt>
                <c:pt idx="27">
                  <c:v>130</c:v>
                </c:pt>
                <c:pt idx="29">
                  <c:v>102</c:v>
                </c:pt>
                <c:pt idx="30">
                  <c:v>90</c:v>
                </c:pt>
                <c:pt idx="32">
                  <c:v>61</c:v>
                </c:pt>
                <c:pt idx="34">
                  <c:v>35</c:v>
                </c:pt>
                <c:pt idx="35">
                  <c:v>21.8</c:v>
                </c:pt>
                <c:pt idx="36">
                  <c:v>7</c:v>
                </c:pt>
                <c:pt idx="38">
                  <c:v>-21</c:v>
                </c:pt>
                <c:pt idx="40">
                  <c:v>-49</c:v>
                </c:pt>
                <c:pt idx="42">
                  <c:v>-75</c:v>
                </c:pt>
                <c:pt idx="44">
                  <c:v>-116</c:v>
                </c:pt>
                <c:pt idx="45">
                  <c:v>-186</c:v>
                </c:pt>
                <c:pt idx="46">
                  <c:v>-253</c:v>
                </c:pt>
                <c:pt idx="47">
                  <c:v>-322</c:v>
                </c:pt>
                <c:pt idx="48">
                  <c:v>-391</c:v>
                </c:pt>
                <c:pt idx="50">
                  <c:v>-528</c:v>
                </c:pt>
                <c:pt idx="52">
                  <c:v>-666</c:v>
                </c:pt>
                <c:pt idx="54">
                  <c:v>-803</c:v>
                </c:pt>
                <c:pt idx="56">
                  <c:v>-940</c:v>
                </c:pt>
                <c:pt idx="58">
                  <c:v>-994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72-42BA-94DE-F599597C769E}"/>
            </c:ext>
          </c:extLst>
        </c:ser>
        <c:ser>
          <c:idx val="2"/>
          <c:order val="2"/>
          <c:tx>
            <c:strRef>
              <c:f>Sheet1!$E$248</c:f>
              <c:strCache>
                <c:ptCount val="1"/>
                <c:pt idx="0">
                  <c:v>v3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6269121166212894E-3"/>
                  <c:y val="8.154545884206969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Sheet1!$B$249:$B$307</c:f>
              <c:numCache>
                <c:formatCode>General</c:formatCode>
                <c:ptCount val="59"/>
                <c:pt idx="0">
                  <c:v>700</c:v>
                </c:pt>
                <c:pt idx="1">
                  <c:v>690</c:v>
                </c:pt>
                <c:pt idx="2">
                  <c:v>675</c:v>
                </c:pt>
                <c:pt idx="3">
                  <c:v>650</c:v>
                </c:pt>
                <c:pt idx="4">
                  <c:v>600</c:v>
                </c:pt>
                <c:pt idx="5">
                  <c:v>550</c:v>
                </c:pt>
                <c:pt idx="6">
                  <c:v>500</c:v>
                </c:pt>
                <c:pt idx="7">
                  <c:v>450</c:v>
                </c:pt>
                <c:pt idx="8">
                  <c:v>400</c:v>
                </c:pt>
                <c:pt idx="9">
                  <c:v>350</c:v>
                </c:pt>
                <c:pt idx="10">
                  <c:v>325</c:v>
                </c:pt>
                <c:pt idx="11">
                  <c:v>300</c:v>
                </c:pt>
                <c:pt idx="12">
                  <c:v>275</c:v>
                </c:pt>
                <c:pt idx="13">
                  <c:v>250</c:v>
                </c:pt>
                <c:pt idx="14">
                  <c:v>225</c:v>
                </c:pt>
                <c:pt idx="15">
                  <c:v>200</c:v>
                </c:pt>
                <c:pt idx="16">
                  <c:v>175</c:v>
                </c:pt>
                <c:pt idx="17">
                  <c:v>150</c:v>
                </c:pt>
                <c:pt idx="18">
                  <c:v>125</c:v>
                </c:pt>
                <c:pt idx="19">
                  <c:v>100</c:v>
                </c:pt>
                <c:pt idx="20">
                  <c:v>75</c:v>
                </c:pt>
                <c:pt idx="21">
                  <c:v>70</c:v>
                </c:pt>
                <c:pt idx="22">
                  <c:v>65</c:v>
                </c:pt>
                <c:pt idx="23">
                  <c:v>60</c:v>
                </c:pt>
                <c:pt idx="24">
                  <c:v>55</c:v>
                </c:pt>
                <c:pt idx="25">
                  <c:v>50</c:v>
                </c:pt>
                <c:pt idx="26">
                  <c:v>45</c:v>
                </c:pt>
                <c:pt idx="27">
                  <c:v>40</c:v>
                </c:pt>
                <c:pt idx="28">
                  <c:v>35</c:v>
                </c:pt>
                <c:pt idx="29">
                  <c:v>30</c:v>
                </c:pt>
                <c:pt idx="30">
                  <c:v>25</c:v>
                </c:pt>
                <c:pt idx="31">
                  <c:v>20</c:v>
                </c:pt>
                <c:pt idx="32">
                  <c:v>15</c:v>
                </c:pt>
                <c:pt idx="33">
                  <c:v>10</c:v>
                </c:pt>
                <c:pt idx="34">
                  <c:v>5</c:v>
                </c:pt>
                <c:pt idx="35">
                  <c:v>0</c:v>
                </c:pt>
                <c:pt idx="36">
                  <c:v>-5</c:v>
                </c:pt>
                <c:pt idx="37">
                  <c:v>-10</c:v>
                </c:pt>
                <c:pt idx="38">
                  <c:v>-15</c:v>
                </c:pt>
                <c:pt idx="39">
                  <c:v>-20</c:v>
                </c:pt>
                <c:pt idx="40">
                  <c:v>-25</c:v>
                </c:pt>
                <c:pt idx="41">
                  <c:v>-30</c:v>
                </c:pt>
                <c:pt idx="42">
                  <c:v>-35</c:v>
                </c:pt>
                <c:pt idx="43">
                  <c:v>-40</c:v>
                </c:pt>
                <c:pt idx="44">
                  <c:v>-50</c:v>
                </c:pt>
                <c:pt idx="45">
                  <c:v>-75</c:v>
                </c:pt>
                <c:pt idx="46">
                  <c:v>-100</c:v>
                </c:pt>
                <c:pt idx="47">
                  <c:v>-125</c:v>
                </c:pt>
                <c:pt idx="48">
                  <c:v>-150</c:v>
                </c:pt>
                <c:pt idx="49">
                  <c:v>-175</c:v>
                </c:pt>
                <c:pt idx="50">
                  <c:v>-200</c:v>
                </c:pt>
                <c:pt idx="51">
                  <c:v>-225</c:v>
                </c:pt>
                <c:pt idx="52">
                  <c:v>-250</c:v>
                </c:pt>
                <c:pt idx="53">
                  <c:v>-275</c:v>
                </c:pt>
                <c:pt idx="54">
                  <c:v>-300</c:v>
                </c:pt>
                <c:pt idx="55">
                  <c:v>-325</c:v>
                </c:pt>
                <c:pt idx="56">
                  <c:v>-350</c:v>
                </c:pt>
                <c:pt idx="57">
                  <c:v>-375</c:v>
                </c:pt>
                <c:pt idx="58">
                  <c:v>-400</c:v>
                </c:pt>
              </c:numCache>
            </c:numRef>
          </c:xVal>
          <c:yVal>
            <c:numRef>
              <c:f>Sheet1!$E$249:$E$307</c:f>
              <c:numCache>
                <c:formatCode>General</c:formatCode>
                <c:ptCount val="59"/>
                <c:pt idx="0">
                  <c:v>624</c:v>
                </c:pt>
                <c:pt idx="2">
                  <c:v>624.20000000000005</c:v>
                </c:pt>
                <c:pt idx="4">
                  <c:v>624.5</c:v>
                </c:pt>
                <c:pt idx="6">
                  <c:v>531.1</c:v>
                </c:pt>
                <c:pt idx="9">
                  <c:v>372</c:v>
                </c:pt>
                <c:pt idx="11">
                  <c:v>319.5</c:v>
                </c:pt>
                <c:pt idx="13">
                  <c:v>266</c:v>
                </c:pt>
                <c:pt idx="15">
                  <c:v>213.5</c:v>
                </c:pt>
                <c:pt idx="17">
                  <c:v>160.5</c:v>
                </c:pt>
                <c:pt idx="19">
                  <c:v>106</c:v>
                </c:pt>
                <c:pt idx="20">
                  <c:v>80</c:v>
                </c:pt>
                <c:pt idx="25">
                  <c:v>53</c:v>
                </c:pt>
                <c:pt idx="28">
                  <c:v>38</c:v>
                </c:pt>
                <c:pt idx="30">
                  <c:v>28</c:v>
                </c:pt>
                <c:pt idx="32">
                  <c:v>17</c:v>
                </c:pt>
                <c:pt idx="34">
                  <c:v>6</c:v>
                </c:pt>
                <c:pt idx="35">
                  <c:v>1.5</c:v>
                </c:pt>
                <c:pt idx="36">
                  <c:v>-5</c:v>
                </c:pt>
                <c:pt idx="40">
                  <c:v>-25.5</c:v>
                </c:pt>
                <c:pt idx="44">
                  <c:v>-52.4</c:v>
                </c:pt>
                <c:pt idx="46">
                  <c:v>-105</c:v>
                </c:pt>
                <c:pt idx="50">
                  <c:v>-211</c:v>
                </c:pt>
                <c:pt idx="52">
                  <c:v>-264.5</c:v>
                </c:pt>
                <c:pt idx="54">
                  <c:v>-318</c:v>
                </c:pt>
                <c:pt idx="56">
                  <c:v>-371.2</c:v>
                </c:pt>
                <c:pt idx="58">
                  <c:v>-390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072-42BA-94DE-F599597C76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9136959"/>
        <c:axId val="789137439"/>
      </c:scatterChart>
      <c:valAx>
        <c:axId val="789136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137439"/>
        <c:crosses val="autoZero"/>
        <c:crossBetween val="midCat"/>
      </c:valAx>
      <c:valAx>
        <c:axId val="789137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1369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Sheet1!$C$316</c:f>
              <c:strCache>
                <c:ptCount val="1"/>
                <c:pt idx="0">
                  <c:v>Reading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4.0638710298827325E-2"/>
                  <c:y val="-2.011884086022377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Sheet1!$B$317:$B$375</c:f>
              <c:numCache>
                <c:formatCode>General</c:formatCode>
                <c:ptCount val="59"/>
                <c:pt idx="0">
                  <c:v>700</c:v>
                </c:pt>
                <c:pt idx="1">
                  <c:v>690</c:v>
                </c:pt>
                <c:pt idx="2">
                  <c:v>675</c:v>
                </c:pt>
                <c:pt idx="3">
                  <c:v>650</c:v>
                </c:pt>
                <c:pt idx="4">
                  <c:v>600</c:v>
                </c:pt>
                <c:pt idx="5">
                  <c:v>550</c:v>
                </c:pt>
                <c:pt idx="6">
                  <c:v>500</c:v>
                </c:pt>
                <c:pt idx="7">
                  <c:v>450</c:v>
                </c:pt>
                <c:pt idx="8">
                  <c:v>400</c:v>
                </c:pt>
                <c:pt idx="9">
                  <c:v>350</c:v>
                </c:pt>
                <c:pt idx="10">
                  <c:v>325</c:v>
                </c:pt>
                <c:pt idx="11">
                  <c:v>300</c:v>
                </c:pt>
                <c:pt idx="12">
                  <c:v>275</c:v>
                </c:pt>
                <c:pt idx="13">
                  <c:v>250</c:v>
                </c:pt>
                <c:pt idx="14">
                  <c:v>225</c:v>
                </c:pt>
                <c:pt idx="15">
                  <c:v>200</c:v>
                </c:pt>
                <c:pt idx="16">
                  <c:v>175</c:v>
                </c:pt>
                <c:pt idx="17">
                  <c:v>150</c:v>
                </c:pt>
                <c:pt idx="18">
                  <c:v>125</c:v>
                </c:pt>
                <c:pt idx="19">
                  <c:v>100</c:v>
                </c:pt>
                <c:pt idx="20">
                  <c:v>75</c:v>
                </c:pt>
                <c:pt idx="21">
                  <c:v>70</c:v>
                </c:pt>
                <c:pt idx="22">
                  <c:v>65</c:v>
                </c:pt>
                <c:pt idx="23">
                  <c:v>60</c:v>
                </c:pt>
                <c:pt idx="24">
                  <c:v>55</c:v>
                </c:pt>
                <c:pt idx="25">
                  <c:v>50</c:v>
                </c:pt>
                <c:pt idx="26">
                  <c:v>45</c:v>
                </c:pt>
                <c:pt idx="27">
                  <c:v>40</c:v>
                </c:pt>
                <c:pt idx="28">
                  <c:v>35</c:v>
                </c:pt>
                <c:pt idx="29">
                  <c:v>30</c:v>
                </c:pt>
                <c:pt idx="30">
                  <c:v>25</c:v>
                </c:pt>
                <c:pt idx="31">
                  <c:v>20</c:v>
                </c:pt>
                <c:pt idx="32">
                  <c:v>15</c:v>
                </c:pt>
                <c:pt idx="33">
                  <c:v>10</c:v>
                </c:pt>
                <c:pt idx="34">
                  <c:v>5</c:v>
                </c:pt>
                <c:pt idx="35">
                  <c:v>0</c:v>
                </c:pt>
                <c:pt idx="36">
                  <c:v>-5</c:v>
                </c:pt>
                <c:pt idx="37">
                  <c:v>-10</c:v>
                </c:pt>
                <c:pt idx="38">
                  <c:v>-15</c:v>
                </c:pt>
                <c:pt idx="39">
                  <c:v>-20</c:v>
                </c:pt>
                <c:pt idx="40">
                  <c:v>-25</c:v>
                </c:pt>
                <c:pt idx="41">
                  <c:v>-30</c:v>
                </c:pt>
                <c:pt idx="42">
                  <c:v>-35</c:v>
                </c:pt>
                <c:pt idx="43">
                  <c:v>-40</c:v>
                </c:pt>
                <c:pt idx="44">
                  <c:v>-50</c:v>
                </c:pt>
                <c:pt idx="45">
                  <c:v>-75</c:v>
                </c:pt>
                <c:pt idx="46">
                  <c:v>-100</c:v>
                </c:pt>
                <c:pt idx="47">
                  <c:v>-125</c:v>
                </c:pt>
                <c:pt idx="48">
                  <c:v>-150</c:v>
                </c:pt>
                <c:pt idx="49">
                  <c:v>-175</c:v>
                </c:pt>
                <c:pt idx="50">
                  <c:v>-200</c:v>
                </c:pt>
                <c:pt idx="51">
                  <c:v>-225</c:v>
                </c:pt>
                <c:pt idx="52">
                  <c:v>-250</c:v>
                </c:pt>
                <c:pt idx="53">
                  <c:v>-275</c:v>
                </c:pt>
                <c:pt idx="54">
                  <c:v>-300</c:v>
                </c:pt>
                <c:pt idx="55">
                  <c:v>-325</c:v>
                </c:pt>
                <c:pt idx="56">
                  <c:v>-350</c:v>
                </c:pt>
                <c:pt idx="57">
                  <c:v>-375</c:v>
                </c:pt>
                <c:pt idx="58">
                  <c:v>-400</c:v>
                </c:pt>
              </c:numCache>
            </c:numRef>
          </c:xVal>
          <c:yVal>
            <c:numRef>
              <c:f>Sheet1!$C$317:$C$375</c:f>
              <c:numCache>
                <c:formatCode>General</c:formatCode>
                <c:ptCount val="59"/>
                <c:pt idx="0">
                  <c:v>793</c:v>
                </c:pt>
                <c:pt idx="3">
                  <c:v>792.8</c:v>
                </c:pt>
                <c:pt idx="4">
                  <c:v>793</c:v>
                </c:pt>
                <c:pt idx="5">
                  <c:v>775</c:v>
                </c:pt>
                <c:pt idx="6">
                  <c:v>751.8</c:v>
                </c:pt>
                <c:pt idx="8">
                  <c:v>705</c:v>
                </c:pt>
                <c:pt idx="11">
                  <c:v>658.3</c:v>
                </c:pt>
                <c:pt idx="13">
                  <c:v>634.79999999999995</c:v>
                </c:pt>
                <c:pt idx="15">
                  <c:v>611.29999999999995</c:v>
                </c:pt>
                <c:pt idx="16">
                  <c:v>599.4</c:v>
                </c:pt>
                <c:pt idx="17">
                  <c:v>588</c:v>
                </c:pt>
                <c:pt idx="18">
                  <c:v>575.9</c:v>
                </c:pt>
                <c:pt idx="19">
                  <c:v>563.79999999999995</c:v>
                </c:pt>
                <c:pt idx="20">
                  <c:v>552</c:v>
                </c:pt>
                <c:pt idx="23">
                  <c:v>544.5</c:v>
                </c:pt>
                <c:pt idx="25">
                  <c:v>540.20000000000005</c:v>
                </c:pt>
                <c:pt idx="28">
                  <c:v>533.29999999999995</c:v>
                </c:pt>
                <c:pt idx="30">
                  <c:v>528.70000000000005</c:v>
                </c:pt>
                <c:pt idx="33">
                  <c:v>521.70000000000005</c:v>
                </c:pt>
                <c:pt idx="34">
                  <c:v>519.4</c:v>
                </c:pt>
                <c:pt idx="35">
                  <c:v>517.20000000000005</c:v>
                </c:pt>
                <c:pt idx="36">
                  <c:v>514.29999999999995</c:v>
                </c:pt>
                <c:pt idx="37">
                  <c:v>512.20000000000005</c:v>
                </c:pt>
                <c:pt idx="40">
                  <c:v>505.2</c:v>
                </c:pt>
                <c:pt idx="44">
                  <c:v>493.4</c:v>
                </c:pt>
                <c:pt idx="46">
                  <c:v>470</c:v>
                </c:pt>
                <c:pt idx="48">
                  <c:v>446</c:v>
                </c:pt>
                <c:pt idx="50">
                  <c:v>423</c:v>
                </c:pt>
                <c:pt idx="51">
                  <c:v>410.8</c:v>
                </c:pt>
                <c:pt idx="52">
                  <c:v>399</c:v>
                </c:pt>
                <c:pt idx="53">
                  <c:v>387.1</c:v>
                </c:pt>
                <c:pt idx="54">
                  <c:v>375.6</c:v>
                </c:pt>
                <c:pt idx="56">
                  <c:v>352</c:v>
                </c:pt>
                <c:pt idx="58">
                  <c:v>343.8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3A-4239-98E7-2A44D25387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4453807"/>
        <c:axId val="444460527"/>
      </c:scatterChart>
      <c:valAx>
        <c:axId val="444453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460527"/>
        <c:crosses val="autoZero"/>
        <c:crossBetween val="midCat"/>
      </c:valAx>
      <c:valAx>
        <c:axId val="444460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4538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Pressure</a:t>
            </a:r>
            <a:r>
              <a:rPr lang="en-US" baseline="0"/>
              <a:t> vs ardsense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1950131233595802E-2"/>
                  <c:y val="0.181140274132400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Sheet1!$J$201:$J$234</c:f>
              <c:numCache>
                <c:formatCode>General</c:formatCode>
                <c:ptCount val="34"/>
                <c:pt idx="0">
                  <c:v>730</c:v>
                </c:pt>
                <c:pt idx="1">
                  <c:v>695</c:v>
                </c:pt>
                <c:pt idx="2">
                  <c:v>660</c:v>
                </c:pt>
                <c:pt idx="3">
                  <c:v>624</c:v>
                </c:pt>
                <c:pt idx="4">
                  <c:v>588</c:v>
                </c:pt>
                <c:pt idx="5">
                  <c:v>552</c:v>
                </c:pt>
                <c:pt idx="6">
                  <c:v>516</c:v>
                </c:pt>
                <c:pt idx="7">
                  <c:v>480</c:v>
                </c:pt>
                <c:pt idx="8">
                  <c:v>444</c:v>
                </c:pt>
                <c:pt idx="9">
                  <c:v>408</c:v>
                </c:pt>
                <c:pt idx="10">
                  <c:v>372</c:v>
                </c:pt>
                <c:pt idx="11">
                  <c:v>336</c:v>
                </c:pt>
                <c:pt idx="12">
                  <c:v>301</c:v>
                </c:pt>
                <c:pt idx="13">
                  <c:v>264</c:v>
                </c:pt>
                <c:pt idx="14">
                  <c:v>228</c:v>
                </c:pt>
                <c:pt idx="15">
                  <c:v>192</c:v>
                </c:pt>
                <c:pt idx="16">
                  <c:v>155</c:v>
                </c:pt>
                <c:pt idx="17">
                  <c:v>120</c:v>
                </c:pt>
                <c:pt idx="18">
                  <c:v>84</c:v>
                </c:pt>
                <c:pt idx="19">
                  <c:v>48</c:v>
                </c:pt>
                <c:pt idx="20">
                  <c:v>29</c:v>
                </c:pt>
                <c:pt idx="21">
                  <c:v>12</c:v>
                </c:pt>
                <c:pt idx="22">
                  <c:v>-23</c:v>
                </c:pt>
                <c:pt idx="23">
                  <c:v>-59</c:v>
                </c:pt>
                <c:pt idx="24">
                  <c:v>-95</c:v>
                </c:pt>
                <c:pt idx="25">
                  <c:v>-120</c:v>
                </c:pt>
                <c:pt idx="26">
                  <c:v>-167</c:v>
                </c:pt>
                <c:pt idx="27">
                  <c:v>-203</c:v>
                </c:pt>
                <c:pt idx="28">
                  <c:v>-239</c:v>
                </c:pt>
                <c:pt idx="29">
                  <c:v>-275</c:v>
                </c:pt>
                <c:pt idx="30">
                  <c:v>-312</c:v>
                </c:pt>
                <c:pt idx="31">
                  <c:v>-348</c:v>
                </c:pt>
                <c:pt idx="32">
                  <c:v>-383</c:v>
                </c:pt>
                <c:pt idx="33">
                  <c:v>-420</c:v>
                </c:pt>
              </c:numCache>
            </c:numRef>
          </c:xVal>
          <c:yVal>
            <c:numRef>
              <c:f>Sheet1!$K$201:$K$234</c:f>
              <c:numCache>
                <c:formatCode>General</c:formatCode>
                <c:ptCount val="34"/>
                <c:pt idx="0">
                  <c:v>802</c:v>
                </c:pt>
                <c:pt idx="1">
                  <c:v>789</c:v>
                </c:pt>
                <c:pt idx="2">
                  <c:v>775</c:v>
                </c:pt>
                <c:pt idx="3">
                  <c:v>761</c:v>
                </c:pt>
                <c:pt idx="4">
                  <c:v>747</c:v>
                </c:pt>
                <c:pt idx="5">
                  <c:v>733</c:v>
                </c:pt>
                <c:pt idx="6">
                  <c:v>719</c:v>
                </c:pt>
                <c:pt idx="7">
                  <c:v>705</c:v>
                </c:pt>
                <c:pt idx="8">
                  <c:v>691</c:v>
                </c:pt>
                <c:pt idx="9">
                  <c:v>677</c:v>
                </c:pt>
                <c:pt idx="10">
                  <c:v>663</c:v>
                </c:pt>
                <c:pt idx="11">
                  <c:v>649</c:v>
                </c:pt>
                <c:pt idx="12">
                  <c:v>635</c:v>
                </c:pt>
                <c:pt idx="13">
                  <c:v>621</c:v>
                </c:pt>
                <c:pt idx="14">
                  <c:v>607</c:v>
                </c:pt>
                <c:pt idx="15">
                  <c:v>593</c:v>
                </c:pt>
                <c:pt idx="16">
                  <c:v>579</c:v>
                </c:pt>
                <c:pt idx="17">
                  <c:v>564</c:v>
                </c:pt>
                <c:pt idx="18">
                  <c:v>550</c:v>
                </c:pt>
                <c:pt idx="19">
                  <c:v>536</c:v>
                </c:pt>
                <c:pt idx="20">
                  <c:v>529</c:v>
                </c:pt>
                <c:pt idx="21">
                  <c:v>522</c:v>
                </c:pt>
                <c:pt idx="22">
                  <c:v>508</c:v>
                </c:pt>
                <c:pt idx="23">
                  <c:v>494</c:v>
                </c:pt>
                <c:pt idx="24">
                  <c:v>480</c:v>
                </c:pt>
                <c:pt idx="25">
                  <c:v>465</c:v>
                </c:pt>
                <c:pt idx="26">
                  <c:v>451</c:v>
                </c:pt>
                <c:pt idx="27">
                  <c:v>437</c:v>
                </c:pt>
                <c:pt idx="28">
                  <c:v>423</c:v>
                </c:pt>
                <c:pt idx="29">
                  <c:v>409</c:v>
                </c:pt>
                <c:pt idx="30">
                  <c:v>394</c:v>
                </c:pt>
                <c:pt idx="31">
                  <c:v>380</c:v>
                </c:pt>
                <c:pt idx="32">
                  <c:v>366</c:v>
                </c:pt>
                <c:pt idx="33">
                  <c:v>352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53-4669-B18C-EB120110AB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4045823"/>
        <c:axId val="784047263"/>
      </c:scatterChart>
      <c:valAx>
        <c:axId val="784045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047263"/>
        <c:crosses val="autoZero"/>
        <c:crossBetween val="midCat"/>
      </c:valAx>
      <c:valAx>
        <c:axId val="78404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0458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ard</a:t>
            </a:r>
            <a:r>
              <a:rPr lang="en-US" baseline="0"/>
              <a:t>read vs ardsense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9664238845144358"/>
                  <c:y val="4.2129629629629626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Sheet1!$I$201:$I$234</c:f>
              <c:numCache>
                <c:formatCode>General</c:formatCode>
                <c:ptCount val="34"/>
                <c:pt idx="0">
                  <c:v>4000</c:v>
                </c:pt>
                <c:pt idx="1">
                  <c:v>3900</c:v>
                </c:pt>
                <c:pt idx="2">
                  <c:v>3800</c:v>
                </c:pt>
                <c:pt idx="3">
                  <c:v>3700</c:v>
                </c:pt>
                <c:pt idx="4">
                  <c:v>3600</c:v>
                </c:pt>
                <c:pt idx="5">
                  <c:v>3500</c:v>
                </c:pt>
                <c:pt idx="6">
                  <c:v>3400</c:v>
                </c:pt>
                <c:pt idx="7">
                  <c:v>3300</c:v>
                </c:pt>
                <c:pt idx="8">
                  <c:v>3200</c:v>
                </c:pt>
                <c:pt idx="9">
                  <c:v>3100</c:v>
                </c:pt>
                <c:pt idx="10">
                  <c:v>3000</c:v>
                </c:pt>
                <c:pt idx="11">
                  <c:v>2900</c:v>
                </c:pt>
                <c:pt idx="12">
                  <c:v>2800</c:v>
                </c:pt>
                <c:pt idx="13">
                  <c:v>2700</c:v>
                </c:pt>
                <c:pt idx="14">
                  <c:v>2600</c:v>
                </c:pt>
                <c:pt idx="15">
                  <c:v>2500</c:v>
                </c:pt>
                <c:pt idx="16">
                  <c:v>2400</c:v>
                </c:pt>
                <c:pt idx="17">
                  <c:v>2300</c:v>
                </c:pt>
                <c:pt idx="18">
                  <c:v>2200</c:v>
                </c:pt>
                <c:pt idx="19">
                  <c:v>2100</c:v>
                </c:pt>
                <c:pt idx="20">
                  <c:v>2048</c:v>
                </c:pt>
                <c:pt idx="21">
                  <c:v>2000</c:v>
                </c:pt>
                <c:pt idx="22">
                  <c:v>1900</c:v>
                </c:pt>
                <c:pt idx="23">
                  <c:v>1800</c:v>
                </c:pt>
                <c:pt idx="24">
                  <c:v>1700</c:v>
                </c:pt>
                <c:pt idx="25">
                  <c:v>1600</c:v>
                </c:pt>
                <c:pt idx="26">
                  <c:v>1500</c:v>
                </c:pt>
                <c:pt idx="27">
                  <c:v>1400</c:v>
                </c:pt>
                <c:pt idx="28">
                  <c:v>1300</c:v>
                </c:pt>
                <c:pt idx="29">
                  <c:v>1200</c:v>
                </c:pt>
                <c:pt idx="30">
                  <c:v>1100</c:v>
                </c:pt>
                <c:pt idx="31">
                  <c:v>1000</c:v>
                </c:pt>
                <c:pt idx="32">
                  <c:v>900</c:v>
                </c:pt>
                <c:pt idx="33">
                  <c:v>800</c:v>
                </c:pt>
              </c:numCache>
            </c:numRef>
          </c:xVal>
          <c:yVal>
            <c:numRef>
              <c:f>Sheet1!$K$201:$K$234</c:f>
              <c:numCache>
                <c:formatCode>General</c:formatCode>
                <c:ptCount val="34"/>
                <c:pt idx="0">
                  <c:v>802</c:v>
                </c:pt>
                <c:pt idx="1">
                  <c:v>789</c:v>
                </c:pt>
                <c:pt idx="2">
                  <c:v>775</c:v>
                </c:pt>
                <c:pt idx="3">
                  <c:v>761</c:v>
                </c:pt>
                <c:pt idx="4">
                  <c:v>747</c:v>
                </c:pt>
                <c:pt idx="5">
                  <c:v>733</c:v>
                </c:pt>
                <c:pt idx="6">
                  <c:v>719</c:v>
                </c:pt>
                <c:pt idx="7">
                  <c:v>705</c:v>
                </c:pt>
                <c:pt idx="8">
                  <c:v>691</c:v>
                </c:pt>
                <c:pt idx="9">
                  <c:v>677</c:v>
                </c:pt>
                <c:pt idx="10">
                  <c:v>663</c:v>
                </c:pt>
                <c:pt idx="11">
                  <c:v>649</c:v>
                </c:pt>
                <c:pt idx="12">
                  <c:v>635</c:v>
                </c:pt>
                <c:pt idx="13">
                  <c:v>621</c:v>
                </c:pt>
                <c:pt idx="14">
                  <c:v>607</c:v>
                </c:pt>
                <c:pt idx="15">
                  <c:v>593</c:v>
                </c:pt>
                <c:pt idx="16">
                  <c:v>579</c:v>
                </c:pt>
                <c:pt idx="17">
                  <c:v>564</c:v>
                </c:pt>
                <c:pt idx="18">
                  <c:v>550</c:v>
                </c:pt>
                <c:pt idx="19">
                  <c:v>536</c:v>
                </c:pt>
                <c:pt idx="20">
                  <c:v>529</c:v>
                </c:pt>
                <c:pt idx="21">
                  <c:v>522</c:v>
                </c:pt>
                <c:pt idx="22">
                  <c:v>508</c:v>
                </c:pt>
                <c:pt idx="23">
                  <c:v>494</c:v>
                </c:pt>
                <c:pt idx="24">
                  <c:v>480</c:v>
                </c:pt>
                <c:pt idx="25">
                  <c:v>465</c:v>
                </c:pt>
                <c:pt idx="26">
                  <c:v>451</c:v>
                </c:pt>
                <c:pt idx="27">
                  <c:v>437</c:v>
                </c:pt>
                <c:pt idx="28">
                  <c:v>423</c:v>
                </c:pt>
                <c:pt idx="29">
                  <c:v>409</c:v>
                </c:pt>
                <c:pt idx="30">
                  <c:v>394</c:v>
                </c:pt>
                <c:pt idx="31">
                  <c:v>380</c:v>
                </c:pt>
                <c:pt idx="32">
                  <c:v>366</c:v>
                </c:pt>
                <c:pt idx="33">
                  <c:v>352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59-44C1-A48F-8CFC249979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7424367"/>
        <c:axId val="787431087"/>
      </c:scatterChart>
      <c:valAx>
        <c:axId val="787424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7431087"/>
        <c:crosses val="autoZero"/>
        <c:crossBetween val="midCat"/>
      </c:valAx>
      <c:valAx>
        <c:axId val="787431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7424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Manometer</a:t>
            </a:r>
            <a:r>
              <a:rPr lang="en-US" baseline="0"/>
              <a:t> vs ardread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2344925634295694E-2"/>
          <c:y val="0.17634259259259263"/>
          <c:w val="0.85732174103237091"/>
          <c:h val="0.77736111111111106"/>
        </c:manualLayout>
      </c:layout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7563429571303581E-2"/>
                  <c:y val="0.1801388888888888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Sheet1!$I$201:$I$234</c:f>
              <c:numCache>
                <c:formatCode>General</c:formatCode>
                <c:ptCount val="34"/>
                <c:pt idx="0">
                  <c:v>4000</c:v>
                </c:pt>
                <c:pt idx="1">
                  <c:v>3900</c:v>
                </c:pt>
                <c:pt idx="2">
                  <c:v>3800</c:v>
                </c:pt>
                <c:pt idx="3">
                  <c:v>3700</c:v>
                </c:pt>
                <c:pt idx="4">
                  <c:v>3600</c:v>
                </c:pt>
                <c:pt idx="5">
                  <c:v>3500</c:v>
                </c:pt>
                <c:pt idx="6">
                  <c:v>3400</c:v>
                </c:pt>
                <c:pt idx="7">
                  <c:v>3300</c:v>
                </c:pt>
                <c:pt idx="8">
                  <c:v>3200</c:v>
                </c:pt>
                <c:pt idx="9">
                  <c:v>3100</c:v>
                </c:pt>
                <c:pt idx="10">
                  <c:v>3000</c:v>
                </c:pt>
                <c:pt idx="11">
                  <c:v>2900</c:v>
                </c:pt>
                <c:pt idx="12">
                  <c:v>2800</c:v>
                </c:pt>
                <c:pt idx="13">
                  <c:v>2700</c:v>
                </c:pt>
                <c:pt idx="14">
                  <c:v>2600</c:v>
                </c:pt>
                <c:pt idx="15">
                  <c:v>2500</c:v>
                </c:pt>
                <c:pt idx="16">
                  <c:v>2400</c:v>
                </c:pt>
                <c:pt idx="17">
                  <c:v>2300</c:v>
                </c:pt>
                <c:pt idx="18">
                  <c:v>2200</c:v>
                </c:pt>
                <c:pt idx="19">
                  <c:v>2100</c:v>
                </c:pt>
                <c:pt idx="20">
                  <c:v>2048</c:v>
                </c:pt>
                <c:pt idx="21">
                  <c:v>2000</c:v>
                </c:pt>
                <c:pt idx="22">
                  <c:v>1900</c:v>
                </c:pt>
                <c:pt idx="23">
                  <c:v>1800</c:v>
                </c:pt>
                <c:pt idx="24">
                  <c:v>1700</c:v>
                </c:pt>
                <c:pt idx="25">
                  <c:v>1600</c:v>
                </c:pt>
                <c:pt idx="26">
                  <c:v>1500</c:v>
                </c:pt>
                <c:pt idx="27">
                  <c:v>1400</c:v>
                </c:pt>
                <c:pt idx="28">
                  <c:v>1300</c:v>
                </c:pt>
                <c:pt idx="29">
                  <c:v>1200</c:v>
                </c:pt>
                <c:pt idx="30">
                  <c:v>1100</c:v>
                </c:pt>
                <c:pt idx="31">
                  <c:v>1000</c:v>
                </c:pt>
                <c:pt idx="32">
                  <c:v>900</c:v>
                </c:pt>
                <c:pt idx="33">
                  <c:v>800</c:v>
                </c:pt>
              </c:numCache>
            </c:numRef>
          </c:xVal>
          <c:yVal>
            <c:numRef>
              <c:f>Sheet1!$J$201:$J$234</c:f>
              <c:numCache>
                <c:formatCode>General</c:formatCode>
                <c:ptCount val="34"/>
                <c:pt idx="0">
                  <c:v>730</c:v>
                </c:pt>
                <c:pt idx="1">
                  <c:v>695</c:v>
                </c:pt>
                <c:pt idx="2">
                  <c:v>660</c:v>
                </c:pt>
                <c:pt idx="3">
                  <c:v>624</c:v>
                </c:pt>
                <c:pt idx="4">
                  <c:v>588</c:v>
                </c:pt>
                <c:pt idx="5">
                  <c:v>552</c:v>
                </c:pt>
                <c:pt idx="6">
                  <c:v>516</c:v>
                </c:pt>
                <c:pt idx="7">
                  <c:v>480</c:v>
                </c:pt>
                <c:pt idx="8">
                  <c:v>444</c:v>
                </c:pt>
                <c:pt idx="9">
                  <c:v>408</c:v>
                </c:pt>
                <c:pt idx="10">
                  <c:v>372</c:v>
                </c:pt>
                <c:pt idx="11">
                  <c:v>336</c:v>
                </c:pt>
                <c:pt idx="12">
                  <c:v>301</c:v>
                </c:pt>
                <c:pt idx="13">
                  <c:v>264</c:v>
                </c:pt>
                <c:pt idx="14">
                  <c:v>228</c:v>
                </c:pt>
                <c:pt idx="15">
                  <c:v>192</c:v>
                </c:pt>
                <c:pt idx="16">
                  <c:v>155</c:v>
                </c:pt>
                <c:pt idx="17">
                  <c:v>120</c:v>
                </c:pt>
                <c:pt idx="18">
                  <c:v>84</c:v>
                </c:pt>
                <c:pt idx="19">
                  <c:v>48</c:v>
                </c:pt>
                <c:pt idx="20">
                  <c:v>29</c:v>
                </c:pt>
                <c:pt idx="21">
                  <c:v>12</c:v>
                </c:pt>
                <c:pt idx="22">
                  <c:v>-23</c:v>
                </c:pt>
                <c:pt idx="23">
                  <c:v>-59</c:v>
                </c:pt>
                <c:pt idx="24">
                  <c:v>-95</c:v>
                </c:pt>
                <c:pt idx="25">
                  <c:v>-120</c:v>
                </c:pt>
                <c:pt idx="26">
                  <c:v>-167</c:v>
                </c:pt>
                <c:pt idx="27">
                  <c:v>-203</c:v>
                </c:pt>
                <c:pt idx="28">
                  <c:v>-239</c:v>
                </c:pt>
                <c:pt idx="29">
                  <c:v>-275</c:v>
                </c:pt>
                <c:pt idx="30">
                  <c:v>-312</c:v>
                </c:pt>
                <c:pt idx="31">
                  <c:v>-348</c:v>
                </c:pt>
                <c:pt idx="32">
                  <c:v>-383</c:v>
                </c:pt>
                <c:pt idx="33">
                  <c:v>-420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B2-49D6-849B-45C09A8541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8480415"/>
        <c:axId val="418481375"/>
      </c:scatterChart>
      <c:valAx>
        <c:axId val="418480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481375"/>
        <c:crosses val="autoZero"/>
        <c:crossBetween val="midCat"/>
      </c:valAx>
      <c:valAx>
        <c:axId val="41848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480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152399</xdr:colOff>
      <xdr:row>4</xdr:row>
      <xdr:rowOff>104774</xdr:rowOff>
    </xdr:from>
    <xdr:to>
      <xdr:col>23</xdr:col>
      <xdr:colOff>390524</xdr:colOff>
      <xdr:row>36</xdr:row>
      <xdr:rowOff>171449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84E16DC-1C8E-B428-DA66-242367A5CC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590549</xdr:colOff>
      <xdr:row>40</xdr:row>
      <xdr:rowOff>52387</xdr:rowOff>
    </xdr:from>
    <xdr:to>
      <xdr:col>31</xdr:col>
      <xdr:colOff>28574</xdr:colOff>
      <xdr:row>71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91D529-9BDD-8DF9-AEDF-B34D0BB5F0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342900</xdr:colOff>
      <xdr:row>105</xdr:row>
      <xdr:rowOff>23812</xdr:rowOff>
    </xdr:from>
    <xdr:to>
      <xdr:col>24</xdr:col>
      <xdr:colOff>323850</xdr:colOff>
      <xdr:row>129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ABEC5D4-1BC7-96CE-57FE-CF295918DE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600074</xdr:colOff>
      <xdr:row>152</xdr:row>
      <xdr:rowOff>166686</xdr:rowOff>
    </xdr:from>
    <xdr:to>
      <xdr:col>27</xdr:col>
      <xdr:colOff>171449</xdr:colOff>
      <xdr:row>182</xdr:row>
      <xdr:rowOff>123825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F9DE478-FB8C-17A3-A000-E69206F63E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400051</xdr:colOff>
      <xdr:row>249</xdr:row>
      <xdr:rowOff>47625</xdr:rowOff>
    </xdr:from>
    <xdr:to>
      <xdr:col>10</xdr:col>
      <xdr:colOff>180976</xdr:colOff>
      <xdr:row>271</xdr:row>
      <xdr:rowOff>133351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3F693B2-B5A2-325B-4008-519F13CD98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295275</xdr:colOff>
      <xdr:row>324</xdr:row>
      <xdr:rowOff>185736</xdr:rowOff>
    </xdr:from>
    <xdr:to>
      <xdr:col>15</xdr:col>
      <xdr:colOff>485775</xdr:colOff>
      <xdr:row>352</xdr:row>
      <xdr:rowOff>28575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31ECED3-675C-D4B6-D7C6-73A2744897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61912</xdr:colOff>
      <xdr:row>200</xdr:row>
      <xdr:rowOff>52387</xdr:rowOff>
    </xdr:from>
    <xdr:to>
      <xdr:col>18</xdr:col>
      <xdr:colOff>366712</xdr:colOff>
      <xdr:row>214</xdr:row>
      <xdr:rowOff>128587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06E161D-A060-A0D5-7E43-8DF4D783A4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404812</xdr:colOff>
      <xdr:row>200</xdr:row>
      <xdr:rowOff>52387</xdr:rowOff>
    </xdr:from>
    <xdr:to>
      <xdr:col>26</xdr:col>
      <xdr:colOff>100012</xdr:colOff>
      <xdr:row>214</xdr:row>
      <xdr:rowOff>128587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2298FD9-676F-D33A-E6BA-2A0979C24F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280987</xdr:colOff>
      <xdr:row>216</xdr:row>
      <xdr:rowOff>109537</xdr:rowOff>
    </xdr:from>
    <xdr:to>
      <xdr:col>23</xdr:col>
      <xdr:colOff>585787</xdr:colOff>
      <xdr:row>230</xdr:row>
      <xdr:rowOff>185737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849E30A6-5123-34CE-4F67-F20C29C79F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BE519-7232-4A64-AD25-A5073A5B258D}">
  <dimension ref="A2:S375"/>
  <sheetViews>
    <sheetView tabSelected="1" topLeftCell="H196" zoomScaleNormal="100" workbookViewId="0">
      <selection activeCell="AB209" sqref="AB209"/>
    </sheetView>
  </sheetViews>
  <sheetFormatPr defaultRowHeight="15" x14ac:dyDescent="0.25"/>
  <cols>
    <col min="2" max="2" width="22.5703125" customWidth="1"/>
    <col min="3" max="3" width="19.140625" customWidth="1"/>
    <col min="5" max="5" width="19.140625" customWidth="1"/>
    <col min="9" max="9" width="20.140625" customWidth="1"/>
    <col min="10" max="10" width="27.42578125" customWidth="1"/>
    <col min="11" max="11" width="19.28515625" customWidth="1"/>
  </cols>
  <sheetData>
    <row r="2" spans="1:6" x14ac:dyDescent="0.25">
      <c r="A2" t="s">
        <v>0</v>
      </c>
      <c r="B2" t="s">
        <v>2</v>
      </c>
      <c r="C2" t="s">
        <v>3</v>
      </c>
      <c r="D2" t="s">
        <v>1</v>
      </c>
      <c r="F2" t="s">
        <v>4</v>
      </c>
    </row>
    <row r="3" spans="1:6" x14ac:dyDescent="0.25">
      <c r="A3">
        <f>A6+50</f>
        <v>700</v>
      </c>
      <c r="B3">
        <v>979</v>
      </c>
      <c r="C3">
        <v>719.08</v>
      </c>
      <c r="D3">
        <v>688</v>
      </c>
      <c r="F3">
        <f>(C3/2.559)+512</f>
        <v>793.00039077764745</v>
      </c>
    </row>
    <row r="4" spans="1:6" x14ac:dyDescent="0.25">
      <c r="A4">
        <v>690</v>
      </c>
      <c r="C4">
        <v>716.8</v>
      </c>
      <c r="D4">
        <v>686</v>
      </c>
      <c r="F4">
        <f t="shared" ref="F4:F61" si="0">(C4/2.559)+512</f>
        <v>792.10941774130515</v>
      </c>
    </row>
    <row r="5" spans="1:6" x14ac:dyDescent="0.25">
      <c r="A5">
        <v>675</v>
      </c>
      <c r="C5">
        <v>716.52</v>
      </c>
      <c r="D5">
        <v>685</v>
      </c>
      <c r="F5">
        <f t="shared" si="0"/>
        <v>792</v>
      </c>
    </row>
    <row r="6" spans="1:6" x14ac:dyDescent="0.25">
      <c r="A6">
        <f t="shared" ref="A6:A11" si="1">A7+50</f>
        <v>650</v>
      </c>
      <c r="B6">
        <v>979</v>
      </c>
      <c r="C6">
        <v>708.84</v>
      </c>
      <c r="D6">
        <v>678</v>
      </c>
      <c r="F6">
        <f t="shared" si="0"/>
        <v>788.99882766705741</v>
      </c>
    </row>
    <row r="7" spans="1:6" x14ac:dyDescent="0.25">
      <c r="A7">
        <f t="shared" si="1"/>
        <v>600</v>
      </c>
      <c r="B7">
        <v>973</v>
      </c>
      <c r="C7">
        <v>655.41</v>
      </c>
      <c r="D7">
        <v>629</v>
      </c>
      <c r="F7">
        <f t="shared" si="0"/>
        <v>768.11957796014065</v>
      </c>
    </row>
    <row r="8" spans="1:6" x14ac:dyDescent="0.25">
      <c r="A8">
        <f t="shared" si="1"/>
        <v>550</v>
      </c>
      <c r="B8">
        <v>967</v>
      </c>
      <c r="C8">
        <v>603.91999999999996</v>
      </c>
      <c r="D8">
        <v>579</v>
      </c>
      <c r="F8">
        <f t="shared" si="0"/>
        <v>747.99843688940996</v>
      </c>
    </row>
    <row r="9" spans="1:6" x14ac:dyDescent="0.25">
      <c r="A9">
        <f t="shared" si="1"/>
        <v>500</v>
      </c>
      <c r="B9">
        <v>959</v>
      </c>
      <c r="C9">
        <v>552.74</v>
      </c>
      <c r="D9">
        <v>528</v>
      </c>
      <c r="F9">
        <f t="shared" si="0"/>
        <v>727.99843688940996</v>
      </c>
    </row>
    <row r="10" spans="1:6" x14ac:dyDescent="0.25">
      <c r="A10">
        <f t="shared" si="1"/>
        <v>450</v>
      </c>
      <c r="B10">
        <v>951</v>
      </c>
      <c r="C10">
        <v>500</v>
      </c>
      <c r="D10">
        <v>478</v>
      </c>
      <c r="F10">
        <f t="shared" si="0"/>
        <v>707.38882375928097</v>
      </c>
    </row>
    <row r="11" spans="1:6" x14ac:dyDescent="0.25">
      <c r="A11">
        <f t="shared" si="1"/>
        <v>400</v>
      </c>
      <c r="B11">
        <v>939</v>
      </c>
      <c r="C11">
        <v>448.03</v>
      </c>
      <c r="D11">
        <v>428</v>
      </c>
      <c r="F11">
        <f t="shared" si="0"/>
        <v>687.08010941774126</v>
      </c>
    </row>
    <row r="12" spans="1:6" x14ac:dyDescent="0.25">
      <c r="A12">
        <f>A14+50</f>
        <v>350</v>
      </c>
      <c r="B12">
        <v>920</v>
      </c>
      <c r="C12">
        <v>396.54</v>
      </c>
      <c r="D12">
        <v>379</v>
      </c>
      <c r="F12">
        <f t="shared" si="0"/>
        <v>666.95896834701057</v>
      </c>
    </row>
    <row r="13" spans="1:6" x14ac:dyDescent="0.25">
      <c r="A13">
        <v>325</v>
      </c>
      <c r="B13">
        <v>901</v>
      </c>
      <c r="C13">
        <v>371.05</v>
      </c>
      <c r="D13">
        <v>353</v>
      </c>
      <c r="F13">
        <f t="shared" si="0"/>
        <v>656.99804611176239</v>
      </c>
    </row>
    <row r="14" spans="1:6" x14ac:dyDescent="0.25">
      <c r="A14">
        <v>300</v>
      </c>
      <c r="B14">
        <v>884</v>
      </c>
      <c r="C14">
        <v>345.41</v>
      </c>
      <c r="D14">
        <v>329</v>
      </c>
      <c r="F14">
        <f t="shared" si="0"/>
        <v>646.97850722938642</v>
      </c>
    </row>
    <row r="15" spans="1:6" x14ac:dyDescent="0.25">
      <c r="A15">
        <v>275</v>
      </c>
      <c r="B15">
        <v>853</v>
      </c>
      <c r="C15">
        <v>317.7</v>
      </c>
      <c r="D15">
        <v>304</v>
      </c>
      <c r="F15">
        <f t="shared" si="0"/>
        <v>636.15005861664713</v>
      </c>
    </row>
    <row r="16" spans="1:6" x14ac:dyDescent="0.25">
      <c r="A16">
        <v>250</v>
      </c>
      <c r="B16">
        <v>831</v>
      </c>
      <c r="C16">
        <v>294.29000000000002</v>
      </c>
      <c r="D16">
        <v>279</v>
      </c>
      <c r="F16">
        <f t="shared" si="0"/>
        <v>627.00195388823761</v>
      </c>
    </row>
    <row r="17" spans="1:6" x14ac:dyDescent="0.25">
      <c r="A17">
        <v>225</v>
      </c>
      <c r="B17">
        <v>797</v>
      </c>
      <c r="C17">
        <v>268.7</v>
      </c>
      <c r="D17">
        <v>255</v>
      </c>
      <c r="F17">
        <f t="shared" si="0"/>
        <v>617.00195388823761</v>
      </c>
    </row>
    <row r="18" spans="1:6" x14ac:dyDescent="0.25">
      <c r="A18">
        <v>200</v>
      </c>
      <c r="B18">
        <v>775</v>
      </c>
      <c r="C18">
        <v>243.11</v>
      </c>
      <c r="D18">
        <v>230</v>
      </c>
      <c r="F18">
        <f t="shared" si="0"/>
        <v>607.00195388823761</v>
      </c>
    </row>
    <row r="19" spans="1:6" x14ac:dyDescent="0.25">
      <c r="A19">
        <v>175</v>
      </c>
      <c r="B19">
        <v>741</v>
      </c>
      <c r="C19">
        <v>215</v>
      </c>
      <c r="D19">
        <v>206</v>
      </c>
      <c r="F19">
        <f t="shared" si="0"/>
        <v>596.01719421649079</v>
      </c>
    </row>
    <row r="20" spans="1:6" x14ac:dyDescent="0.25">
      <c r="A20">
        <v>150</v>
      </c>
      <c r="B20">
        <v>720</v>
      </c>
      <c r="C20">
        <v>189.6</v>
      </c>
      <c r="D20">
        <v>181</v>
      </c>
      <c r="F20">
        <f t="shared" si="0"/>
        <v>586.09144196951934</v>
      </c>
    </row>
    <row r="21" spans="1:6" x14ac:dyDescent="0.25">
      <c r="A21">
        <v>125</v>
      </c>
      <c r="B21">
        <v>683</v>
      </c>
      <c r="C21">
        <v>165.4</v>
      </c>
      <c r="D21">
        <v>157</v>
      </c>
      <c r="F21">
        <f t="shared" si="0"/>
        <v>576.6346228995701</v>
      </c>
    </row>
    <row r="22" spans="1:6" x14ac:dyDescent="0.25">
      <c r="A22">
        <v>100</v>
      </c>
      <c r="B22">
        <v>663</v>
      </c>
      <c r="C22">
        <v>138.19</v>
      </c>
      <c r="D22">
        <v>133</v>
      </c>
      <c r="F22">
        <f t="shared" si="0"/>
        <v>566.00156311059004</v>
      </c>
    </row>
    <row r="23" spans="1:6" x14ac:dyDescent="0.25">
      <c r="A23">
        <v>75</v>
      </c>
      <c r="B23">
        <v>626</v>
      </c>
      <c r="C23">
        <v>112.6</v>
      </c>
      <c r="D23">
        <v>108</v>
      </c>
      <c r="F23">
        <f t="shared" si="0"/>
        <v>556.00156311059004</v>
      </c>
    </row>
    <row r="24" spans="1:6" x14ac:dyDescent="0.25">
      <c r="A24">
        <v>70</v>
      </c>
      <c r="C24">
        <v>107.58</v>
      </c>
      <c r="D24">
        <v>103</v>
      </c>
      <c r="F24">
        <f t="shared" si="0"/>
        <v>554.03985932004684</v>
      </c>
    </row>
    <row r="25" spans="1:6" x14ac:dyDescent="0.25">
      <c r="A25">
        <v>65</v>
      </c>
      <c r="C25">
        <v>102.36</v>
      </c>
      <c r="D25">
        <v>98</v>
      </c>
      <c r="F25">
        <f t="shared" si="0"/>
        <v>552</v>
      </c>
    </row>
    <row r="26" spans="1:6" x14ac:dyDescent="0.25">
      <c r="A26">
        <v>60</v>
      </c>
      <c r="C26">
        <v>97.24</v>
      </c>
      <c r="D26">
        <v>93</v>
      </c>
      <c r="F26">
        <f t="shared" si="0"/>
        <v>549.99921844470498</v>
      </c>
    </row>
    <row r="27" spans="1:6" x14ac:dyDescent="0.25">
      <c r="A27">
        <v>55</v>
      </c>
      <c r="C27">
        <v>92.2</v>
      </c>
      <c r="D27">
        <v>89</v>
      </c>
      <c r="F27">
        <f t="shared" si="0"/>
        <v>548.02969910121146</v>
      </c>
    </row>
    <row r="28" spans="1:6" x14ac:dyDescent="0.25">
      <c r="A28">
        <v>50</v>
      </c>
      <c r="B28">
        <v>610</v>
      </c>
      <c r="C28">
        <v>87.11</v>
      </c>
      <c r="D28">
        <v>85</v>
      </c>
      <c r="F28">
        <f t="shared" si="0"/>
        <v>546.04064087534198</v>
      </c>
    </row>
    <row r="29" spans="1:6" x14ac:dyDescent="0.25">
      <c r="A29">
        <v>45</v>
      </c>
      <c r="C29">
        <v>82</v>
      </c>
      <c r="D29">
        <v>79</v>
      </c>
      <c r="F29">
        <f t="shared" si="0"/>
        <v>544.04376709652206</v>
      </c>
    </row>
    <row r="30" spans="1:6" x14ac:dyDescent="0.25">
      <c r="A30">
        <v>40</v>
      </c>
      <c r="C30">
        <v>77</v>
      </c>
      <c r="D30">
        <v>74</v>
      </c>
      <c r="F30">
        <f t="shared" si="0"/>
        <v>542.0898788589293</v>
      </c>
    </row>
    <row r="31" spans="1:6" x14ac:dyDescent="0.25">
      <c r="A31">
        <v>35</v>
      </c>
      <c r="C31">
        <v>71.650000000000006</v>
      </c>
      <c r="D31">
        <v>69</v>
      </c>
      <c r="F31">
        <f t="shared" si="0"/>
        <v>539.99921844470498</v>
      </c>
    </row>
    <row r="32" spans="1:6" x14ac:dyDescent="0.25">
      <c r="A32">
        <v>30</v>
      </c>
      <c r="C32">
        <v>66.599999999999994</v>
      </c>
      <c r="D32">
        <v>65</v>
      </c>
      <c r="F32">
        <f t="shared" si="0"/>
        <v>538.02579132473625</v>
      </c>
    </row>
    <row r="33" spans="1:14" x14ac:dyDescent="0.25">
      <c r="A33">
        <v>25</v>
      </c>
      <c r="B33">
        <v>578</v>
      </c>
      <c r="C33">
        <v>61.42</v>
      </c>
      <c r="D33">
        <v>61</v>
      </c>
      <c r="F33">
        <f t="shared" si="0"/>
        <v>536.00156311059004</v>
      </c>
    </row>
    <row r="34" spans="1:14" x14ac:dyDescent="0.25">
      <c r="A34">
        <v>20</v>
      </c>
      <c r="C34">
        <v>56.4</v>
      </c>
      <c r="D34">
        <v>55</v>
      </c>
      <c r="F34">
        <f t="shared" si="0"/>
        <v>534.03985932004684</v>
      </c>
    </row>
    <row r="35" spans="1:14" x14ac:dyDescent="0.25">
      <c r="A35">
        <v>15</v>
      </c>
      <c r="C35">
        <v>51.18</v>
      </c>
      <c r="D35">
        <v>50</v>
      </c>
      <c r="F35">
        <f t="shared" si="0"/>
        <v>532</v>
      </c>
    </row>
    <row r="36" spans="1:14" x14ac:dyDescent="0.25">
      <c r="A36">
        <v>10</v>
      </c>
      <c r="B36">
        <v>562</v>
      </c>
      <c r="C36">
        <v>46.06</v>
      </c>
      <c r="D36">
        <v>46</v>
      </c>
      <c r="F36">
        <f t="shared" si="0"/>
        <v>529.99921844470498</v>
      </c>
    </row>
    <row r="37" spans="1:14" x14ac:dyDescent="0.25">
      <c r="A37">
        <v>5</v>
      </c>
      <c r="C37">
        <v>40.94</v>
      </c>
      <c r="D37">
        <v>41</v>
      </c>
      <c r="F37">
        <f t="shared" si="0"/>
        <v>527.99843688940996</v>
      </c>
    </row>
    <row r="38" spans="1:14" x14ac:dyDescent="0.25">
      <c r="A38">
        <v>0</v>
      </c>
      <c r="B38">
        <v>554</v>
      </c>
      <c r="C38">
        <v>36</v>
      </c>
      <c r="D38">
        <v>36</v>
      </c>
      <c r="F38">
        <f t="shared" si="0"/>
        <v>526.06799531066827</v>
      </c>
    </row>
    <row r="39" spans="1:14" x14ac:dyDescent="0.25">
      <c r="A39">
        <v>-5</v>
      </c>
      <c r="C39">
        <v>30</v>
      </c>
      <c r="D39">
        <v>31</v>
      </c>
      <c r="F39">
        <f t="shared" si="0"/>
        <v>523.72332942555681</v>
      </c>
    </row>
    <row r="40" spans="1:14" x14ac:dyDescent="0.25">
      <c r="A40">
        <v>-10</v>
      </c>
      <c r="B40">
        <v>538</v>
      </c>
      <c r="C40">
        <v>26</v>
      </c>
      <c r="D40">
        <v>27</v>
      </c>
      <c r="F40">
        <f t="shared" si="0"/>
        <v>522.16021883548262</v>
      </c>
    </row>
    <row r="41" spans="1:14" x14ac:dyDescent="0.25">
      <c r="A41">
        <v>-15</v>
      </c>
      <c r="C41">
        <v>20.57</v>
      </c>
      <c r="D41">
        <v>22</v>
      </c>
      <c r="F41">
        <f t="shared" si="0"/>
        <v>520.0382962094568</v>
      </c>
    </row>
    <row r="42" spans="1:14" x14ac:dyDescent="0.25">
      <c r="A42">
        <v>-20</v>
      </c>
      <c r="C42">
        <v>15.46</v>
      </c>
      <c r="D42">
        <v>17</v>
      </c>
      <c r="F42">
        <f t="shared" si="0"/>
        <v>518.041422430637</v>
      </c>
    </row>
    <row r="43" spans="1:14" x14ac:dyDescent="0.25">
      <c r="A43">
        <v>-25</v>
      </c>
      <c r="B43">
        <v>521</v>
      </c>
      <c r="C43">
        <v>10</v>
      </c>
      <c r="D43">
        <v>13</v>
      </c>
      <c r="F43">
        <f t="shared" si="0"/>
        <v>515.90777647518564</v>
      </c>
    </row>
    <row r="44" spans="1:14" x14ac:dyDescent="0.25">
      <c r="A44">
        <v>-30</v>
      </c>
      <c r="C44">
        <v>5.12</v>
      </c>
      <c r="D44">
        <v>7</v>
      </c>
      <c r="F44">
        <f t="shared" si="0"/>
        <v>514.00078155529502</v>
      </c>
    </row>
    <row r="45" spans="1:14" x14ac:dyDescent="0.25">
      <c r="A45">
        <v>-35</v>
      </c>
      <c r="C45">
        <v>0.1</v>
      </c>
      <c r="D45">
        <v>3</v>
      </c>
      <c r="F45">
        <f t="shared" si="0"/>
        <v>512.03907776475182</v>
      </c>
    </row>
    <row r="46" spans="1:14" x14ac:dyDescent="0.25">
      <c r="A46">
        <v>-40</v>
      </c>
      <c r="C46">
        <v>-5</v>
      </c>
      <c r="D46">
        <v>0</v>
      </c>
      <c r="F46">
        <f t="shared" si="0"/>
        <v>510.04611176240718</v>
      </c>
    </row>
    <row r="47" spans="1:14" x14ac:dyDescent="0.25">
      <c r="A47">
        <v>-50</v>
      </c>
      <c r="B47">
        <v>500</v>
      </c>
      <c r="C47">
        <v>-15</v>
      </c>
      <c r="D47">
        <v>-10</v>
      </c>
      <c r="F47">
        <f t="shared" si="0"/>
        <v>506.13833528722159</v>
      </c>
    </row>
    <row r="48" spans="1:14" x14ac:dyDescent="0.25">
      <c r="A48">
        <v>-75</v>
      </c>
      <c r="B48">
        <v>467</v>
      </c>
      <c r="C48">
        <v>-40</v>
      </c>
      <c r="D48">
        <v>-33</v>
      </c>
      <c r="F48">
        <f t="shared" si="0"/>
        <v>496.36889409925755</v>
      </c>
      <c r="J48" t="s">
        <v>5</v>
      </c>
      <c r="K48" t="s">
        <v>6</v>
      </c>
      <c r="L48" t="s">
        <v>7</v>
      </c>
      <c r="N48" t="s">
        <v>8</v>
      </c>
    </row>
    <row r="49" spans="1:14" x14ac:dyDescent="0.25">
      <c r="A49">
        <v>-100</v>
      </c>
      <c r="B49">
        <v>445</v>
      </c>
      <c r="C49">
        <v>-66</v>
      </c>
      <c r="D49">
        <v>-57</v>
      </c>
      <c r="F49">
        <f t="shared" si="0"/>
        <v>486.20867526377492</v>
      </c>
      <c r="J49">
        <v>700</v>
      </c>
      <c r="K49">
        <v>788.5</v>
      </c>
      <c r="L49">
        <v>680</v>
      </c>
      <c r="N49">
        <f t="shared" ref="N49:N90" si="2">(K49-523)/0.3942</f>
        <v>673.51598173515981</v>
      </c>
    </row>
    <row r="50" spans="1:14" x14ac:dyDescent="0.25">
      <c r="A50">
        <v>-125</v>
      </c>
      <c r="B50">
        <v>412</v>
      </c>
      <c r="C50">
        <v>-92</v>
      </c>
      <c r="D50">
        <v>-80</v>
      </c>
      <c r="F50">
        <f t="shared" si="0"/>
        <v>476.0484564282923</v>
      </c>
      <c r="J50">
        <v>650</v>
      </c>
      <c r="K50">
        <v>782</v>
      </c>
      <c r="L50">
        <v>671</v>
      </c>
      <c r="N50">
        <f t="shared" si="2"/>
        <v>657.0268899036023</v>
      </c>
    </row>
    <row r="51" spans="1:14" x14ac:dyDescent="0.25">
      <c r="A51">
        <v>-150</v>
      </c>
      <c r="B51">
        <v>390</v>
      </c>
      <c r="C51">
        <v>-117</v>
      </c>
      <c r="D51">
        <v>-104</v>
      </c>
      <c r="F51">
        <f t="shared" si="0"/>
        <v>466.27901524032825</v>
      </c>
      <c r="J51">
        <v>600</v>
      </c>
      <c r="K51">
        <v>761</v>
      </c>
      <c r="L51">
        <v>622</v>
      </c>
      <c r="N51">
        <f t="shared" si="2"/>
        <v>603.75443937087778</v>
      </c>
    </row>
    <row r="52" spans="1:14" x14ac:dyDescent="0.25">
      <c r="A52">
        <v>-175</v>
      </c>
      <c r="B52">
        <v>359</v>
      </c>
      <c r="C52">
        <v>-141</v>
      </c>
      <c r="D52">
        <v>-127</v>
      </c>
      <c r="F52">
        <f t="shared" si="0"/>
        <v>456.90035169988278</v>
      </c>
      <c r="J52">
        <v>550</v>
      </c>
      <c r="K52">
        <v>743</v>
      </c>
      <c r="L52">
        <v>572</v>
      </c>
      <c r="N52">
        <f t="shared" si="2"/>
        <v>558.09233891425674</v>
      </c>
    </row>
    <row r="53" spans="1:14" x14ac:dyDescent="0.25">
      <c r="A53">
        <v>-200</v>
      </c>
      <c r="B53">
        <v>334</v>
      </c>
      <c r="C53">
        <v>-166</v>
      </c>
      <c r="D53">
        <v>-150</v>
      </c>
      <c r="F53">
        <f t="shared" si="0"/>
        <v>447.13091051191873</v>
      </c>
      <c r="J53">
        <v>500</v>
      </c>
      <c r="K53">
        <v>721</v>
      </c>
      <c r="L53">
        <v>523</v>
      </c>
      <c r="N53">
        <f t="shared" si="2"/>
        <v>502.28310502283108</v>
      </c>
    </row>
    <row r="54" spans="1:14" x14ac:dyDescent="0.25">
      <c r="A54">
        <v>-225</v>
      </c>
      <c r="B54">
        <v>304</v>
      </c>
      <c r="C54">
        <v>-192</v>
      </c>
      <c r="D54">
        <v>-172</v>
      </c>
      <c r="F54">
        <f t="shared" si="0"/>
        <v>436.9706916764361</v>
      </c>
      <c r="J54">
        <v>450</v>
      </c>
      <c r="K54">
        <v>703</v>
      </c>
      <c r="L54">
        <v>473</v>
      </c>
      <c r="N54">
        <f t="shared" si="2"/>
        <v>456.62100456621005</v>
      </c>
    </row>
    <row r="55" spans="1:14" x14ac:dyDescent="0.25">
      <c r="A55">
        <v>-250</v>
      </c>
      <c r="B55">
        <v>281.7</v>
      </c>
      <c r="C55">
        <v>-217.5</v>
      </c>
      <c r="D55">
        <v>-197</v>
      </c>
      <c r="F55">
        <f t="shared" si="0"/>
        <v>427.00586166471277</v>
      </c>
      <c r="J55">
        <v>400</v>
      </c>
      <c r="K55">
        <v>681</v>
      </c>
      <c r="L55">
        <v>424</v>
      </c>
      <c r="N55">
        <f t="shared" si="2"/>
        <v>400.81177067478438</v>
      </c>
    </row>
    <row r="56" spans="1:14" x14ac:dyDescent="0.25">
      <c r="A56">
        <v>-275</v>
      </c>
      <c r="B56">
        <v>250</v>
      </c>
      <c r="C56">
        <v>-242.9</v>
      </c>
      <c r="D56">
        <v>-220</v>
      </c>
      <c r="F56">
        <f t="shared" si="0"/>
        <v>417.08010941774131</v>
      </c>
      <c r="J56">
        <v>350</v>
      </c>
      <c r="K56">
        <v>662</v>
      </c>
      <c r="L56">
        <v>375</v>
      </c>
      <c r="N56">
        <f t="shared" si="2"/>
        <v>352.61288685946221</v>
      </c>
    </row>
    <row r="57" spans="1:14" x14ac:dyDescent="0.25">
      <c r="A57">
        <v>-300</v>
      </c>
      <c r="B57">
        <v>227</v>
      </c>
      <c r="C57">
        <v>-268.5</v>
      </c>
      <c r="D57">
        <v>-242</v>
      </c>
      <c r="F57">
        <f t="shared" si="0"/>
        <v>407.07620164126615</v>
      </c>
      <c r="J57">
        <v>300</v>
      </c>
      <c r="K57">
        <v>641</v>
      </c>
      <c r="L57">
        <v>326</v>
      </c>
      <c r="N57">
        <f t="shared" si="2"/>
        <v>299.34043632673769</v>
      </c>
    </row>
    <row r="58" spans="1:14" x14ac:dyDescent="0.25">
      <c r="A58">
        <v>-325</v>
      </c>
      <c r="B58">
        <v>197</v>
      </c>
      <c r="C58">
        <v>-291.3</v>
      </c>
      <c r="D58">
        <v>-265</v>
      </c>
      <c r="F58">
        <f t="shared" si="0"/>
        <v>398.1664712778429</v>
      </c>
      <c r="J58">
        <v>250</v>
      </c>
      <c r="K58">
        <v>623</v>
      </c>
      <c r="L58">
        <v>277</v>
      </c>
      <c r="N58">
        <f t="shared" si="2"/>
        <v>253.67833587011668</v>
      </c>
    </row>
    <row r="59" spans="1:14" x14ac:dyDescent="0.25">
      <c r="A59">
        <v>-350</v>
      </c>
      <c r="B59">
        <v>145</v>
      </c>
      <c r="C59">
        <v>-314.7</v>
      </c>
      <c r="D59">
        <v>-286</v>
      </c>
      <c r="F59">
        <f t="shared" si="0"/>
        <v>389.0222743259086</v>
      </c>
      <c r="J59">
        <v>200</v>
      </c>
      <c r="K59">
        <v>601</v>
      </c>
      <c r="L59">
        <v>228</v>
      </c>
      <c r="N59">
        <f t="shared" si="2"/>
        <v>197.86910197869102</v>
      </c>
    </row>
    <row r="60" spans="1:14" x14ac:dyDescent="0.25">
      <c r="A60">
        <v>-375</v>
      </c>
      <c r="C60">
        <v>-341.07</v>
      </c>
      <c r="D60">
        <v>-309</v>
      </c>
      <c r="F60">
        <f t="shared" si="0"/>
        <v>378.7174677608441</v>
      </c>
      <c r="J60">
        <v>150</v>
      </c>
      <c r="K60">
        <v>583</v>
      </c>
      <c r="L60">
        <v>180</v>
      </c>
      <c r="N60">
        <f t="shared" si="2"/>
        <v>152.20700152207002</v>
      </c>
    </row>
    <row r="61" spans="1:14" x14ac:dyDescent="0.25">
      <c r="A61">
        <v>-400</v>
      </c>
      <c r="B61">
        <v>107</v>
      </c>
      <c r="C61">
        <v>-365.94</v>
      </c>
      <c r="D61">
        <v>-330</v>
      </c>
      <c r="F61">
        <f t="shared" si="0"/>
        <v>368.99882766705741</v>
      </c>
      <c r="J61">
        <v>100</v>
      </c>
      <c r="K61">
        <v>561</v>
      </c>
      <c r="L61">
        <v>131</v>
      </c>
      <c r="N61">
        <f t="shared" si="2"/>
        <v>96.397767630644339</v>
      </c>
    </row>
    <row r="62" spans="1:14" x14ac:dyDescent="0.25">
      <c r="J62">
        <v>90</v>
      </c>
      <c r="K62">
        <v>559</v>
      </c>
      <c r="L62">
        <v>122</v>
      </c>
      <c r="N62">
        <f t="shared" si="2"/>
        <v>91.324200913242009</v>
      </c>
    </row>
    <row r="63" spans="1:14" x14ac:dyDescent="0.25">
      <c r="J63">
        <v>75</v>
      </c>
      <c r="K63">
        <v>553</v>
      </c>
      <c r="L63">
        <v>108</v>
      </c>
      <c r="N63">
        <f t="shared" si="2"/>
        <v>76.103500761035008</v>
      </c>
    </row>
    <row r="64" spans="1:14" x14ac:dyDescent="0.25">
      <c r="J64">
        <v>60</v>
      </c>
      <c r="K64">
        <v>547</v>
      </c>
      <c r="L64">
        <v>93</v>
      </c>
      <c r="N64">
        <f t="shared" si="2"/>
        <v>60.882800608828006</v>
      </c>
    </row>
    <row r="65" spans="10:14" x14ac:dyDescent="0.25">
      <c r="J65">
        <v>50</v>
      </c>
      <c r="K65">
        <v>543</v>
      </c>
      <c r="L65">
        <v>84</v>
      </c>
      <c r="N65">
        <f t="shared" si="2"/>
        <v>50.735667174023341</v>
      </c>
    </row>
    <row r="66" spans="10:14" x14ac:dyDescent="0.25">
      <c r="J66">
        <v>25</v>
      </c>
      <c r="K66">
        <v>533</v>
      </c>
      <c r="L66">
        <v>60</v>
      </c>
      <c r="N66">
        <f t="shared" si="2"/>
        <v>25.36783358701167</v>
      </c>
    </row>
    <row r="67" spans="10:14" x14ac:dyDescent="0.25">
      <c r="J67">
        <v>15</v>
      </c>
      <c r="K67">
        <v>529</v>
      </c>
      <c r="L67">
        <v>50</v>
      </c>
      <c r="N67">
        <f t="shared" si="2"/>
        <v>15.220700152207002</v>
      </c>
    </row>
    <row r="68" spans="10:14" x14ac:dyDescent="0.25">
      <c r="J68">
        <v>10</v>
      </c>
      <c r="K68">
        <v>527</v>
      </c>
      <c r="L68">
        <v>45</v>
      </c>
      <c r="N68">
        <f t="shared" si="2"/>
        <v>10.147133434804667</v>
      </c>
    </row>
    <row r="69" spans="10:14" x14ac:dyDescent="0.25">
      <c r="J69">
        <v>5</v>
      </c>
      <c r="K69">
        <v>525</v>
      </c>
      <c r="L69">
        <v>41</v>
      </c>
      <c r="N69">
        <f t="shared" si="2"/>
        <v>5.0735667174023336</v>
      </c>
    </row>
    <row r="70" spans="10:14" x14ac:dyDescent="0.25">
      <c r="J70">
        <v>0</v>
      </c>
      <c r="K70">
        <v>524</v>
      </c>
      <c r="L70">
        <v>36</v>
      </c>
      <c r="N70">
        <f t="shared" si="2"/>
        <v>2.5367833587011668</v>
      </c>
    </row>
    <row r="71" spans="10:14" x14ac:dyDescent="0.25">
      <c r="J71">
        <v>-5</v>
      </c>
      <c r="K71">
        <v>521</v>
      </c>
      <c r="L71">
        <v>31</v>
      </c>
      <c r="N71">
        <f t="shared" si="2"/>
        <v>-5.0735667174023336</v>
      </c>
    </row>
    <row r="72" spans="10:14" x14ac:dyDescent="0.25">
      <c r="J72">
        <v>-10</v>
      </c>
      <c r="K72">
        <v>519</v>
      </c>
      <c r="L72">
        <v>26</v>
      </c>
      <c r="N72">
        <f t="shared" si="2"/>
        <v>-10.147133434804667</v>
      </c>
    </row>
    <row r="73" spans="10:14" x14ac:dyDescent="0.25">
      <c r="J73">
        <v>-15</v>
      </c>
      <c r="K73">
        <v>517</v>
      </c>
      <c r="L73">
        <v>21</v>
      </c>
      <c r="N73">
        <f t="shared" si="2"/>
        <v>-15.220700152207002</v>
      </c>
    </row>
    <row r="74" spans="10:14" x14ac:dyDescent="0.25">
      <c r="J74">
        <v>-20</v>
      </c>
      <c r="K74">
        <v>515</v>
      </c>
      <c r="L74">
        <v>17</v>
      </c>
      <c r="N74">
        <f t="shared" si="2"/>
        <v>-20.294266869609334</v>
      </c>
    </row>
    <row r="75" spans="10:14" x14ac:dyDescent="0.25">
      <c r="J75">
        <v>-25</v>
      </c>
      <c r="K75">
        <v>513</v>
      </c>
      <c r="L75">
        <v>12</v>
      </c>
      <c r="N75">
        <f t="shared" si="2"/>
        <v>-25.36783358701167</v>
      </c>
    </row>
    <row r="76" spans="10:14" x14ac:dyDescent="0.25">
      <c r="J76">
        <v>-30</v>
      </c>
      <c r="K76">
        <v>511</v>
      </c>
      <c r="L76">
        <v>7</v>
      </c>
      <c r="N76">
        <f t="shared" si="2"/>
        <v>-30.441400304414003</v>
      </c>
    </row>
    <row r="77" spans="10:14" x14ac:dyDescent="0.25">
      <c r="J77">
        <v>-35</v>
      </c>
      <c r="K77">
        <v>509</v>
      </c>
      <c r="L77">
        <v>3</v>
      </c>
      <c r="N77">
        <f t="shared" si="2"/>
        <v>-35.514967021816339</v>
      </c>
    </row>
    <row r="78" spans="10:14" x14ac:dyDescent="0.25">
      <c r="J78">
        <v>-40</v>
      </c>
      <c r="K78">
        <v>507</v>
      </c>
      <c r="L78">
        <v>0</v>
      </c>
      <c r="N78">
        <f t="shared" si="2"/>
        <v>-40.588533739218668</v>
      </c>
    </row>
    <row r="79" spans="10:14" x14ac:dyDescent="0.25">
      <c r="J79">
        <v>-50</v>
      </c>
      <c r="K79">
        <v>503</v>
      </c>
      <c r="L79">
        <v>-10</v>
      </c>
      <c r="N79">
        <f t="shared" si="2"/>
        <v>-50.735667174023341</v>
      </c>
    </row>
    <row r="80" spans="10:14" x14ac:dyDescent="0.25">
      <c r="J80">
        <v>-60</v>
      </c>
      <c r="K80">
        <v>499</v>
      </c>
      <c r="L80">
        <v>-20</v>
      </c>
      <c r="N80">
        <f t="shared" si="2"/>
        <v>-60.882800608828006</v>
      </c>
    </row>
    <row r="81" spans="10:14" x14ac:dyDescent="0.25">
      <c r="J81">
        <v>-75</v>
      </c>
      <c r="K81">
        <v>493</v>
      </c>
      <c r="L81">
        <v>-33</v>
      </c>
      <c r="N81">
        <f t="shared" si="2"/>
        <v>-76.103500761035008</v>
      </c>
    </row>
    <row r="82" spans="10:14" x14ac:dyDescent="0.25">
      <c r="J82">
        <v>-85</v>
      </c>
      <c r="K82">
        <v>489</v>
      </c>
      <c r="L82">
        <v>-43</v>
      </c>
      <c r="N82">
        <f t="shared" si="2"/>
        <v>-86.25063419583968</v>
      </c>
    </row>
    <row r="83" spans="10:14" x14ac:dyDescent="0.25">
      <c r="J83">
        <v>-100</v>
      </c>
      <c r="K83">
        <v>482</v>
      </c>
      <c r="L83">
        <v>-57</v>
      </c>
      <c r="N83">
        <f t="shared" si="2"/>
        <v>-104.00811770674784</v>
      </c>
    </row>
    <row r="84" spans="10:14" x14ac:dyDescent="0.25">
      <c r="J84">
        <v>-125</v>
      </c>
      <c r="K84">
        <v>474</v>
      </c>
      <c r="L84">
        <v>-80</v>
      </c>
      <c r="N84">
        <f t="shared" si="2"/>
        <v>-124.30238457635718</v>
      </c>
    </row>
    <row r="85" spans="10:14" x14ac:dyDescent="0.25">
      <c r="J85">
        <v>-150</v>
      </c>
      <c r="K85">
        <v>464</v>
      </c>
      <c r="L85">
        <v>-104</v>
      </c>
      <c r="N85">
        <f t="shared" si="2"/>
        <v>-149.67021816336884</v>
      </c>
    </row>
    <row r="86" spans="10:14" x14ac:dyDescent="0.25">
      <c r="J86">
        <v>-175</v>
      </c>
      <c r="K86">
        <v>454</v>
      </c>
      <c r="L86">
        <v>-127</v>
      </c>
      <c r="N86">
        <f t="shared" si="2"/>
        <v>-175.03805175038053</v>
      </c>
    </row>
    <row r="87" spans="10:14" x14ac:dyDescent="0.25">
      <c r="J87">
        <v>-200</v>
      </c>
      <c r="K87">
        <v>444</v>
      </c>
      <c r="L87">
        <v>-150</v>
      </c>
      <c r="N87">
        <f t="shared" si="2"/>
        <v>-200.40588533739219</v>
      </c>
    </row>
    <row r="88" spans="10:14" x14ac:dyDescent="0.25">
      <c r="J88">
        <v>-225</v>
      </c>
      <c r="K88">
        <v>434</v>
      </c>
      <c r="L88">
        <v>-173</v>
      </c>
      <c r="N88">
        <f t="shared" si="2"/>
        <v>-225.77371892440385</v>
      </c>
    </row>
    <row r="89" spans="10:14" x14ac:dyDescent="0.25">
      <c r="J89">
        <v>-250</v>
      </c>
      <c r="K89">
        <v>425</v>
      </c>
      <c r="L89">
        <v>-196</v>
      </c>
      <c r="N89">
        <f t="shared" si="2"/>
        <v>-248.60476915271437</v>
      </c>
    </row>
    <row r="90" spans="10:14" x14ac:dyDescent="0.25">
      <c r="J90">
        <v>-300</v>
      </c>
      <c r="K90">
        <v>404</v>
      </c>
      <c r="L90">
        <v>-241</v>
      </c>
      <c r="N90">
        <f t="shared" si="2"/>
        <v>-301.87721968543889</v>
      </c>
    </row>
    <row r="107" spans="10:13" x14ac:dyDescent="0.25">
      <c r="J107" t="s">
        <v>5</v>
      </c>
      <c r="K107" t="s">
        <v>9</v>
      </c>
      <c r="L107" t="s">
        <v>7</v>
      </c>
    </row>
    <row r="108" spans="10:13" x14ac:dyDescent="0.25">
      <c r="J108">
        <v>350</v>
      </c>
      <c r="K108">
        <v>3351</v>
      </c>
      <c r="L108">
        <v>453</v>
      </c>
      <c r="M108">
        <f>J108+2048</f>
        <v>2398</v>
      </c>
    </row>
    <row r="109" spans="10:13" x14ac:dyDescent="0.25">
      <c r="J109">
        <v>325</v>
      </c>
      <c r="K109">
        <v>3258</v>
      </c>
      <c r="L109">
        <v>422</v>
      </c>
      <c r="M109">
        <f t="shared" ref="M109:M141" si="3">J109+2048</f>
        <v>2373</v>
      </c>
    </row>
    <row r="110" spans="10:13" x14ac:dyDescent="0.25">
      <c r="J110">
        <v>300</v>
      </c>
      <c r="K110">
        <v>3165</v>
      </c>
      <c r="L110">
        <v>391</v>
      </c>
      <c r="M110">
        <f t="shared" si="3"/>
        <v>2348</v>
      </c>
    </row>
    <row r="111" spans="10:13" x14ac:dyDescent="0.25">
      <c r="J111">
        <v>250</v>
      </c>
      <c r="K111">
        <v>2978</v>
      </c>
      <c r="L111">
        <v>329</v>
      </c>
      <c r="M111">
        <f t="shared" si="3"/>
        <v>2298</v>
      </c>
    </row>
    <row r="112" spans="10:13" x14ac:dyDescent="0.25">
      <c r="J112">
        <v>225</v>
      </c>
      <c r="K112">
        <v>2885</v>
      </c>
      <c r="L112">
        <v>298</v>
      </c>
      <c r="M112">
        <f t="shared" si="3"/>
        <v>2273</v>
      </c>
    </row>
    <row r="113" spans="10:13" x14ac:dyDescent="0.25">
      <c r="J113">
        <v>200</v>
      </c>
      <c r="K113">
        <v>2792</v>
      </c>
      <c r="L113">
        <v>268</v>
      </c>
      <c r="M113">
        <f t="shared" si="3"/>
        <v>2248</v>
      </c>
    </row>
    <row r="114" spans="10:13" x14ac:dyDescent="0.25">
      <c r="J114">
        <v>150</v>
      </c>
      <c r="K114">
        <v>2606</v>
      </c>
      <c r="L114">
        <v>206</v>
      </c>
      <c r="M114">
        <f t="shared" si="3"/>
        <v>2198</v>
      </c>
    </row>
    <row r="115" spans="10:13" x14ac:dyDescent="0.25">
      <c r="J115">
        <v>100</v>
      </c>
      <c r="K115">
        <v>2420</v>
      </c>
      <c r="L115">
        <v>146</v>
      </c>
      <c r="M115">
        <f t="shared" si="3"/>
        <v>2148</v>
      </c>
    </row>
    <row r="116" spans="10:13" x14ac:dyDescent="0.25">
      <c r="J116">
        <v>75</v>
      </c>
      <c r="K116">
        <v>2327</v>
      </c>
      <c r="L116">
        <v>115</v>
      </c>
      <c r="M116">
        <f t="shared" si="3"/>
        <v>2123</v>
      </c>
    </row>
    <row r="117" spans="10:13" x14ac:dyDescent="0.25">
      <c r="J117">
        <v>50</v>
      </c>
      <c r="K117">
        <v>2234</v>
      </c>
      <c r="L117">
        <v>85</v>
      </c>
      <c r="M117">
        <f t="shared" si="3"/>
        <v>2098</v>
      </c>
    </row>
    <row r="118" spans="10:13" x14ac:dyDescent="0.25">
      <c r="J118">
        <v>25</v>
      </c>
      <c r="K118">
        <v>2141</v>
      </c>
      <c r="L118">
        <v>55</v>
      </c>
      <c r="M118">
        <f t="shared" si="3"/>
        <v>2073</v>
      </c>
    </row>
    <row r="119" spans="10:13" x14ac:dyDescent="0.25">
      <c r="J119">
        <v>10</v>
      </c>
      <c r="K119">
        <v>2085</v>
      </c>
      <c r="L119">
        <v>37</v>
      </c>
      <c r="M119">
        <f t="shared" si="3"/>
        <v>2058</v>
      </c>
    </row>
    <row r="120" spans="10:13" x14ac:dyDescent="0.25">
      <c r="J120">
        <v>5</v>
      </c>
      <c r="K120">
        <v>2066</v>
      </c>
      <c r="L120">
        <v>31</v>
      </c>
      <c r="M120">
        <f t="shared" si="3"/>
        <v>2053</v>
      </c>
    </row>
    <row r="121" spans="10:13" x14ac:dyDescent="0.25">
      <c r="J121">
        <v>0</v>
      </c>
      <c r="K121">
        <v>2048</v>
      </c>
      <c r="L121">
        <v>25</v>
      </c>
      <c r="M121">
        <f t="shared" si="3"/>
        <v>2048</v>
      </c>
    </row>
    <row r="122" spans="10:13" x14ac:dyDescent="0.25">
      <c r="J122">
        <v>-5</v>
      </c>
      <c r="K122">
        <v>2029</v>
      </c>
      <c r="L122">
        <v>19</v>
      </c>
      <c r="M122">
        <f t="shared" si="3"/>
        <v>2043</v>
      </c>
    </row>
    <row r="123" spans="10:13" x14ac:dyDescent="0.25">
      <c r="J123">
        <v>-10</v>
      </c>
      <c r="K123">
        <v>2010</v>
      </c>
      <c r="L123">
        <v>13</v>
      </c>
      <c r="M123">
        <f t="shared" si="3"/>
        <v>2038</v>
      </c>
    </row>
    <row r="124" spans="10:13" x14ac:dyDescent="0.25">
      <c r="J124">
        <v>-15</v>
      </c>
      <c r="K124">
        <v>1992</v>
      </c>
      <c r="L124">
        <v>7</v>
      </c>
      <c r="M124">
        <f t="shared" si="3"/>
        <v>2033</v>
      </c>
    </row>
    <row r="125" spans="10:13" x14ac:dyDescent="0.25">
      <c r="J125">
        <v>-20</v>
      </c>
      <c r="K125">
        <v>1973</v>
      </c>
      <c r="L125">
        <v>0</v>
      </c>
      <c r="M125">
        <f t="shared" si="3"/>
        <v>2028</v>
      </c>
    </row>
    <row r="126" spans="10:13" x14ac:dyDescent="0.25">
      <c r="J126">
        <v>-25</v>
      </c>
      <c r="K126">
        <v>1954</v>
      </c>
      <c r="L126">
        <v>-4</v>
      </c>
      <c r="M126">
        <f t="shared" si="3"/>
        <v>2023</v>
      </c>
    </row>
    <row r="127" spans="10:13" x14ac:dyDescent="0.25">
      <c r="J127">
        <v>-50</v>
      </c>
      <c r="K127">
        <v>1861</v>
      </c>
      <c r="L127">
        <v>-33</v>
      </c>
      <c r="M127">
        <f t="shared" si="3"/>
        <v>1998</v>
      </c>
    </row>
    <row r="128" spans="10:13" x14ac:dyDescent="0.25">
      <c r="J128">
        <v>-75</v>
      </c>
      <c r="K128">
        <v>1768</v>
      </c>
      <c r="L128">
        <v>-63</v>
      </c>
      <c r="M128">
        <f t="shared" si="3"/>
        <v>1973</v>
      </c>
    </row>
    <row r="129" spans="10:13" x14ac:dyDescent="0.25">
      <c r="J129">
        <v>-100</v>
      </c>
      <c r="K129">
        <v>1675</v>
      </c>
      <c r="L129">
        <v>-92</v>
      </c>
      <c r="M129">
        <f t="shared" si="3"/>
        <v>1948</v>
      </c>
    </row>
    <row r="130" spans="10:13" x14ac:dyDescent="0.25">
      <c r="J130">
        <v>-125</v>
      </c>
      <c r="K130">
        <v>1582</v>
      </c>
      <c r="L130">
        <v>-121</v>
      </c>
      <c r="M130">
        <f t="shared" si="3"/>
        <v>1923</v>
      </c>
    </row>
    <row r="131" spans="10:13" x14ac:dyDescent="0.25">
      <c r="J131">
        <v>-150</v>
      </c>
      <c r="K131">
        <v>1489</v>
      </c>
      <c r="L131">
        <v>-150</v>
      </c>
      <c r="M131">
        <f t="shared" si="3"/>
        <v>1898</v>
      </c>
    </row>
    <row r="132" spans="10:13" x14ac:dyDescent="0.25">
      <c r="J132">
        <v>-175</v>
      </c>
      <c r="K132">
        <v>1396</v>
      </c>
      <c r="L132">
        <v>-179</v>
      </c>
      <c r="M132">
        <f t="shared" si="3"/>
        <v>1873</v>
      </c>
    </row>
    <row r="133" spans="10:13" x14ac:dyDescent="0.25">
      <c r="J133">
        <v>-200</v>
      </c>
      <c r="K133">
        <v>1303</v>
      </c>
      <c r="L133">
        <v>-207</v>
      </c>
      <c r="M133">
        <f t="shared" si="3"/>
        <v>1848</v>
      </c>
    </row>
    <row r="134" spans="10:13" x14ac:dyDescent="0.25">
      <c r="J134">
        <v>-225</v>
      </c>
      <c r="K134">
        <v>1210</v>
      </c>
      <c r="L134">
        <v>-236</v>
      </c>
      <c r="M134">
        <f t="shared" si="3"/>
        <v>1823</v>
      </c>
    </row>
    <row r="135" spans="10:13" x14ac:dyDescent="0.25">
      <c r="J135">
        <v>-250</v>
      </c>
      <c r="K135">
        <v>1117</v>
      </c>
      <c r="L135">
        <v>-263</v>
      </c>
      <c r="M135">
        <f t="shared" si="3"/>
        <v>1798</v>
      </c>
    </row>
    <row r="136" spans="10:13" x14ac:dyDescent="0.25">
      <c r="J136">
        <v>-275</v>
      </c>
      <c r="K136">
        <v>1024</v>
      </c>
      <c r="L136">
        <v>-290</v>
      </c>
      <c r="M136">
        <f t="shared" si="3"/>
        <v>1773</v>
      </c>
    </row>
    <row r="137" spans="10:13" x14ac:dyDescent="0.25">
      <c r="J137">
        <v>-300</v>
      </c>
      <c r="K137">
        <v>930</v>
      </c>
      <c r="L137">
        <v>-319</v>
      </c>
      <c r="M137">
        <f t="shared" si="3"/>
        <v>1748</v>
      </c>
    </row>
    <row r="138" spans="10:13" x14ac:dyDescent="0.25">
      <c r="J138">
        <v>-325</v>
      </c>
      <c r="K138">
        <v>837</v>
      </c>
      <c r="L138">
        <v>-346</v>
      </c>
      <c r="M138">
        <f t="shared" si="3"/>
        <v>1723</v>
      </c>
    </row>
    <row r="139" spans="10:13" x14ac:dyDescent="0.25">
      <c r="J139">
        <v>-350</v>
      </c>
      <c r="K139">
        <v>744</v>
      </c>
      <c r="L139">
        <v>-374</v>
      </c>
      <c r="M139">
        <f t="shared" si="3"/>
        <v>1698</v>
      </c>
    </row>
    <row r="140" spans="10:13" x14ac:dyDescent="0.25">
      <c r="J140">
        <v>-375</v>
      </c>
      <c r="K140">
        <v>651</v>
      </c>
      <c r="L140">
        <v>-374</v>
      </c>
      <c r="M140">
        <f t="shared" si="3"/>
        <v>1673</v>
      </c>
    </row>
    <row r="141" spans="10:13" x14ac:dyDescent="0.25">
      <c r="J141">
        <v>-400</v>
      </c>
      <c r="K141">
        <v>558</v>
      </c>
      <c r="L141">
        <v>-375</v>
      </c>
      <c r="M141">
        <f t="shared" si="3"/>
        <v>1648</v>
      </c>
    </row>
    <row r="148" spans="10:18" x14ac:dyDescent="0.25">
      <c r="P148">
        <f>1968*2/1075</f>
        <v>3.6613953488372095</v>
      </c>
    </row>
    <row r="149" spans="10:18" x14ac:dyDescent="0.25">
      <c r="K149" t="s">
        <v>10</v>
      </c>
    </row>
    <row r="150" spans="10:18" x14ac:dyDescent="0.25">
      <c r="J150" t="s">
        <v>5</v>
      </c>
      <c r="K150" t="s">
        <v>9</v>
      </c>
      <c r="L150" t="s">
        <v>7</v>
      </c>
      <c r="M150" t="s">
        <v>11</v>
      </c>
    </row>
    <row r="151" spans="10:18" x14ac:dyDescent="0.25">
      <c r="J151">
        <v>700</v>
      </c>
      <c r="K151" s="1">
        <f t="shared" ref="K151:K157" si="4">1968+J151*(1968*2/1100)</f>
        <v>4472.7272727272721</v>
      </c>
      <c r="R151">
        <f>700+375</f>
        <v>1075</v>
      </c>
    </row>
    <row r="152" spans="10:18" x14ac:dyDescent="0.25">
      <c r="J152">
        <v>650</v>
      </c>
      <c r="K152" s="1">
        <f t="shared" si="4"/>
        <v>4293.818181818182</v>
      </c>
    </row>
    <row r="153" spans="10:18" x14ac:dyDescent="0.25">
      <c r="J153">
        <v>600</v>
      </c>
      <c r="K153" s="1">
        <f t="shared" si="4"/>
        <v>4114.909090909091</v>
      </c>
      <c r="L153">
        <v>688</v>
      </c>
    </row>
    <row r="154" spans="10:18" x14ac:dyDescent="0.25">
      <c r="J154">
        <v>550</v>
      </c>
      <c r="K154" s="1">
        <f t="shared" si="4"/>
        <v>3936</v>
      </c>
      <c r="L154">
        <v>655</v>
      </c>
    </row>
    <row r="155" spans="10:18" x14ac:dyDescent="0.25">
      <c r="J155">
        <v>500</v>
      </c>
      <c r="K155" s="1">
        <f t="shared" si="4"/>
        <v>3757.090909090909</v>
      </c>
      <c r="L155">
        <v>594</v>
      </c>
    </row>
    <row r="156" spans="10:18" x14ac:dyDescent="0.25">
      <c r="J156">
        <v>450</v>
      </c>
      <c r="K156" s="1">
        <f t="shared" si="4"/>
        <v>3578.181818181818</v>
      </c>
      <c r="L156">
        <v>535</v>
      </c>
    </row>
    <row r="157" spans="10:18" x14ac:dyDescent="0.25">
      <c r="J157">
        <v>400</v>
      </c>
      <c r="K157" s="1">
        <f t="shared" si="4"/>
        <v>3399.272727272727</v>
      </c>
      <c r="L157">
        <v>474</v>
      </c>
    </row>
    <row r="158" spans="10:18" x14ac:dyDescent="0.25">
      <c r="J158">
        <v>350</v>
      </c>
      <c r="K158" s="1">
        <f t="shared" ref="K158:K171" si="5">1968+J158*(1968*2/1100)</f>
        <v>3220.363636363636</v>
      </c>
      <c r="L158">
        <v>410</v>
      </c>
    </row>
    <row r="159" spans="10:18" x14ac:dyDescent="0.25">
      <c r="J159">
        <v>325</v>
      </c>
      <c r="K159" s="1">
        <f t="shared" si="5"/>
        <v>3130.909090909091</v>
      </c>
      <c r="L159">
        <v>380</v>
      </c>
    </row>
    <row r="160" spans="10:18" x14ac:dyDescent="0.25">
      <c r="J160">
        <v>300</v>
      </c>
      <c r="K160" s="1">
        <f t="shared" si="5"/>
        <v>3041.4545454545455</v>
      </c>
      <c r="L160">
        <v>351</v>
      </c>
    </row>
    <row r="161" spans="10:12" x14ac:dyDescent="0.25">
      <c r="J161">
        <v>250</v>
      </c>
      <c r="K161" s="1">
        <f t="shared" si="5"/>
        <v>2862.5454545454545</v>
      </c>
      <c r="L161">
        <v>291</v>
      </c>
    </row>
    <row r="162" spans="10:12" x14ac:dyDescent="0.25">
      <c r="J162">
        <v>225</v>
      </c>
      <c r="K162" s="1">
        <f t="shared" si="5"/>
        <v>2773.090909090909</v>
      </c>
      <c r="L162">
        <v>262</v>
      </c>
    </row>
    <row r="163" spans="10:12" x14ac:dyDescent="0.25">
      <c r="J163">
        <v>200</v>
      </c>
      <c r="K163" s="1">
        <f t="shared" si="5"/>
        <v>2683.6363636363635</v>
      </c>
      <c r="L163">
        <v>232</v>
      </c>
    </row>
    <row r="164" spans="10:12" x14ac:dyDescent="0.25">
      <c r="J164">
        <v>150</v>
      </c>
      <c r="K164" s="1">
        <f t="shared" si="5"/>
        <v>2504.727272727273</v>
      </c>
      <c r="L164">
        <v>174</v>
      </c>
    </row>
    <row r="165" spans="10:12" x14ac:dyDescent="0.25">
      <c r="J165">
        <v>100</v>
      </c>
      <c r="K165" s="1">
        <f t="shared" si="5"/>
        <v>2325.818181818182</v>
      </c>
      <c r="L165">
        <v>115</v>
      </c>
    </row>
    <row r="166" spans="10:12" x14ac:dyDescent="0.25">
      <c r="J166">
        <v>75</v>
      </c>
      <c r="K166" s="1">
        <f t="shared" si="5"/>
        <v>2236.3636363636365</v>
      </c>
      <c r="L166">
        <v>86</v>
      </c>
    </row>
    <row r="167" spans="10:12" x14ac:dyDescent="0.25">
      <c r="J167">
        <v>50</v>
      </c>
      <c r="K167" s="1">
        <f t="shared" si="5"/>
        <v>2146.909090909091</v>
      </c>
      <c r="L167">
        <v>57</v>
      </c>
    </row>
    <row r="168" spans="10:12" x14ac:dyDescent="0.25">
      <c r="J168">
        <v>25</v>
      </c>
      <c r="K168" s="1">
        <f t="shared" si="5"/>
        <v>2057.4545454545455</v>
      </c>
      <c r="L168">
        <v>29</v>
      </c>
    </row>
    <row r="169" spans="10:12" x14ac:dyDescent="0.25">
      <c r="J169">
        <v>20</v>
      </c>
      <c r="K169" s="1">
        <f t="shared" si="5"/>
        <v>2039.5636363636363</v>
      </c>
      <c r="L169">
        <v>22</v>
      </c>
    </row>
    <row r="170" spans="10:12" x14ac:dyDescent="0.25">
      <c r="J170">
        <v>15</v>
      </c>
      <c r="K170" s="1">
        <f t="shared" si="5"/>
        <v>2021.6727272727273</v>
      </c>
      <c r="L170">
        <v>17</v>
      </c>
    </row>
    <row r="171" spans="10:12" x14ac:dyDescent="0.25">
      <c r="J171">
        <v>10</v>
      </c>
      <c r="K171" s="1">
        <f t="shared" si="5"/>
        <v>2003.7818181818182</v>
      </c>
      <c r="L171">
        <v>11</v>
      </c>
    </row>
    <row r="172" spans="10:12" x14ac:dyDescent="0.25">
      <c r="J172">
        <v>5</v>
      </c>
      <c r="K172" s="1">
        <f>1968+J172*(1968*2/1100)</f>
        <v>1985.8909090909092</v>
      </c>
      <c r="L172">
        <v>5</v>
      </c>
    </row>
    <row r="173" spans="10:12" x14ac:dyDescent="0.25">
      <c r="J173">
        <v>0</v>
      </c>
      <c r="K173" s="1">
        <f t="shared" ref="K173:K193" si="6">1968+J173*(1968*2/1100)</f>
        <v>1968</v>
      </c>
      <c r="L173">
        <v>0</v>
      </c>
    </row>
    <row r="174" spans="10:12" x14ac:dyDescent="0.25">
      <c r="J174">
        <v>-5</v>
      </c>
      <c r="K174" s="1">
        <f t="shared" si="6"/>
        <v>1950.1090909090908</v>
      </c>
      <c r="L174">
        <v>-5</v>
      </c>
    </row>
    <row r="175" spans="10:12" x14ac:dyDescent="0.25">
      <c r="J175">
        <v>-10</v>
      </c>
      <c r="K175" s="1">
        <f t="shared" si="6"/>
        <v>1932.2181818181818</v>
      </c>
      <c r="L175">
        <v>-11</v>
      </c>
    </row>
    <row r="176" spans="10:12" x14ac:dyDescent="0.25">
      <c r="J176">
        <v>-15</v>
      </c>
      <c r="K176" s="1">
        <f t="shared" si="6"/>
        <v>1914.3272727272727</v>
      </c>
      <c r="L176">
        <v>-16</v>
      </c>
    </row>
    <row r="177" spans="10:12" x14ac:dyDescent="0.25">
      <c r="J177">
        <v>-20</v>
      </c>
      <c r="K177" s="1">
        <f t="shared" si="6"/>
        <v>1896.4363636363637</v>
      </c>
      <c r="L177">
        <v>-22</v>
      </c>
    </row>
    <row r="178" spans="10:12" x14ac:dyDescent="0.25">
      <c r="J178">
        <v>-25</v>
      </c>
      <c r="K178" s="1">
        <f t="shared" si="6"/>
        <v>1878.5454545454545</v>
      </c>
      <c r="L178">
        <v>-28</v>
      </c>
    </row>
    <row r="179" spans="10:12" x14ac:dyDescent="0.25">
      <c r="J179">
        <v>-50</v>
      </c>
      <c r="K179" s="1">
        <f t="shared" si="6"/>
        <v>1789.090909090909</v>
      </c>
      <c r="L179">
        <v>-56</v>
      </c>
    </row>
    <row r="180" spans="10:12" x14ac:dyDescent="0.25">
      <c r="J180">
        <v>-75</v>
      </c>
      <c r="K180" s="1">
        <f t="shared" si="6"/>
        <v>1699.6363636363635</v>
      </c>
      <c r="L180">
        <v>-84</v>
      </c>
    </row>
    <row r="181" spans="10:12" x14ac:dyDescent="0.25">
      <c r="J181">
        <v>-100</v>
      </c>
      <c r="K181" s="1">
        <f t="shared" si="6"/>
        <v>1610.1818181818182</v>
      </c>
      <c r="L181">
        <v>-112</v>
      </c>
    </row>
    <row r="182" spans="10:12" x14ac:dyDescent="0.25">
      <c r="J182">
        <v>-125</v>
      </c>
      <c r="K182" s="1">
        <f t="shared" si="6"/>
        <v>1520.7272727272727</v>
      </c>
      <c r="L182">
        <v>-141</v>
      </c>
    </row>
    <row r="183" spans="10:12" x14ac:dyDescent="0.25">
      <c r="J183">
        <v>-150</v>
      </c>
      <c r="K183" s="1">
        <f t="shared" si="6"/>
        <v>1431.2727272727273</v>
      </c>
      <c r="L183">
        <v>-168</v>
      </c>
    </row>
    <row r="184" spans="10:12" x14ac:dyDescent="0.25">
      <c r="J184">
        <v>-175</v>
      </c>
      <c r="K184" s="1">
        <f t="shared" si="6"/>
        <v>1341.818181818182</v>
      </c>
      <c r="L184">
        <v>-196</v>
      </c>
    </row>
    <row r="185" spans="10:12" x14ac:dyDescent="0.25">
      <c r="J185">
        <v>-200</v>
      </c>
      <c r="K185" s="1">
        <f t="shared" si="6"/>
        <v>1252.3636363636365</v>
      </c>
      <c r="L185">
        <v>-224</v>
      </c>
    </row>
    <row r="186" spans="10:12" x14ac:dyDescent="0.25">
      <c r="J186">
        <v>-225</v>
      </c>
      <c r="K186" s="1">
        <f t="shared" si="6"/>
        <v>1162.909090909091</v>
      </c>
      <c r="L186">
        <v>-252</v>
      </c>
    </row>
    <row r="187" spans="10:12" x14ac:dyDescent="0.25">
      <c r="J187">
        <v>-250</v>
      </c>
      <c r="K187" s="1">
        <f t="shared" si="6"/>
        <v>1073.4545454545455</v>
      </c>
      <c r="L187">
        <v>-277</v>
      </c>
    </row>
    <row r="188" spans="10:12" x14ac:dyDescent="0.25">
      <c r="J188">
        <v>-275</v>
      </c>
      <c r="K188" s="1">
        <f t="shared" si="6"/>
        <v>984</v>
      </c>
      <c r="L188">
        <v>-304</v>
      </c>
    </row>
    <row r="189" spans="10:12" x14ac:dyDescent="0.25">
      <c r="J189">
        <v>-300</v>
      </c>
      <c r="K189" s="1">
        <f t="shared" si="6"/>
        <v>894.5454545454545</v>
      </c>
      <c r="L189">
        <v>-332</v>
      </c>
    </row>
    <row r="190" spans="10:12" x14ac:dyDescent="0.25">
      <c r="J190">
        <v>-325</v>
      </c>
      <c r="K190" s="1">
        <f t="shared" si="6"/>
        <v>805.09090909090901</v>
      </c>
      <c r="L190">
        <v>-358</v>
      </c>
    </row>
    <row r="191" spans="10:12" x14ac:dyDescent="0.25">
      <c r="J191">
        <v>-350</v>
      </c>
      <c r="K191" s="1">
        <f t="shared" si="6"/>
        <v>715.63636363636374</v>
      </c>
      <c r="L191">
        <v>-374</v>
      </c>
    </row>
    <row r="192" spans="10:12" x14ac:dyDescent="0.25">
      <c r="J192">
        <v>-375</v>
      </c>
      <c r="K192" s="1">
        <f t="shared" si="6"/>
        <v>626.18181818181824</v>
      </c>
      <c r="L192">
        <v>-374</v>
      </c>
    </row>
    <row r="193" spans="9:12" x14ac:dyDescent="0.25">
      <c r="J193">
        <v>-400</v>
      </c>
      <c r="K193" s="1">
        <f t="shared" si="6"/>
        <v>536.72727272727275</v>
      </c>
      <c r="L193">
        <v>-375</v>
      </c>
    </row>
    <row r="197" spans="9:12" x14ac:dyDescent="0.25">
      <c r="J197" t="s">
        <v>12</v>
      </c>
    </row>
    <row r="199" spans="9:12" x14ac:dyDescent="0.25">
      <c r="I199" t="s">
        <v>13</v>
      </c>
      <c r="J199" t="s">
        <v>14</v>
      </c>
      <c r="K199" t="s">
        <v>20</v>
      </c>
    </row>
    <row r="200" spans="9:12" x14ac:dyDescent="0.25">
      <c r="I200">
        <v>4096</v>
      </c>
      <c r="J200">
        <v>742</v>
      </c>
      <c r="K200" t="s">
        <v>21</v>
      </c>
    </row>
    <row r="201" spans="9:12" x14ac:dyDescent="0.25">
      <c r="I201">
        <v>4000</v>
      </c>
      <c r="J201">
        <v>730</v>
      </c>
      <c r="K201">
        <v>802</v>
      </c>
    </row>
    <row r="202" spans="9:12" x14ac:dyDescent="0.25">
      <c r="I202">
        <v>3900</v>
      </c>
      <c r="J202">
        <v>695</v>
      </c>
      <c r="K202">
        <v>789</v>
      </c>
    </row>
    <row r="203" spans="9:12" x14ac:dyDescent="0.25">
      <c r="I203">
        <v>3800</v>
      </c>
      <c r="J203">
        <v>660</v>
      </c>
      <c r="K203">
        <v>775</v>
      </c>
    </row>
    <row r="204" spans="9:12" x14ac:dyDescent="0.25">
      <c r="I204">
        <v>3700</v>
      </c>
      <c r="J204">
        <v>624</v>
      </c>
      <c r="K204">
        <v>761</v>
      </c>
    </row>
    <row r="205" spans="9:12" x14ac:dyDescent="0.25">
      <c r="I205">
        <v>3600</v>
      </c>
      <c r="J205">
        <v>588</v>
      </c>
      <c r="K205">
        <v>747</v>
      </c>
    </row>
    <row r="206" spans="9:12" x14ac:dyDescent="0.25">
      <c r="I206">
        <v>3500</v>
      </c>
      <c r="J206">
        <v>552</v>
      </c>
      <c r="K206">
        <v>733</v>
      </c>
    </row>
    <row r="207" spans="9:12" x14ac:dyDescent="0.25">
      <c r="I207">
        <v>3400</v>
      </c>
      <c r="J207">
        <v>516</v>
      </c>
      <c r="K207">
        <v>719</v>
      </c>
    </row>
    <row r="208" spans="9:12" x14ac:dyDescent="0.25">
      <c r="I208">
        <v>3300</v>
      </c>
      <c r="J208">
        <v>480</v>
      </c>
      <c r="K208">
        <v>705</v>
      </c>
    </row>
    <row r="209" spans="9:15" x14ac:dyDescent="0.25">
      <c r="I209">
        <v>3200</v>
      </c>
      <c r="J209">
        <v>444</v>
      </c>
      <c r="K209">
        <v>691</v>
      </c>
    </row>
    <row r="210" spans="9:15" x14ac:dyDescent="0.25">
      <c r="I210">
        <v>3100</v>
      </c>
      <c r="J210">
        <v>408</v>
      </c>
      <c r="K210">
        <v>677</v>
      </c>
    </row>
    <row r="211" spans="9:15" x14ac:dyDescent="0.25">
      <c r="I211">
        <v>3000</v>
      </c>
      <c r="J211">
        <v>372</v>
      </c>
      <c r="K211">
        <v>663</v>
      </c>
    </row>
    <row r="212" spans="9:15" x14ac:dyDescent="0.25">
      <c r="I212">
        <v>2900</v>
      </c>
      <c r="J212">
        <v>336</v>
      </c>
      <c r="K212">
        <v>649</v>
      </c>
    </row>
    <row r="213" spans="9:15" x14ac:dyDescent="0.25">
      <c r="I213">
        <v>2800</v>
      </c>
      <c r="J213">
        <v>301</v>
      </c>
      <c r="K213">
        <v>635</v>
      </c>
    </row>
    <row r="214" spans="9:15" x14ac:dyDescent="0.25">
      <c r="I214">
        <v>2700</v>
      </c>
      <c r="J214">
        <v>264</v>
      </c>
      <c r="K214">
        <v>621</v>
      </c>
    </row>
    <row r="215" spans="9:15" x14ac:dyDescent="0.25">
      <c r="I215">
        <v>2600</v>
      </c>
      <c r="J215">
        <v>228</v>
      </c>
      <c r="K215">
        <v>607</v>
      </c>
    </row>
    <row r="216" spans="9:15" x14ac:dyDescent="0.25">
      <c r="I216">
        <v>2500</v>
      </c>
      <c r="J216">
        <v>192</v>
      </c>
      <c r="K216">
        <v>593</v>
      </c>
    </row>
    <row r="217" spans="9:15" x14ac:dyDescent="0.25">
      <c r="I217">
        <v>2400</v>
      </c>
      <c r="J217">
        <v>155</v>
      </c>
      <c r="K217">
        <v>579</v>
      </c>
      <c r="N217">
        <f>(I201*0.1409)+239.83</f>
        <v>803.43000000000006</v>
      </c>
      <c r="O217">
        <f>(N217-516.72)/0.3923</f>
        <v>730.84374203415769</v>
      </c>
    </row>
    <row r="218" spans="9:15" x14ac:dyDescent="0.25">
      <c r="I218">
        <v>2300</v>
      </c>
      <c r="J218">
        <v>120</v>
      </c>
      <c r="K218">
        <v>564</v>
      </c>
      <c r="N218">
        <f t="shared" ref="N218:N257" si="7">(I202*0.1409)+239.83</f>
        <v>789.34</v>
      </c>
      <c r="O218">
        <f t="shared" ref="O218:O250" si="8">(N218-516.72)/0.3923</f>
        <v>694.92735151669649</v>
      </c>
    </row>
    <row r="219" spans="9:15" x14ac:dyDescent="0.25">
      <c r="I219">
        <v>2200</v>
      </c>
      <c r="J219">
        <v>84</v>
      </c>
      <c r="K219">
        <v>550</v>
      </c>
      <c r="N219">
        <f t="shared" si="7"/>
        <v>775.25</v>
      </c>
      <c r="O219">
        <f t="shared" si="8"/>
        <v>659.01096099923529</v>
      </c>
    </row>
    <row r="220" spans="9:15" x14ac:dyDescent="0.25">
      <c r="I220">
        <v>2100</v>
      </c>
      <c r="J220">
        <v>48</v>
      </c>
      <c r="K220">
        <v>536</v>
      </c>
      <c r="N220">
        <f t="shared" si="7"/>
        <v>761.16000000000008</v>
      </c>
      <c r="O220">
        <f t="shared" si="8"/>
        <v>623.09457048177433</v>
      </c>
    </row>
    <row r="221" spans="9:15" x14ac:dyDescent="0.25">
      <c r="I221">
        <v>2048</v>
      </c>
      <c r="J221">
        <v>29</v>
      </c>
      <c r="K221">
        <v>529</v>
      </c>
      <c r="N221">
        <f t="shared" si="7"/>
        <v>747.07</v>
      </c>
      <c r="O221">
        <f t="shared" si="8"/>
        <v>587.17817996431313</v>
      </c>
    </row>
    <row r="222" spans="9:15" x14ac:dyDescent="0.25">
      <c r="I222">
        <v>2000</v>
      </c>
      <c r="J222">
        <v>12</v>
      </c>
      <c r="K222">
        <v>522</v>
      </c>
      <c r="N222">
        <f t="shared" si="7"/>
        <v>732.98</v>
      </c>
      <c r="O222">
        <f t="shared" si="8"/>
        <v>551.26178944685194</v>
      </c>
    </row>
    <row r="223" spans="9:15" x14ac:dyDescent="0.25">
      <c r="I223">
        <v>1900</v>
      </c>
      <c r="J223">
        <v>-23</v>
      </c>
      <c r="K223">
        <v>508</v>
      </c>
      <c r="N223">
        <f t="shared" si="7"/>
        <v>718.89</v>
      </c>
      <c r="O223">
        <f t="shared" si="8"/>
        <v>515.34539892939074</v>
      </c>
    </row>
    <row r="224" spans="9:15" x14ac:dyDescent="0.25">
      <c r="I224">
        <v>1800</v>
      </c>
      <c r="J224">
        <v>-59</v>
      </c>
      <c r="K224">
        <v>494</v>
      </c>
      <c r="N224">
        <f t="shared" si="7"/>
        <v>704.8</v>
      </c>
      <c r="O224">
        <f t="shared" si="8"/>
        <v>479.42900841192949</v>
      </c>
    </row>
    <row r="225" spans="9:19" x14ac:dyDescent="0.25">
      <c r="I225">
        <v>1700</v>
      </c>
      <c r="J225">
        <v>-95</v>
      </c>
      <c r="K225">
        <v>480</v>
      </c>
      <c r="N225">
        <f t="shared" si="7"/>
        <v>690.71</v>
      </c>
      <c r="O225">
        <f t="shared" si="8"/>
        <v>443.51261789446858</v>
      </c>
    </row>
    <row r="226" spans="9:19" x14ac:dyDescent="0.25">
      <c r="I226">
        <v>1600</v>
      </c>
      <c r="J226">
        <v>-120</v>
      </c>
      <c r="K226">
        <v>465</v>
      </c>
      <c r="N226">
        <f t="shared" si="7"/>
        <v>676.62</v>
      </c>
      <c r="O226">
        <f t="shared" si="8"/>
        <v>407.59622737700738</v>
      </c>
    </row>
    <row r="227" spans="9:19" x14ac:dyDescent="0.25">
      <c r="I227">
        <v>1500</v>
      </c>
      <c r="J227">
        <v>-167</v>
      </c>
      <c r="K227">
        <v>451</v>
      </c>
      <c r="N227">
        <f t="shared" si="7"/>
        <v>662.53</v>
      </c>
      <c r="O227">
        <f t="shared" si="8"/>
        <v>371.67983685954613</v>
      </c>
    </row>
    <row r="228" spans="9:19" x14ac:dyDescent="0.25">
      <c r="I228">
        <v>1400</v>
      </c>
      <c r="J228">
        <v>-203</v>
      </c>
      <c r="K228">
        <v>437</v>
      </c>
      <c r="N228">
        <f t="shared" si="7"/>
        <v>648.44000000000005</v>
      </c>
      <c r="O228">
        <f t="shared" si="8"/>
        <v>335.76344634208522</v>
      </c>
    </row>
    <row r="229" spans="9:19" x14ac:dyDescent="0.25">
      <c r="I229">
        <v>1300</v>
      </c>
      <c r="J229">
        <v>-239</v>
      </c>
      <c r="K229">
        <v>423</v>
      </c>
      <c r="N229">
        <f t="shared" si="7"/>
        <v>634.35</v>
      </c>
      <c r="O229">
        <f t="shared" si="8"/>
        <v>299.84705582462402</v>
      </c>
    </row>
    <row r="230" spans="9:19" x14ac:dyDescent="0.25">
      <c r="I230">
        <v>1200</v>
      </c>
      <c r="J230">
        <v>-275</v>
      </c>
      <c r="K230">
        <v>409</v>
      </c>
      <c r="N230">
        <f t="shared" si="7"/>
        <v>620.26</v>
      </c>
      <c r="O230">
        <f t="shared" si="8"/>
        <v>263.93066530716283</v>
      </c>
    </row>
    <row r="231" spans="9:19" x14ac:dyDescent="0.25">
      <c r="I231">
        <v>1100</v>
      </c>
      <c r="J231">
        <v>-312</v>
      </c>
      <c r="K231">
        <v>394</v>
      </c>
      <c r="N231">
        <f t="shared" si="7"/>
        <v>606.16999999999996</v>
      </c>
      <c r="O231">
        <f t="shared" si="8"/>
        <v>228.0142747897016</v>
      </c>
    </row>
    <row r="232" spans="9:19" x14ac:dyDescent="0.25">
      <c r="I232">
        <v>1000</v>
      </c>
      <c r="J232">
        <v>-348</v>
      </c>
      <c r="K232">
        <v>380</v>
      </c>
      <c r="N232">
        <f t="shared" si="7"/>
        <v>592.08000000000004</v>
      </c>
      <c r="O232">
        <f t="shared" si="8"/>
        <v>192.09788427224066</v>
      </c>
    </row>
    <row r="233" spans="9:19" x14ac:dyDescent="0.25">
      <c r="I233">
        <v>900</v>
      </c>
      <c r="J233">
        <v>-383</v>
      </c>
      <c r="K233">
        <v>366</v>
      </c>
      <c r="N233">
        <f t="shared" si="7"/>
        <v>577.99</v>
      </c>
      <c r="O233">
        <f t="shared" si="8"/>
        <v>156.18149375477947</v>
      </c>
    </row>
    <row r="234" spans="9:19" x14ac:dyDescent="0.25">
      <c r="I234">
        <v>800</v>
      </c>
      <c r="J234">
        <v>-420</v>
      </c>
      <c r="K234">
        <v>352</v>
      </c>
      <c r="N234">
        <f t="shared" si="7"/>
        <v>563.9</v>
      </c>
      <c r="O234">
        <f t="shared" si="8"/>
        <v>120.26510323731826</v>
      </c>
      <c r="Q234">
        <v>3910</v>
      </c>
      <c r="R234">
        <v>700</v>
      </c>
      <c r="S234">
        <v>3062</v>
      </c>
    </row>
    <row r="235" spans="9:19" x14ac:dyDescent="0.25">
      <c r="I235">
        <v>700</v>
      </c>
      <c r="J235">
        <v>-442</v>
      </c>
      <c r="K235" t="s">
        <v>21</v>
      </c>
      <c r="N235">
        <f t="shared" si="7"/>
        <v>549.81000000000006</v>
      </c>
      <c r="O235">
        <f t="shared" si="8"/>
        <v>84.348712719857332</v>
      </c>
      <c r="Q235">
        <v>848</v>
      </c>
      <c r="R235">
        <v>400</v>
      </c>
      <c r="S235">
        <v>1100</v>
      </c>
    </row>
    <row r="236" spans="9:19" x14ac:dyDescent="0.25">
      <c r="I236">
        <v>600</v>
      </c>
      <c r="J236">
        <v>-443</v>
      </c>
      <c r="K236" t="s">
        <v>21</v>
      </c>
      <c r="N236">
        <f t="shared" si="7"/>
        <v>535.72</v>
      </c>
      <c r="O236">
        <f t="shared" si="8"/>
        <v>48.432322202396129</v>
      </c>
    </row>
    <row r="237" spans="9:19" x14ac:dyDescent="0.25">
      <c r="I237">
        <v>500</v>
      </c>
      <c r="J237">
        <v>-443</v>
      </c>
      <c r="K237" t="s">
        <v>21</v>
      </c>
      <c r="N237">
        <f t="shared" si="7"/>
        <v>528.39319999999998</v>
      </c>
      <c r="O237">
        <f t="shared" si="8"/>
        <v>29.755799133316216</v>
      </c>
    </row>
    <row r="238" spans="9:19" x14ac:dyDescent="0.25">
      <c r="I238">
        <v>400</v>
      </c>
      <c r="J238">
        <v>-443</v>
      </c>
      <c r="K238" t="s">
        <v>21</v>
      </c>
      <c r="N238">
        <f t="shared" si="7"/>
        <v>521.63</v>
      </c>
      <c r="O238">
        <f t="shared" si="8"/>
        <v>12.515931684934918</v>
      </c>
    </row>
    <row r="239" spans="9:19" x14ac:dyDescent="0.25">
      <c r="I239">
        <v>300</v>
      </c>
      <c r="J239">
        <v>-443</v>
      </c>
      <c r="K239" t="s">
        <v>21</v>
      </c>
      <c r="N239">
        <f t="shared" si="7"/>
        <v>507.53999999999996</v>
      </c>
      <c r="O239">
        <f t="shared" si="8"/>
        <v>-23.40045883252629</v>
      </c>
    </row>
    <row r="240" spans="9:19" x14ac:dyDescent="0.25">
      <c r="I240">
        <v>200</v>
      </c>
      <c r="J240">
        <v>-443</v>
      </c>
      <c r="K240" t="s">
        <v>21</v>
      </c>
      <c r="N240">
        <f t="shared" si="7"/>
        <v>493.45000000000005</v>
      </c>
      <c r="O240">
        <f t="shared" si="8"/>
        <v>-59.316849349987208</v>
      </c>
    </row>
    <row r="241" spans="2:15" x14ac:dyDescent="0.25">
      <c r="I241">
        <v>100</v>
      </c>
      <c r="J241">
        <v>-443</v>
      </c>
      <c r="K241" t="s">
        <v>21</v>
      </c>
      <c r="N241">
        <f t="shared" si="7"/>
        <v>479.36</v>
      </c>
      <c r="O241">
        <f t="shared" si="8"/>
        <v>-95.233239867448418</v>
      </c>
    </row>
    <row r="242" spans="2:15" x14ac:dyDescent="0.25">
      <c r="I242">
        <v>0</v>
      </c>
      <c r="J242">
        <v>-443</v>
      </c>
      <c r="K242" t="s">
        <v>21</v>
      </c>
      <c r="N242">
        <f t="shared" si="7"/>
        <v>465.27</v>
      </c>
      <c r="O242">
        <f t="shared" si="8"/>
        <v>-131.14963038490964</v>
      </c>
    </row>
    <row r="243" spans="2:15" x14ac:dyDescent="0.25">
      <c r="N243">
        <f t="shared" si="7"/>
        <v>451.18</v>
      </c>
      <c r="O243">
        <f t="shared" si="8"/>
        <v>-167.0660209023707</v>
      </c>
    </row>
    <row r="244" spans="2:15" x14ac:dyDescent="0.25">
      <c r="N244">
        <f t="shared" si="7"/>
        <v>437.09000000000003</v>
      </c>
      <c r="O244">
        <f t="shared" si="8"/>
        <v>-202.98241141983175</v>
      </c>
    </row>
    <row r="245" spans="2:15" x14ac:dyDescent="0.25">
      <c r="N245">
        <f t="shared" si="7"/>
        <v>423</v>
      </c>
      <c r="O245">
        <f t="shared" si="8"/>
        <v>-238.89880193729297</v>
      </c>
    </row>
    <row r="246" spans="2:15" x14ac:dyDescent="0.25">
      <c r="N246">
        <f t="shared" si="7"/>
        <v>408.90999999999997</v>
      </c>
      <c r="O246">
        <f t="shared" si="8"/>
        <v>-274.8151924547542</v>
      </c>
    </row>
    <row r="247" spans="2:15" x14ac:dyDescent="0.25">
      <c r="N247">
        <f t="shared" si="7"/>
        <v>394.82000000000005</v>
      </c>
      <c r="O247">
        <f t="shared" si="8"/>
        <v>-310.73158297221511</v>
      </c>
    </row>
    <row r="248" spans="2:15" x14ac:dyDescent="0.25">
      <c r="B248" t="s">
        <v>0</v>
      </c>
      <c r="C248" t="s">
        <v>15</v>
      </c>
      <c r="D248" t="s">
        <v>16</v>
      </c>
      <c r="E248" t="s">
        <v>17</v>
      </c>
      <c r="N248">
        <f t="shared" si="7"/>
        <v>380.73</v>
      </c>
      <c r="O248">
        <f t="shared" si="8"/>
        <v>-346.6479734896763</v>
      </c>
    </row>
    <row r="249" spans="2:15" x14ac:dyDescent="0.25">
      <c r="B249">
        <f>B252+50</f>
        <v>700</v>
      </c>
      <c r="C249">
        <v>622</v>
      </c>
      <c r="D249">
        <v>1630</v>
      </c>
      <c r="E249">
        <v>624</v>
      </c>
      <c r="N249">
        <f t="shared" si="7"/>
        <v>366.64</v>
      </c>
      <c r="O249">
        <f t="shared" si="8"/>
        <v>-382.5643640071375</v>
      </c>
    </row>
    <row r="250" spans="2:15" x14ac:dyDescent="0.25">
      <c r="B250">
        <v>690</v>
      </c>
      <c r="N250">
        <f t="shared" si="7"/>
        <v>352.55</v>
      </c>
      <c r="O250">
        <f t="shared" si="8"/>
        <v>-418.48075452459858</v>
      </c>
    </row>
    <row r="251" spans="2:15" x14ac:dyDescent="0.25">
      <c r="B251">
        <v>675</v>
      </c>
      <c r="D251">
        <v>1628</v>
      </c>
      <c r="E251">
        <v>624.20000000000005</v>
      </c>
    </row>
    <row r="252" spans="2:15" x14ac:dyDescent="0.25">
      <c r="B252">
        <f t="shared" ref="B252:B257" si="9">B253+50</f>
        <v>650</v>
      </c>
      <c r="C252">
        <v>621.9</v>
      </c>
      <c r="D252">
        <v>1623</v>
      </c>
    </row>
    <row r="253" spans="2:15" x14ac:dyDescent="0.25">
      <c r="B253">
        <f t="shared" si="9"/>
        <v>600</v>
      </c>
      <c r="D253">
        <v>1624</v>
      </c>
      <c r="E253">
        <v>624.5</v>
      </c>
    </row>
    <row r="254" spans="2:15" x14ac:dyDescent="0.25">
      <c r="B254">
        <f t="shared" si="9"/>
        <v>550</v>
      </c>
      <c r="D254">
        <v>1523</v>
      </c>
    </row>
    <row r="255" spans="2:15" x14ac:dyDescent="0.25">
      <c r="B255">
        <f t="shared" si="9"/>
        <v>500</v>
      </c>
      <c r="C255">
        <v>605.79999999999995</v>
      </c>
      <c r="D255">
        <v>1388</v>
      </c>
      <c r="E255">
        <v>531.1</v>
      </c>
    </row>
    <row r="256" spans="2:15" x14ac:dyDescent="0.25">
      <c r="B256">
        <f t="shared" si="9"/>
        <v>450</v>
      </c>
      <c r="D256">
        <v>1251</v>
      </c>
    </row>
    <row r="257" spans="2:5" x14ac:dyDescent="0.25">
      <c r="B257">
        <f t="shared" si="9"/>
        <v>400</v>
      </c>
      <c r="C257">
        <v>587.5</v>
      </c>
      <c r="D257">
        <v>1115</v>
      </c>
    </row>
    <row r="258" spans="2:5" x14ac:dyDescent="0.25">
      <c r="B258">
        <f>B260+50</f>
        <v>350</v>
      </c>
      <c r="D258">
        <v>979</v>
      </c>
      <c r="E258">
        <v>372</v>
      </c>
    </row>
    <row r="259" spans="2:5" x14ac:dyDescent="0.25">
      <c r="B259">
        <v>325</v>
      </c>
      <c r="D259">
        <v>909</v>
      </c>
    </row>
    <row r="260" spans="2:5" x14ac:dyDescent="0.25">
      <c r="B260">
        <v>300</v>
      </c>
      <c r="C260">
        <v>569</v>
      </c>
      <c r="D260">
        <v>845</v>
      </c>
      <c r="E260">
        <v>319.5</v>
      </c>
    </row>
    <row r="261" spans="2:5" x14ac:dyDescent="0.25">
      <c r="B261">
        <v>275</v>
      </c>
    </row>
    <row r="262" spans="2:5" x14ac:dyDescent="0.25">
      <c r="B262">
        <v>250</v>
      </c>
      <c r="D262">
        <v>705</v>
      </c>
      <c r="E262">
        <v>266</v>
      </c>
    </row>
    <row r="263" spans="2:5" x14ac:dyDescent="0.25">
      <c r="B263">
        <v>225</v>
      </c>
    </row>
    <row r="264" spans="2:5" x14ac:dyDescent="0.25">
      <c r="B264">
        <v>200</v>
      </c>
      <c r="C264">
        <v>550.70000000000005</v>
      </c>
      <c r="D264">
        <v>568</v>
      </c>
      <c r="E264">
        <v>213.5</v>
      </c>
    </row>
    <row r="265" spans="2:5" x14ac:dyDescent="0.25">
      <c r="B265">
        <v>175</v>
      </c>
    </row>
    <row r="266" spans="2:5" x14ac:dyDescent="0.25">
      <c r="B266">
        <v>150</v>
      </c>
      <c r="C266">
        <v>541.79999999999995</v>
      </c>
      <c r="D266">
        <v>434</v>
      </c>
      <c r="E266">
        <v>160.5</v>
      </c>
    </row>
    <row r="267" spans="2:5" x14ac:dyDescent="0.25">
      <c r="B267">
        <v>125</v>
      </c>
    </row>
    <row r="268" spans="2:5" x14ac:dyDescent="0.25">
      <c r="B268">
        <v>100</v>
      </c>
      <c r="C268">
        <v>532.29999999999995</v>
      </c>
      <c r="D268">
        <v>294</v>
      </c>
      <c r="E268">
        <v>106</v>
      </c>
    </row>
    <row r="269" spans="2:5" x14ac:dyDescent="0.25">
      <c r="B269">
        <v>75</v>
      </c>
      <c r="C269">
        <v>527.70000000000005</v>
      </c>
      <c r="D269">
        <v>224.8</v>
      </c>
      <c r="E269">
        <v>80</v>
      </c>
    </row>
    <row r="270" spans="2:5" x14ac:dyDescent="0.25">
      <c r="B270">
        <v>70</v>
      </c>
    </row>
    <row r="271" spans="2:5" x14ac:dyDescent="0.25">
      <c r="B271">
        <v>65</v>
      </c>
      <c r="D271">
        <v>196</v>
      </c>
    </row>
    <row r="272" spans="2:5" x14ac:dyDescent="0.25">
      <c r="B272">
        <v>60</v>
      </c>
      <c r="C272">
        <v>524.70000000000005</v>
      </c>
      <c r="D272">
        <v>181</v>
      </c>
    </row>
    <row r="273" spans="2:5" x14ac:dyDescent="0.25">
      <c r="B273">
        <v>55</v>
      </c>
    </row>
    <row r="274" spans="2:5" x14ac:dyDescent="0.25">
      <c r="B274">
        <v>50</v>
      </c>
      <c r="C274">
        <v>523</v>
      </c>
      <c r="D274">
        <v>155</v>
      </c>
      <c r="E274">
        <v>53</v>
      </c>
    </row>
    <row r="275" spans="2:5" x14ac:dyDescent="0.25">
      <c r="B275">
        <v>45</v>
      </c>
    </row>
    <row r="276" spans="2:5" x14ac:dyDescent="0.25">
      <c r="B276">
        <v>40</v>
      </c>
      <c r="C276">
        <v>521.29999999999995</v>
      </c>
      <c r="D276">
        <v>130</v>
      </c>
    </row>
    <row r="277" spans="2:5" x14ac:dyDescent="0.25">
      <c r="B277">
        <v>35</v>
      </c>
      <c r="E277">
        <v>38</v>
      </c>
    </row>
    <row r="278" spans="2:5" x14ac:dyDescent="0.25">
      <c r="B278">
        <v>30</v>
      </c>
      <c r="D278">
        <v>102</v>
      </c>
    </row>
    <row r="279" spans="2:5" x14ac:dyDescent="0.25">
      <c r="B279">
        <v>25</v>
      </c>
      <c r="C279">
        <v>518.6</v>
      </c>
      <c r="D279">
        <v>90</v>
      </c>
      <c r="E279">
        <v>28</v>
      </c>
    </row>
    <row r="280" spans="2:5" x14ac:dyDescent="0.25">
      <c r="B280">
        <v>20</v>
      </c>
    </row>
    <row r="281" spans="2:5" x14ac:dyDescent="0.25">
      <c r="B281">
        <v>15</v>
      </c>
      <c r="D281">
        <v>61</v>
      </c>
      <c r="E281">
        <v>17</v>
      </c>
    </row>
    <row r="282" spans="2:5" x14ac:dyDescent="0.25">
      <c r="B282">
        <v>10</v>
      </c>
      <c r="C282">
        <v>515</v>
      </c>
    </row>
    <row r="283" spans="2:5" x14ac:dyDescent="0.25">
      <c r="B283">
        <v>5</v>
      </c>
      <c r="C283">
        <v>515</v>
      </c>
      <c r="D283">
        <v>35</v>
      </c>
      <c r="E283">
        <v>6</v>
      </c>
    </row>
    <row r="284" spans="2:5" x14ac:dyDescent="0.25">
      <c r="B284">
        <v>0</v>
      </c>
      <c r="C284">
        <v>514</v>
      </c>
      <c r="D284">
        <v>21.8</v>
      </c>
      <c r="E284">
        <v>1.5</v>
      </c>
    </row>
    <row r="285" spans="2:5" x14ac:dyDescent="0.25">
      <c r="B285">
        <v>-5</v>
      </c>
      <c r="C285">
        <v>513</v>
      </c>
      <c r="D285">
        <v>7</v>
      </c>
      <c r="E285">
        <v>-5</v>
      </c>
    </row>
    <row r="286" spans="2:5" x14ac:dyDescent="0.25">
      <c r="B286">
        <v>-10</v>
      </c>
    </row>
    <row r="287" spans="2:5" x14ac:dyDescent="0.25">
      <c r="B287">
        <v>-15</v>
      </c>
      <c r="D287">
        <v>-21</v>
      </c>
    </row>
    <row r="288" spans="2:5" x14ac:dyDescent="0.25">
      <c r="B288">
        <v>-20</v>
      </c>
    </row>
    <row r="289" spans="2:5" x14ac:dyDescent="0.25">
      <c r="B289">
        <v>-25</v>
      </c>
      <c r="C289">
        <v>509.4</v>
      </c>
      <c r="D289">
        <v>-49</v>
      </c>
      <c r="E289">
        <v>-25.5</v>
      </c>
    </row>
    <row r="290" spans="2:5" x14ac:dyDescent="0.25">
      <c r="B290">
        <v>-30</v>
      </c>
    </row>
    <row r="291" spans="2:5" x14ac:dyDescent="0.25">
      <c r="B291">
        <v>-35</v>
      </c>
      <c r="D291">
        <v>-75</v>
      </c>
    </row>
    <row r="292" spans="2:5" x14ac:dyDescent="0.25">
      <c r="B292">
        <v>-40</v>
      </c>
    </row>
    <row r="293" spans="2:5" x14ac:dyDescent="0.25">
      <c r="B293">
        <v>-50</v>
      </c>
      <c r="D293">
        <v>-116</v>
      </c>
      <c r="E293">
        <v>-52.4</v>
      </c>
    </row>
    <row r="294" spans="2:5" x14ac:dyDescent="0.25">
      <c r="B294">
        <v>-75</v>
      </c>
      <c r="C294">
        <v>500</v>
      </c>
      <c r="D294">
        <v>-186</v>
      </c>
    </row>
    <row r="295" spans="2:5" x14ac:dyDescent="0.25">
      <c r="B295">
        <v>-100</v>
      </c>
      <c r="C295">
        <v>495.6</v>
      </c>
      <c r="D295">
        <v>-253</v>
      </c>
      <c r="E295">
        <v>-105</v>
      </c>
    </row>
    <row r="296" spans="2:5" x14ac:dyDescent="0.25">
      <c r="B296">
        <v>-125</v>
      </c>
      <c r="D296">
        <v>-322</v>
      </c>
    </row>
    <row r="297" spans="2:5" x14ac:dyDescent="0.25">
      <c r="B297">
        <v>-150</v>
      </c>
      <c r="C297">
        <v>486.4</v>
      </c>
      <c r="D297">
        <v>-391</v>
      </c>
    </row>
    <row r="298" spans="2:5" x14ac:dyDescent="0.25">
      <c r="B298">
        <v>-175</v>
      </c>
    </row>
    <row r="299" spans="2:5" x14ac:dyDescent="0.25">
      <c r="B299">
        <v>-200</v>
      </c>
      <c r="C299">
        <v>476.2</v>
      </c>
      <c r="D299">
        <v>-528</v>
      </c>
      <c r="E299">
        <v>-211</v>
      </c>
    </row>
    <row r="300" spans="2:5" x14ac:dyDescent="0.25">
      <c r="B300">
        <v>-225</v>
      </c>
    </row>
    <row r="301" spans="2:5" x14ac:dyDescent="0.25">
      <c r="B301">
        <v>-250</v>
      </c>
      <c r="C301">
        <v>467.9</v>
      </c>
      <c r="D301">
        <v>-666</v>
      </c>
      <c r="E301">
        <v>-264.5</v>
      </c>
    </row>
    <row r="302" spans="2:5" x14ac:dyDescent="0.25">
      <c r="B302">
        <v>-275</v>
      </c>
    </row>
    <row r="303" spans="2:5" x14ac:dyDescent="0.25">
      <c r="B303">
        <v>-300</v>
      </c>
      <c r="D303">
        <v>-803</v>
      </c>
      <c r="E303">
        <v>-318</v>
      </c>
    </row>
    <row r="304" spans="2:5" x14ac:dyDescent="0.25">
      <c r="B304">
        <v>-325</v>
      </c>
    </row>
    <row r="305" spans="2:5" x14ac:dyDescent="0.25">
      <c r="B305">
        <v>-350</v>
      </c>
      <c r="C305">
        <v>449</v>
      </c>
      <c r="D305">
        <v>-940</v>
      </c>
      <c r="E305">
        <v>-371.2</v>
      </c>
    </row>
    <row r="306" spans="2:5" x14ac:dyDescent="0.25">
      <c r="B306">
        <v>-375</v>
      </c>
    </row>
    <row r="307" spans="2:5" x14ac:dyDescent="0.25">
      <c r="B307">
        <v>-400</v>
      </c>
      <c r="C307">
        <v>446.3</v>
      </c>
      <c r="D307">
        <v>-994</v>
      </c>
      <c r="E307">
        <v>-390</v>
      </c>
    </row>
    <row r="315" spans="2:5" x14ac:dyDescent="0.25">
      <c r="B315" t="s">
        <v>18</v>
      </c>
    </row>
    <row r="316" spans="2:5" x14ac:dyDescent="0.25">
      <c r="B316" t="s">
        <v>0</v>
      </c>
      <c r="C316" t="s">
        <v>19</v>
      </c>
    </row>
    <row r="317" spans="2:5" x14ac:dyDescent="0.25">
      <c r="B317">
        <f>B320+50</f>
        <v>700</v>
      </c>
      <c r="C317">
        <v>793</v>
      </c>
    </row>
    <row r="318" spans="2:5" x14ac:dyDescent="0.25">
      <c r="B318">
        <v>690</v>
      </c>
    </row>
    <row r="319" spans="2:5" x14ac:dyDescent="0.25">
      <c r="B319">
        <v>675</v>
      </c>
    </row>
    <row r="320" spans="2:5" x14ac:dyDescent="0.25">
      <c r="B320">
        <f t="shared" ref="B320:B325" si="10">B321+50</f>
        <v>650</v>
      </c>
      <c r="C320">
        <v>792.8</v>
      </c>
    </row>
    <row r="321" spans="2:3" x14ac:dyDescent="0.25">
      <c r="B321">
        <f t="shared" si="10"/>
        <v>600</v>
      </c>
      <c r="C321">
        <v>793</v>
      </c>
    </row>
    <row r="322" spans="2:3" x14ac:dyDescent="0.25">
      <c r="B322">
        <f t="shared" si="10"/>
        <v>550</v>
      </c>
      <c r="C322">
        <v>775</v>
      </c>
    </row>
    <row r="323" spans="2:3" x14ac:dyDescent="0.25">
      <c r="B323">
        <f t="shared" si="10"/>
        <v>500</v>
      </c>
      <c r="C323">
        <v>751.8</v>
      </c>
    </row>
    <row r="324" spans="2:3" x14ac:dyDescent="0.25">
      <c r="B324">
        <f t="shared" si="10"/>
        <v>450</v>
      </c>
    </row>
    <row r="325" spans="2:3" x14ac:dyDescent="0.25">
      <c r="B325">
        <f t="shared" si="10"/>
        <v>400</v>
      </c>
      <c r="C325">
        <v>705</v>
      </c>
    </row>
    <row r="326" spans="2:3" x14ac:dyDescent="0.25">
      <c r="B326">
        <f>B328+50</f>
        <v>350</v>
      </c>
    </row>
    <row r="327" spans="2:3" x14ac:dyDescent="0.25">
      <c r="B327">
        <v>325</v>
      </c>
    </row>
    <row r="328" spans="2:3" x14ac:dyDescent="0.25">
      <c r="B328">
        <v>300</v>
      </c>
      <c r="C328">
        <v>658.3</v>
      </c>
    </row>
    <row r="329" spans="2:3" x14ac:dyDescent="0.25">
      <c r="B329">
        <v>275</v>
      </c>
    </row>
    <row r="330" spans="2:3" x14ac:dyDescent="0.25">
      <c r="B330">
        <v>250</v>
      </c>
      <c r="C330">
        <v>634.79999999999995</v>
      </c>
    </row>
    <row r="331" spans="2:3" x14ac:dyDescent="0.25">
      <c r="B331">
        <v>225</v>
      </c>
    </row>
    <row r="332" spans="2:3" x14ac:dyDescent="0.25">
      <c r="B332">
        <v>200</v>
      </c>
      <c r="C332">
        <v>611.29999999999995</v>
      </c>
    </row>
    <row r="333" spans="2:3" x14ac:dyDescent="0.25">
      <c r="B333">
        <v>175</v>
      </c>
      <c r="C333">
        <v>599.4</v>
      </c>
    </row>
    <row r="334" spans="2:3" x14ac:dyDescent="0.25">
      <c r="B334">
        <v>150</v>
      </c>
      <c r="C334">
        <v>588</v>
      </c>
    </row>
    <row r="335" spans="2:3" x14ac:dyDescent="0.25">
      <c r="B335">
        <v>125</v>
      </c>
      <c r="C335">
        <v>575.9</v>
      </c>
    </row>
    <row r="336" spans="2:3" x14ac:dyDescent="0.25">
      <c r="B336">
        <v>100</v>
      </c>
      <c r="C336">
        <v>563.79999999999995</v>
      </c>
    </row>
    <row r="337" spans="2:3" x14ac:dyDescent="0.25">
      <c r="B337">
        <v>75</v>
      </c>
      <c r="C337">
        <v>552</v>
      </c>
    </row>
    <row r="338" spans="2:3" x14ac:dyDescent="0.25">
      <c r="B338">
        <v>70</v>
      </c>
    </row>
    <row r="339" spans="2:3" x14ac:dyDescent="0.25">
      <c r="B339">
        <v>65</v>
      </c>
    </row>
    <row r="340" spans="2:3" x14ac:dyDescent="0.25">
      <c r="B340">
        <v>60</v>
      </c>
      <c r="C340">
        <v>544.5</v>
      </c>
    </row>
    <row r="341" spans="2:3" x14ac:dyDescent="0.25">
      <c r="B341">
        <v>55</v>
      </c>
    </row>
    <row r="342" spans="2:3" x14ac:dyDescent="0.25">
      <c r="B342">
        <v>50</v>
      </c>
      <c r="C342">
        <v>540.20000000000005</v>
      </c>
    </row>
    <row r="343" spans="2:3" x14ac:dyDescent="0.25">
      <c r="B343">
        <v>45</v>
      </c>
    </row>
    <row r="344" spans="2:3" x14ac:dyDescent="0.25">
      <c r="B344">
        <v>40</v>
      </c>
    </row>
    <row r="345" spans="2:3" x14ac:dyDescent="0.25">
      <c r="B345">
        <v>35</v>
      </c>
      <c r="C345">
        <v>533.29999999999995</v>
      </c>
    </row>
    <row r="346" spans="2:3" x14ac:dyDescent="0.25">
      <c r="B346">
        <v>30</v>
      </c>
    </row>
    <row r="347" spans="2:3" x14ac:dyDescent="0.25">
      <c r="B347">
        <v>25</v>
      </c>
      <c r="C347">
        <v>528.70000000000005</v>
      </c>
    </row>
    <row r="348" spans="2:3" x14ac:dyDescent="0.25">
      <c r="B348">
        <v>20</v>
      </c>
    </row>
    <row r="349" spans="2:3" x14ac:dyDescent="0.25">
      <c r="B349">
        <v>15</v>
      </c>
    </row>
    <row r="350" spans="2:3" x14ac:dyDescent="0.25">
      <c r="B350">
        <v>10</v>
      </c>
      <c r="C350">
        <v>521.70000000000005</v>
      </c>
    </row>
    <row r="351" spans="2:3" x14ac:dyDescent="0.25">
      <c r="B351">
        <v>5</v>
      </c>
      <c r="C351">
        <v>519.4</v>
      </c>
    </row>
    <row r="352" spans="2:3" x14ac:dyDescent="0.25">
      <c r="B352">
        <v>0</v>
      </c>
      <c r="C352">
        <v>517.20000000000005</v>
      </c>
    </row>
    <row r="353" spans="2:3" x14ac:dyDescent="0.25">
      <c r="B353">
        <v>-5</v>
      </c>
      <c r="C353">
        <v>514.29999999999995</v>
      </c>
    </row>
    <row r="354" spans="2:3" x14ac:dyDescent="0.25">
      <c r="B354">
        <v>-10</v>
      </c>
      <c r="C354">
        <v>512.20000000000005</v>
      </c>
    </row>
    <row r="355" spans="2:3" x14ac:dyDescent="0.25">
      <c r="B355">
        <v>-15</v>
      </c>
    </row>
    <row r="356" spans="2:3" x14ac:dyDescent="0.25">
      <c r="B356">
        <v>-20</v>
      </c>
    </row>
    <row r="357" spans="2:3" x14ac:dyDescent="0.25">
      <c r="B357">
        <v>-25</v>
      </c>
      <c r="C357">
        <v>505.2</v>
      </c>
    </row>
    <row r="358" spans="2:3" x14ac:dyDescent="0.25">
      <c r="B358">
        <v>-30</v>
      </c>
    </row>
    <row r="359" spans="2:3" x14ac:dyDescent="0.25">
      <c r="B359">
        <v>-35</v>
      </c>
    </row>
    <row r="360" spans="2:3" x14ac:dyDescent="0.25">
      <c r="B360">
        <v>-40</v>
      </c>
    </row>
    <row r="361" spans="2:3" x14ac:dyDescent="0.25">
      <c r="B361">
        <v>-50</v>
      </c>
      <c r="C361">
        <v>493.4</v>
      </c>
    </row>
    <row r="362" spans="2:3" x14ac:dyDescent="0.25">
      <c r="B362">
        <v>-75</v>
      </c>
    </row>
    <row r="363" spans="2:3" x14ac:dyDescent="0.25">
      <c r="B363">
        <v>-100</v>
      </c>
      <c r="C363">
        <v>470</v>
      </c>
    </row>
    <row r="364" spans="2:3" x14ac:dyDescent="0.25">
      <c r="B364">
        <v>-125</v>
      </c>
    </row>
    <row r="365" spans="2:3" x14ac:dyDescent="0.25">
      <c r="B365">
        <v>-150</v>
      </c>
      <c r="C365">
        <v>446</v>
      </c>
    </row>
    <row r="366" spans="2:3" x14ac:dyDescent="0.25">
      <c r="B366">
        <v>-175</v>
      </c>
    </row>
    <row r="367" spans="2:3" x14ac:dyDescent="0.25">
      <c r="B367">
        <v>-200</v>
      </c>
      <c r="C367">
        <v>423</v>
      </c>
    </row>
    <row r="368" spans="2:3" x14ac:dyDescent="0.25">
      <c r="B368">
        <v>-225</v>
      </c>
      <c r="C368">
        <v>410.8</v>
      </c>
    </row>
    <row r="369" spans="2:3" x14ac:dyDescent="0.25">
      <c r="B369">
        <v>-250</v>
      </c>
      <c r="C369">
        <v>399</v>
      </c>
    </row>
    <row r="370" spans="2:3" x14ac:dyDescent="0.25">
      <c r="B370">
        <v>-275</v>
      </c>
      <c r="C370">
        <v>387.1</v>
      </c>
    </row>
    <row r="371" spans="2:3" x14ac:dyDescent="0.25">
      <c r="B371">
        <v>-300</v>
      </c>
      <c r="C371">
        <v>375.6</v>
      </c>
    </row>
    <row r="372" spans="2:3" x14ac:dyDescent="0.25">
      <c r="B372">
        <v>-325</v>
      </c>
    </row>
    <row r="373" spans="2:3" x14ac:dyDescent="0.25">
      <c r="B373">
        <v>-350</v>
      </c>
      <c r="C373">
        <v>352</v>
      </c>
    </row>
    <row r="374" spans="2:3" x14ac:dyDescent="0.25">
      <c r="B374">
        <v>-375</v>
      </c>
    </row>
    <row r="375" spans="2:3" x14ac:dyDescent="0.25">
      <c r="B375">
        <v>-400</v>
      </c>
      <c r="C375">
        <v>343.8</v>
      </c>
    </row>
  </sheetData>
  <sortState xmlns:xlrd2="http://schemas.microsoft.com/office/spreadsheetml/2017/richdata2" ref="J108:L141">
    <sortCondition descending="1" ref="J108:J14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Georgia Institute of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Magondu, Benjamin</dc:creator>
  <cp:lastModifiedBy>Magondu, Benjamin</cp:lastModifiedBy>
  <dcterms:created xsi:type="dcterms:W3CDTF">2024-07-08T18:50:47Z</dcterms:created>
  <dcterms:modified xsi:type="dcterms:W3CDTF">2024-07-18T19:20:34Z</dcterms:modified>
</cp:coreProperties>
</file>