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ect\E555140_PBL_CLIMA_2016\Data\3 Products Task 2\2016 Current Policies report\Figures\mec17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Y40" i="1" l="1"/>
  <c r="Y41" i="1" s="1"/>
  <c r="Y39" i="1"/>
  <c r="Y38" i="1"/>
  <c r="W38" i="1"/>
  <c r="AQ33" i="1" l="1"/>
  <c r="AG33" i="1"/>
  <c r="AQ32" i="1"/>
  <c r="AG32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57" i="1" l="1"/>
  <c r="AQ56" i="1"/>
  <c r="AG53" i="1"/>
  <c r="AG52" i="1"/>
</calcChain>
</file>

<file path=xl/sharedStrings.xml><?xml version="1.0" encoding="utf-8"?>
<sst xmlns="http://schemas.openxmlformats.org/spreadsheetml/2006/main" count="314" uniqueCount="132">
  <si>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</si>
  <si>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</si>
  <si>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</si>
  <si>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</si>
  <si>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</si>
  <si>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</si>
  <si>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</si>
  <si>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</si>
  <si>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</si>
  <si>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</si>
  <si>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</si>
  <si>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</si>
  <si>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</si>
  <si>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</si>
  <si>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</si>
  <si>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</si>
  <si>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</si>
  <si>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</si>
  <si>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</si>
  <si>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</si>
  <si>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</si>
  <si>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</si>
  <si>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</si>
  <si>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</si>
  <si>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</si>
  <si>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</si>
  <si>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</si>
  <si>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</si>
  <si>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</si>
  <si>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</si>
  <si>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</si>
  <si>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</si>
  <si>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</si>
  <si>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</si>
  <si>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</si>
  <si>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</si>
  <si>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</si>
  <si>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</si>
  <si>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</si>
  <si>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</si>
  <si>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</si>
  <si>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</si>
  <si>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</si>
  <si>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</si>
  <si>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</si>
  <si>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</si>
  <si>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</si>
  <si>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</si>
  <si>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</si>
  <si>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</si>
  <si>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</si>
  <si>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</si>
  <si>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</si>
  <si>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</si>
  <si>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</si>
  <si>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</si>
  <si>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</si>
  <si>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</si>
  <si>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</si>
  <si>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</si>
  <si>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</si>
  <si>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</si>
  <si>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</si>
  <si>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</si>
  <si>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</si>
  <si>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</si>
  <si>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</si>
  <si>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</si>
  <si>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</si>
  <si>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</si>
  <si>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</si>
  <si>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</si>
  <si>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</si>
  <si>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</si>
  <si>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</si>
  <si>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</si>
  <si>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</si>
  <si>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</si>
  <si>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</si>
  <si>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</si>
  <si>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</si>
  <si>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</si>
  <si>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</si>
  <si>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</si>
  <si>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</si>
  <si>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</si>
  <si>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</si>
  <si>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</si>
  <si>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</si>
  <si>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</si>
  <si>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</si>
  <si>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</si>
  <si>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</si>
  <si>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</si>
  <si>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</si>
  <si>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</si>
  <si>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</si>
  <si>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</si>
  <si>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</si>
  <si>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</si>
  <si>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</si>
  <si>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</si>
  <si>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</si>
  <si>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</si>
  <si>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</si>
  <si>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</si>
  <si>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</si>
  <si>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</si>
  <si>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</si>
  <si>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</si>
  <si>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</si>
  <si>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</si>
  <si>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</si>
  <si>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</si>
  <si>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</si>
  <si>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</si>
  <si>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</si>
  <si>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</si>
  <si>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</si>
  <si>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</si>
  <si>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</si>
  <si>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</si>
  <si>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</si>
  <si>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</si>
  <si>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</si>
  <si>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Should be: left including, right only LULUCF</t>
  </si>
  <si>
    <t xml:space="preserve"> nan</t>
  </si>
  <si>
    <t>NewClimate</t>
  </si>
  <si>
    <t>Extrapolatie (target PBL-2010)</t>
  </si>
  <si>
    <t>Effect Harmonisatie</t>
  </si>
  <si>
    <t>Nieuwe doel</t>
  </si>
  <si>
    <t>Werkelijke toename 2012-2010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</si>
</sst>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13" fillId="5" borderId="0" xfId="0" applyFont="1" applyFill="1"/>
    <xf numFmtId="0" fontId="1" fillId="13" borderId="0" xfId="0" applyFont="1" applyFill="1"/>
    <xf numFmtId="0" fontId="0" fillId="13" borderId="0" xfId="0" applyFill="1"/>
    <xf numFmtId="3" fontId="0" fillId="14" borderId="0" xfId="0" applyNumberFormat="1" applyFill="1"/>
    <xf numFmtId="0" fontId="0" fillId="14" borderId="0" xfId="0" applyFill="1"/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65</xdr:row>
      <xdr:rowOff>0</xdr:rowOff>
    </xdr:from>
    <xdr:to>
      <xdr:col>10</xdr:col>
      <xdr:colOff>551774</xdr:colOff>
      <xdr:row>96</xdr:row>
      <xdr:rowOff>37357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406313"/>
          <a:ext cx="5409524" cy="59428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China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4"/>
  <sheetViews>
    <sheetView tabSelected="1" zoomScale="80" zoomScaleNormal="80" workbookViewId="0">
      <pane xSplit="2" ySplit="5" topLeftCell="W23" activePane="bottomRight" state="frozen"/>
      <selection pane="topRight" activeCell="C1" sqref="C1"/>
      <selection pane="bottomLeft" activeCell="A6" sqref="A6"/>
      <selection pane="bottomRight" activeCell="Y41" sqref="Y38:AB41"/>
    </sheetView>
  </sheetViews>
  <sheetFormatPr defaultRowHeight="15" x14ac:dyDescent="0.25"/>
  <cols>
    <col min="2" max="2" width="31.7109375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2818.2552820000001</v>
      </c>
      <c r="D5" s="4">
        <f t="shared" ref="D5:Y5" si="0">D101</f>
        <v>3128.0957119999898</v>
      </c>
      <c r="E5" s="4">
        <f t="shared" si="0"/>
        <v>3437.9361410000001</v>
      </c>
      <c r="F5" s="4">
        <f t="shared" si="0"/>
        <v>3747.7765709999899</v>
      </c>
      <c r="G5" s="4">
        <f t="shared" si="0"/>
        <v>4057.6170000000002</v>
      </c>
      <c r="H5" s="4">
        <f t="shared" si="0"/>
        <v>4367.457429</v>
      </c>
      <c r="I5" s="4">
        <f t="shared" si="0"/>
        <v>4677.2978590000002</v>
      </c>
      <c r="J5" s="4">
        <f t="shared" si="0"/>
        <v>4987.1382880000001</v>
      </c>
      <c r="K5" s="4">
        <f t="shared" si="0"/>
        <v>5296.9787180000003</v>
      </c>
      <c r="L5" s="4">
        <f t="shared" si="0"/>
        <v>5606.8191470000002</v>
      </c>
      <c r="M5" s="4">
        <f t="shared" si="0"/>
        <v>5916.6595770000004</v>
      </c>
      <c r="N5" s="4">
        <f t="shared" si="0"/>
        <v>6226.5000060000002</v>
      </c>
      <c r="O5" s="4">
        <f t="shared" si="0"/>
        <v>6536.3404360000004</v>
      </c>
      <c r="P5" s="4">
        <f t="shared" si="0"/>
        <v>6846.1808650000003</v>
      </c>
      <c r="Q5" s="4">
        <f t="shared" si="0"/>
        <v>7156.0212949999895</v>
      </c>
      <c r="R5" s="4">
        <f t="shared" si="0"/>
        <v>7465.8617240000003</v>
      </c>
      <c r="S5" s="4">
        <f t="shared" si="0"/>
        <v>8098.7386210000004</v>
      </c>
      <c r="T5" s="4">
        <f t="shared" si="0"/>
        <v>8731.6155170000002</v>
      </c>
      <c r="U5" s="4">
        <f t="shared" si="0"/>
        <v>9364.4924140000003</v>
      </c>
      <c r="V5" s="4">
        <f t="shared" si="0"/>
        <v>9997.36931</v>
      </c>
      <c r="W5" s="4">
        <f t="shared" si="0"/>
        <v>10630.246209999899</v>
      </c>
      <c r="X5" s="4">
        <f t="shared" si="0"/>
        <v>11263.123100000001</v>
      </c>
      <c r="Y5" s="4">
        <f t="shared" si="0"/>
        <v>11896</v>
      </c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>
        <f t="shared" ref="Y6:AQ7" si="1">Y101</f>
        <v>11896</v>
      </c>
      <c r="Z6" s="44">
        <f t="shared" si="1"/>
        <v>12285.122310000001</v>
      </c>
      <c r="AA6" s="44">
        <f t="shared" si="1"/>
        <v>12441.01958</v>
      </c>
      <c r="AB6" s="44">
        <f t="shared" si="1"/>
        <v>12487.648299999901</v>
      </c>
      <c r="AC6" s="44">
        <f t="shared" si="1"/>
        <v>12557.76656</v>
      </c>
      <c r="AD6" s="44">
        <f t="shared" si="1"/>
        <v>12627.884819999899</v>
      </c>
      <c r="AE6" s="44">
        <f t="shared" si="1"/>
        <v>12698.00309</v>
      </c>
      <c r="AF6" s="44">
        <f t="shared" si="1"/>
        <v>12768.121349999899</v>
      </c>
      <c r="AG6" s="44">
        <f t="shared" si="1"/>
        <v>12838.239610000001</v>
      </c>
      <c r="AH6" s="44">
        <f t="shared" si="1"/>
        <v>12859.58512</v>
      </c>
      <c r="AI6" s="44">
        <f t="shared" si="1"/>
        <v>12880.930629999901</v>
      </c>
      <c r="AJ6" s="44">
        <f t="shared" si="1"/>
        <v>12902.27614</v>
      </c>
      <c r="AK6" s="44">
        <f t="shared" si="1"/>
        <v>12923.621639999899</v>
      </c>
      <c r="AL6" s="44">
        <f t="shared" si="1"/>
        <v>12944.96715</v>
      </c>
      <c r="AM6" s="44">
        <f t="shared" si="1"/>
        <v>12980.54638</v>
      </c>
      <c r="AN6" s="44">
        <f t="shared" si="1"/>
        <v>13016.125609999899</v>
      </c>
      <c r="AO6" s="44">
        <f t="shared" si="1"/>
        <v>13051.70484</v>
      </c>
      <c r="AP6" s="44">
        <f t="shared" si="1"/>
        <v>13087.28407</v>
      </c>
      <c r="AQ6" s="44">
        <f t="shared" si="1"/>
        <v>13122.863310000001</v>
      </c>
    </row>
    <row r="7" spans="1:48" x14ac:dyDescent="0.25">
      <c r="A7" t="s">
        <v>4</v>
      </c>
      <c r="B7" t="s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>
        <f t="shared" si="1"/>
        <v>11896</v>
      </c>
      <c r="Z7" s="44">
        <f t="shared" si="1"/>
        <v>12294.37479</v>
      </c>
      <c r="AA7" s="44">
        <f t="shared" si="1"/>
        <v>12674.244629999899</v>
      </c>
      <c r="AB7" s="44">
        <f t="shared" si="1"/>
        <v>13063.36694</v>
      </c>
      <c r="AC7" s="44">
        <f t="shared" si="1"/>
        <v>13280.921200000001</v>
      </c>
      <c r="AD7" s="44">
        <f t="shared" si="1"/>
        <v>13498.47545</v>
      </c>
      <c r="AE7" s="44">
        <f t="shared" si="1"/>
        <v>13716.029699999899</v>
      </c>
      <c r="AF7" s="44">
        <f t="shared" si="1"/>
        <v>13933.58396</v>
      </c>
      <c r="AG7" s="44">
        <f t="shared" si="1"/>
        <v>14151.138209999899</v>
      </c>
      <c r="AH7" s="44">
        <f t="shared" si="1"/>
        <v>14405.03147</v>
      </c>
      <c r="AI7" s="44">
        <f t="shared" si="1"/>
        <v>14658.924719999901</v>
      </c>
      <c r="AJ7" s="44">
        <f t="shared" si="1"/>
        <v>14912.81798</v>
      </c>
      <c r="AK7" s="44">
        <f t="shared" si="1"/>
        <v>15166.711230000001</v>
      </c>
      <c r="AL7" s="44">
        <f t="shared" si="1"/>
        <v>15420.60448</v>
      </c>
      <c r="AM7" s="44">
        <f t="shared" si="1"/>
        <v>15466.82562</v>
      </c>
      <c r="AN7" s="44">
        <f t="shared" si="1"/>
        <v>15513.04675</v>
      </c>
      <c r="AO7" s="44">
        <f t="shared" si="1"/>
        <v>15559.267879999899</v>
      </c>
      <c r="AP7" s="44">
        <f t="shared" si="1"/>
        <v>15605.489009999899</v>
      </c>
      <c r="AQ7" s="44">
        <f t="shared" si="1"/>
        <v>15651.710139999899</v>
      </c>
    </row>
    <row r="8" spans="1:48" x14ac:dyDescent="0.25">
      <c r="A8" s="8" t="s">
        <v>2</v>
      </c>
      <c r="B8" s="9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8" x14ac:dyDescent="0.25">
      <c r="A9" s="8" t="s">
        <v>4</v>
      </c>
      <c r="B9" s="9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8" x14ac:dyDescent="0.25">
      <c r="A14" s="10" t="s">
        <v>4</v>
      </c>
      <c r="B14" s="12" t="s">
        <v>122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8" x14ac:dyDescent="0.25">
      <c r="A15" s="10" t="s">
        <v>2</v>
      </c>
      <c r="B15" s="12" t="s">
        <v>123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4" s="11" customFormat="1" x14ac:dyDescent="0.25">
      <c r="A17"/>
      <c r="B17" t="s">
        <v>8</v>
      </c>
      <c r="C17" s="6">
        <f>C103</f>
        <v>-402.62881820000001</v>
      </c>
      <c r="D17" s="6">
        <f t="shared" ref="D17:Y17" si="2">D103</f>
        <v>-403.84136360000002</v>
      </c>
      <c r="E17" s="6">
        <f t="shared" si="2"/>
        <v>-405.0539091</v>
      </c>
      <c r="F17" s="6">
        <f t="shared" si="2"/>
        <v>-406.26645450000001</v>
      </c>
      <c r="G17" s="6">
        <f t="shared" si="2"/>
        <v>-407.47899999999902</v>
      </c>
      <c r="H17" s="6">
        <f t="shared" si="2"/>
        <v>-408.69154550000002</v>
      </c>
      <c r="I17" s="6">
        <f t="shared" si="2"/>
        <v>-409.90409090000003</v>
      </c>
      <c r="J17" s="6">
        <f t="shared" si="2"/>
        <v>-411.1166364</v>
      </c>
      <c r="K17" s="6">
        <f t="shared" si="2"/>
        <v>-412.32918180000001</v>
      </c>
      <c r="L17" s="6">
        <f t="shared" si="2"/>
        <v>-413.54172729999902</v>
      </c>
      <c r="M17" s="6">
        <f t="shared" si="2"/>
        <v>-414.7542727</v>
      </c>
      <c r="N17" s="6">
        <f t="shared" si="2"/>
        <v>-415.96681819999901</v>
      </c>
      <c r="O17" s="6">
        <f t="shared" si="2"/>
        <v>-417.17936359999902</v>
      </c>
      <c r="P17" s="6">
        <f t="shared" si="2"/>
        <v>-418.39190910000002</v>
      </c>
      <c r="Q17" s="6">
        <f t="shared" si="2"/>
        <v>-419.60445449999901</v>
      </c>
      <c r="R17" s="6">
        <f t="shared" si="2"/>
        <v>-420.81700000000001</v>
      </c>
      <c r="S17" s="6">
        <f t="shared" si="2"/>
        <v>-442.98599999999902</v>
      </c>
      <c r="T17" s="6">
        <f t="shared" si="2"/>
        <v>-465.15499999999901</v>
      </c>
      <c r="U17" s="6">
        <f t="shared" si="2"/>
        <v>-487.32400000000001</v>
      </c>
      <c r="V17" s="6">
        <f t="shared" si="2"/>
        <v>-509.49299999999897</v>
      </c>
      <c r="W17" s="6">
        <f t="shared" si="2"/>
        <v>-531.66200000000003</v>
      </c>
      <c r="X17" s="6">
        <f t="shared" si="2"/>
        <v>-553.83100000000002</v>
      </c>
      <c r="Y17" s="6">
        <f t="shared" si="2"/>
        <v>-576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4" x14ac:dyDescent="0.25">
      <c r="B18" t="s">
        <v>14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>
        <f t="shared" ref="Y18:AQ19" si="3">Y103</f>
        <v>-576</v>
      </c>
      <c r="Z18" s="44">
        <f t="shared" si="3"/>
        <v>-587.43208000000004</v>
      </c>
      <c r="AA18" s="44">
        <f t="shared" si="3"/>
        <v>-598.86415999999895</v>
      </c>
      <c r="AB18" s="44">
        <f t="shared" si="3"/>
        <v>-610.29623999999899</v>
      </c>
      <c r="AC18" s="44">
        <f t="shared" si="3"/>
        <v>-621.72831999999903</v>
      </c>
      <c r="AD18" s="44">
        <f t="shared" si="3"/>
        <v>-633.16039999999896</v>
      </c>
      <c r="AE18" s="44">
        <f t="shared" si="3"/>
        <v>-644.59248000000002</v>
      </c>
      <c r="AF18" s="44">
        <f t="shared" si="3"/>
        <v>-656.02455999999995</v>
      </c>
      <c r="AG18" s="44">
        <f t="shared" si="3"/>
        <v>-667.45663999999897</v>
      </c>
      <c r="AH18" s="44">
        <f t="shared" si="3"/>
        <v>-674.78746999999896</v>
      </c>
      <c r="AI18" s="44">
        <f t="shared" si="3"/>
        <v>-682.11829999999895</v>
      </c>
      <c r="AJ18" s="44">
        <f t="shared" si="3"/>
        <v>-689.44912999999895</v>
      </c>
      <c r="AK18" s="44">
        <f t="shared" si="3"/>
        <v>-696.77995999999996</v>
      </c>
      <c r="AL18" s="44">
        <f t="shared" si="3"/>
        <v>-704.11078999999904</v>
      </c>
      <c r="AM18" s="44">
        <f t="shared" si="3"/>
        <v>-711.44161999999994</v>
      </c>
      <c r="AN18" s="44">
        <f t="shared" si="3"/>
        <v>-718.77244999999903</v>
      </c>
      <c r="AO18" s="44">
        <f t="shared" si="3"/>
        <v>-726.10328000000004</v>
      </c>
      <c r="AP18" s="44">
        <f t="shared" si="3"/>
        <v>-733.43410999999901</v>
      </c>
      <c r="AQ18" s="44">
        <f t="shared" si="3"/>
        <v>-740.76494000000002</v>
      </c>
    </row>
    <row r="19" spans="1:44" x14ac:dyDescent="0.25">
      <c r="B19" t="s">
        <v>14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>
        <f t="shared" si="3"/>
        <v>-576</v>
      </c>
      <c r="Z19" s="44">
        <f t="shared" si="3"/>
        <v>-587.43208000000004</v>
      </c>
      <c r="AA19" s="44">
        <f t="shared" si="3"/>
        <v>-598.86415999999895</v>
      </c>
      <c r="AB19" s="44">
        <f t="shared" si="3"/>
        <v>-610.29623999999899</v>
      </c>
      <c r="AC19" s="44">
        <f t="shared" si="3"/>
        <v>-621.72831999999903</v>
      </c>
      <c r="AD19" s="44">
        <f t="shared" si="3"/>
        <v>-633.16039999999896</v>
      </c>
      <c r="AE19" s="44">
        <f t="shared" si="3"/>
        <v>-644.59248000000002</v>
      </c>
      <c r="AF19" s="44">
        <f t="shared" si="3"/>
        <v>-656.02455999999995</v>
      </c>
      <c r="AG19" s="44">
        <f t="shared" si="3"/>
        <v>-667.45663999999897</v>
      </c>
      <c r="AH19" s="44">
        <f t="shared" si="3"/>
        <v>-674.78746999999896</v>
      </c>
      <c r="AI19" s="44">
        <f t="shared" si="3"/>
        <v>-682.11829999999895</v>
      </c>
      <c r="AJ19" s="44">
        <f t="shared" si="3"/>
        <v>-689.44912999999895</v>
      </c>
      <c r="AK19" s="44">
        <f t="shared" si="3"/>
        <v>-696.77995999999996</v>
      </c>
      <c r="AL19" s="44">
        <f t="shared" si="3"/>
        <v>-704.11078999999904</v>
      </c>
      <c r="AM19" s="44">
        <f t="shared" si="3"/>
        <v>-711.44161999999994</v>
      </c>
      <c r="AN19" s="44">
        <f t="shared" si="3"/>
        <v>-718.77244999999903</v>
      </c>
      <c r="AO19" s="44">
        <f t="shared" si="3"/>
        <v>-726.10328000000004</v>
      </c>
      <c r="AP19" s="44">
        <f t="shared" si="3"/>
        <v>-733.43410999999901</v>
      </c>
      <c r="AQ19" s="44">
        <f t="shared" si="3"/>
        <v>-740.76494000000002</v>
      </c>
    </row>
    <row r="20" spans="1:44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4" x14ac:dyDescent="0.25">
      <c r="A22" s="7" t="s">
        <v>11</v>
      </c>
    </row>
    <row r="23" spans="1:44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4" x14ac:dyDescent="0.25">
      <c r="B24" t="s">
        <v>1</v>
      </c>
      <c r="C24" s="4">
        <f>C105</f>
        <v>2415.6264637999998</v>
      </c>
      <c r="D24" s="4">
        <f t="shared" ref="D24:Y24" si="4">D105</f>
        <v>2724.2543483999898</v>
      </c>
      <c r="E24" s="4">
        <f t="shared" si="4"/>
        <v>3032.8822319000001</v>
      </c>
      <c r="F24" s="4">
        <f t="shared" si="4"/>
        <v>3341.5101164999901</v>
      </c>
      <c r="G24" s="4">
        <f t="shared" si="4"/>
        <v>3650.1379999999999</v>
      </c>
      <c r="H24" s="4">
        <f t="shared" si="4"/>
        <v>3958.7658835000002</v>
      </c>
      <c r="I24" s="4">
        <f t="shared" si="4"/>
        <v>4267.3937680999998</v>
      </c>
      <c r="J24" s="4">
        <f t="shared" si="4"/>
        <v>4576.0216516</v>
      </c>
      <c r="K24" s="4">
        <f t="shared" si="4"/>
        <v>4884.6495361999996</v>
      </c>
      <c r="L24" s="4">
        <f t="shared" si="4"/>
        <v>5193.2774196999899</v>
      </c>
      <c r="M24" s="4">
        <f t="shared" si="4"/>
        <v>5501.9053043000004</v>
      </c>
      <c r="N24" s="4">
        <f t="shared" si="4"/>
        <v>5810.5331877999997</v>
      </c>
      <c r="O24" s="4">
        <f t="shared" si="4"/>
        <v>6119.1610724000002</v>
      </c>
      <c r="P24" s="4">
        <f t="shared" si="4"/>
        <v>6427.7889558999996</v>
      </c>
      <c r="Q24" s="4">
        <f t="shared" si="4"/>
        <v>6736.4168405</v>
      </c>
      <c r="R24" s="4">
        <f t="shared" si="4"/>
        <v>7045.0447240000003</v>
      </c>
      <c r="S24" s="4">
        <f t="shared" si="4"/>
        <v>7655.7526209999996</v>
      </c>
      <c r="T24" s="4">
        <f t="shared" si="4"/>
        <v>8266.4605169999904</v>
      </c>
      <c r="U24" s="4">
        <f t="shared" si="4"/>
        <v>8877.1684139999907</v>
      </c>
      <c r="V24" s="4">
        <f t="shared" si="4"/>
        <v>9487.8763099999906</v>
      </c>
      <c r="W24" s="4">
        <f t="shared" si="4"/>
        <v>10098.584209999901</v>
      </c>
      <c r="X24" s="4">
        <f t="shared" si="4"/>
        <v>10709.292100000001</v>
      </c>
      <c r="Y24" s="4">
        <f t="shared" si="4"/>
        <v>11320</v>
      </c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4" x14ac:dyDescent="0.25">
      <c r="A25" t="s">
        <v>2</v>
      </c>
      <c r="B25" t="s">
        <v>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>
        <f t="shared" ref="Y25:AQ26" si="5">Y105</f>
        <v>11320</v>
      </c>
      <c r="Z25" s="44">
        <f t="shared" si="5"/>
        <v>11697.6902299999</v>
      </c>
      <c r="AA25" s="44">
        <f t="shared" si="5"/>
        <v>11842.155419999999</v>
      </c>
      <c r="AB25" s="44">
        <f t="shared" si="5"/>
        <v>11877.352059999999</v>
      </c>
      <c r="AC25" s="44">
        <f t="shared" si="5"/>
        <v>11936.03824</v>
      </c>
      <c r="AD25" s="44">
        <f t="shared" si="5"/>
        <v>11994.72442</v>
      </c>
      <c r="AE25" s="44">
        <f t="shared" si="5"/>
        <v>12053.410610000001</v>
      </c>
      <c r="AF25" s="44">
        <f t="shared" si="5"/>
        <v>12112.09679</v>
      </c>
      <c r="AG25" s="44">
        <f t="shared" si="5"/>
        <v>12170.78297</v>
      </c>
      <c r="AH25" s="44">
        <f t="shared" si="5"/>
        <v>12184.79765</v>
      </c>
      <c r="AI25" s="44">
        <f t="shared" si="5"/>
        <v>12198.812330000001</v>
      </c>
      <c r="AJ25" s="44">
        <f t="shared" si="5"/>
        <v>12212.827010000001</v>
      </c>
      <c r="AK25" s="44">
        <f t="shared" si="5"/>
        <v>12226.84168</v>
      </c>
      <c r="AL25" s="44">
        <f t="shared" si="5"/>
        <v>12240.85636</v>
      </c>
      <c r="AM25" s="44">
        <f t="shared" si="5"/>
        <v>12269.10476</v>
      </c>
      <c r="AN25" s="44">
        <f t="shared" si="5"/>
        <v>12297.353160000001</v>
      </c>
      <c r="AO25" s="44">
        <f t="shared" si="5"/>
        <v>12325.601559999999</v>
      </c>
      <c r="AP25" s="44">
        <f t="shared" si="5"/>
        <v>12353.84996</v>
      </c>
      <c r="AQ25" s="44">
        <f t="shared" si="5"/>
        <v>12382.09837</v>
      </c>
    </row>
    <row r="26" spans="1:44" x14ac:dyDescent="0.25">
      <c r="A26" t="s">
        <v>4</v>
      </c>
      <c r="B26" t="s">
        <v>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>
        <f t="shared" si="5"/>
        <v>11320</v>
      </c>
      <c r="Z26" s="44">
        <f t="shared" si="5"/>
        <v>11706.942709999999</v>
      </c>
      <c r="AA26" s="44">
        <f t="shared" si="5"/>
        <v>12075.3804699999</v>
      </c>
      <c r="AB26" s="44">
        <f t="shared" si="5"/>
        <v>12453.0706999999</v>
      </c>
      <c r="AC26" s="44">
        <f t="shared" si="5"/>
        <v>12659.1928799999</v>
      </c>
      <c r="AD26" s="44">
        <f t="shared" si="5"/>
        <v>12865.315049999899</v>
      </c>
      <c r="AE26" s="44">
        <f t="shared" si="5"/>
        <v>13071.43722</v>
      </c>
      <c r="AF26" s="44">
        <f t="shared" si="5"/>
        <v>13277.5593999999</v>
      </c>
      <c r="AG26" s="44">
        <f t="shared" si="5"/>
        <v>13483.681569999901</v>
      </c>
      <c r="AH26" s="44">
        <f t="shared" si="5"/>
        <v>13730.243999999901</v>
      </c>
      <c r="AI26" s="44">
        <f t="shared" si="5"/>
        <v>13976.806419999901</v>
      </c>
      <c r="AJ26" s="44">
        <f t="shared" si="5"/>
        <v>14223.368849999901</v>
      </c>
      <c r="AK26" s="44">
        <f t="shared" si="5"/>
        <v>14469.931269999901</v>
      </c>
      <c r="AL26" s="44">
        <f t="shared" si="5"/>
        <v>14716.493689999899</v>
      </c>
      <c r="AM26" s="44">
        <f t="shared" si="5"/>
        <v>14755.384</v>
      </c>
      <c r="AN26" s="44">
        <f t="shared" si="5"/>
        <v>14794.274299999901</v>
      </c>
      <c r="AO26" s="44">
        <f t="shared" si="5"/>
        <v>14833.1645999999</v>
      </c>
      <c r="AP26" s="44">
        <f t="shared" si="5"/>
        <v>14872.054899999899</v>
      </c>
      <c r="AQ26" s="44">
        <f t="shared" si="5"/>
        <v>14910.9451999999</v>
      </c>
    </row>
    <row r="27" spans="1:44" x14ac:dyDescent="0.25">
      <c r="A27" s="8" t="s">
        <v>2</v>
      </c>
      <c r="B27" s="9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4" x14ac:dyDescent="0.25">
      <c r="A28" s="8" t="s">
        <v>4</v>
      </c>
      <c r="B28" s="9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4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4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4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4" x14ac:dyDescent="0.25">
      <c r="A32" s="10" t="s">
        <v>2</v>
      </c>
      <c r="B32" s="12" t="s">
        <v>122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>
        <f t="shared" ref="AG32:AQ33" si="6">AG111</f>
        <v>11264.14336</v>
      </c>
      <c r="AH32" s="44"/>
      <c r="AI32" s="44"/>
      <c r="AJ32" s="44"/>
      <c r="AK32" s="44"/>
      <c r="AL32" s="44"/>
      <c r="AM32" s="44"/>
      <c r="AN32" s="44"/>
      <c r="AO32" s="44"/>
      <c r="AP32" s="44"/>
      <c r="AQ32" s="44">
        <f t="shared" si="6"/>
        <v>12023.93506</v>
      </c>
      <c r="AR32" t="s">
        <v>127</v>
      </c>
    </row>
    <row r="33" spans="1:46" x14ac:dyDescent="0.25">
      <c r="A33" s="10" t="s">
        <v>4</v>
      </c>
      <c r="B33" s="12" t="s">
        <v>122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>
        <f t="shared" si="6"/>
        <v>13500</v>
      </c>
      <c r="AH33" s="44"/>
      <c r="AI33" s="44"/>
      <c r="AJ33" s="44"/>
      <c r="AK33" s="44"/>
      <c r="AL33" s="44"/>
      <c r="AM33" s="44"/>
      <c r="AN33" s="44"/>
      <c r="AO33" s="44"/>
      <c r="AP33" s="44"/>
      <c r="AQ33" s="44">
        <f t="shared" si="6"/>
        <v>14000</v>
      </c>
    </row>
    <row r="34" spans="1:46" x14ac:dyDescent="0.25">
      <c r="A34" s="10" t="s">
        <v>2</v>
      </c>
      <c r="B34" s="12" t="s">
        <v>123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6" x14ac:dyDescent="0.25">
      <c r="A35" s="10" t="s">
        <v>4</v>
      </c>
      <c r="B35" s="12" t="s">
        <v>123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f>10099</f>
        <v>10099</v>
      </c>
      <c r="X38" s="2"/>
      <c r="Y38" s="48">
        <f>(AQ33-W38)*2/20</f>
        <v>390.1</v>
      </c>
      <c r="Z38" s="48" t="s">
        <v>128</v>
      </c>
      <c r="AA38" s="48"/>
      <c r="AB38" s="48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6" x14ac:dyDescent="0.25">
      <c r="Y39" s="48">
        <f>Y26-W38</f>
        <v>1221</v>
      </c>
      <c r="Z39" s="49" t="s">
        <v>131</v>
      </c>
      <c r="AA39" s="49"/>
      <c r="AB39" s="49"/>
    </row>
    <row r="40" spans="1:46" x14ac:dyDescent="0.25">
      <c r="Y40" s="48">
        <f>Y39-Y38</f>
        <v>830.9</v>
      </c>
      <c r="Z40" s="49" t="s">
        <v>129</v>
      </c>
      <c r="AA40" s="49"/>
      <c r="AB40" s="49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48">
        <f>AQ33+Y40</f>
        <v>14830.9</v>
      </c>
      <c r="Z41" s="49" t="s">
        <v>130</v>
      </c>
      <c r="AA41" s="48"/>
      <c r="AB41" s="48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46" x14ac:dyDescent="0.25">
      <c r="A46" s="10" t="s">
        <v>124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6" x14ac:dyDescent="0.25">
      <c r="A47" s="10" t="s">
        <v>124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6" x14ac:dyDescent="0.25">
      <c r="A48" s="10" t="s">
        <v>124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124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>
        <f>AG32</f>
        <v>11264.14336</v>
      </c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>
        <f t="shared" ref="AG53" si="7">AG33</f>
        <v>13500</v>
      </c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46" x14ac:dyDescent="0.25">
      <c r="A56" s="10" t="s">
        <v>124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Q56">
        <f>AQ32</f>
        <v>12023.93506</v>
      </c>
    </row>
    <row r="57" spans="1:46" x14ac:dyDescent="0.25">
      <c r="A57" s="10" t="s">
        <v>124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Q57">
        <f t="shared" ref="AQ57" si="8">AQ33</f>
        <v>14000</v>
      </c>
    </row>
    <row r="58" spans="1:46" x14ac:dyDescent="0.25">
      <c r="A58" s="10" t="s">
        <v>124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46" x14ac:dyDescent="0.25">
      <c r="A59" s="10" t="s">
        <v>124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5" spans="3:8" ht="18.75" x14ac:dyDescent="0.3">
      <c r="C65" s="45" t="s">
        <v>125</v>
      </c>
      <c r="D65" s="10"/>
      <c r="E65" s="10"/>
      <c r="F65" s="10"/>
      <c r="G65" s="10"/>
      <c r="H65" s="10"/>
    </row>
    <row r="101" spans="2:43" x14ac:dyDescent="0.25">
      <c r="B101" s="46" t="s">
        <v>22</v>
      </c>
      <c r="C101" s="47">
        <v>2818.2552820000001</v>
      </c>
      <c r="D101" s="47">
        <v>3128.0957119999898</v>
      </c>
      <c r="E101" s="47">
        <v>3437.9361410000001</v>
      </c>
      <c r="F101" s="47">
        <v>3747.7765709999899</v>
      </c>
      <c r="G101" s="47">
        <v>4057.6170000000002</v>
      </c>
      <c r="H101" s="47">
        <v>4367.457429</v>
      </c>
      <c r="I101" s="47">
        <v>4677.2978590000002</v>
      </c>
      <c r="J101" s="47">
        <v>4987.1382880000001</v>
      </c>
      <c r="K101" s="47">
        <v>5296.9787180000003</v>
      </c>
      <c r="L101" s="47">
        <v>5606.8191470000002</v>
      </c>
      <c r="M101" s="47">
        <v>5916.6595770000004</v>
      </c>
      <c r="N101" s="47">
        <v>6226.5000060000002</v>
      </c>
      <c r="O101" s="47">
        <v>6536.3404360000004</v>
      </c>
      <c r="P101" s="47">
        <v>6846.1808650000003</v>
      </c>
      <c r="Q101" s="47">
        <v>7156.0212949999895</v>
      </c>
      <c r="R101" s="47">
        <v>7465.8617240000003</v>
      </c>
      <c r="S101" s="47">
        <v>8098.7386210000004</v>
      </c>
      <c r="T101" s="47">
        <v>8731.6155170000002</v>
      </c>
      <c r="U101" s="47">
        <v>9364.4924140000003</v>
      </c>
      <c r="V101" s="47">
        <v>9997.36931</v>
      </c>
      <c r="W101" s="47">
        <v>10630.246209999899</v>
      </c>
      <c r="X101" s="47">
        <v>11263.123100000001</v>
      </c>
      <c r="Y101" s="47">
        <v>11896</v>
      </c>
      <c r="Z101" s="47">
        <v>12285.122310000001</v>
      </c>
      <c r="AA101" s="47">
        <v>12441.01958</v>
      </c>
      <c r="AB101" s="47">
        <v>12487.648299999901</v>
      </c>
      <c r="AC101" s="47">
        <v>12557.76656</v>
      </c>
      <c r="AD101" s="47">
        <v>12627.884819999899</v>
      </c>
      <c r="AE101" s="47">
        <v>12698.00309</v>
      </c>
      <c r="AF101" s="47">
        <v>12768.121349999899</v>
      </c>
      <c r="AG101" s="47">
        <v>12838.239610000001</v>
      </c>
      <c r="AH101" s="47">
        <v>12859.58512</v>
      </c>
      <c r="AI101" s="47">
        <v>12880.930629999901</v>
      </c>
      <c r="AJ101" s="47">
        <v>12902.27614</v>
      </c>
      <c r="AK101" s="47">
        <v>12923.621639999899</v>
      </c>
      <c r="AL101" s="47">
        <v>12944.96715</v>
      </c>
      <c r="AM101" s="47">
        <v>12980.54638</v>
      </c>
      <c r="AN101" s="47">
        <v>13016.125609999899</v>
      </c>
      <c r="AO101" s="47">
        <v>13051.70484</v>
      </c>
      <c r="AP101" s="47">
        <v>13087.28407</v>
      </c>
      <c r="AQ101" s="47">
        <v>13122.863310000001</v>
      </c>
    </row>
    <row r="102" spans="2:43" x14ac:dyDescent="0.25">
      <c r="B102" s="46" t="s">
        <v>21</v>
      </c>
      <c r="C102" s="47">
        <v>2818.2552820000001</v>
      </c>
      <c r="D102" s="47">
        <v>3128.0957119999898</v>
      </c>
      <c r="E102" s="47">
        <v>3437.9361410000001</v>
      </c>
      <c r="F102" s="47">
        <v>3747.7765709999899</v>
      </c>
      <c r="G102" s="47">
        <v>4057.6170000000002</v>
      </c>
      <c r="H102" s="47">
        <v>4367.457429</v>
      </c>
      <c r="I102" s="47">
        <v>4677.2978590000002</v>
      </c>
      <c r="J102" s="47">
        <v>4987.1382880000001</v>
      </c>
      <c r="K102" s="47">
        <v>5296.9787180000003</v>
      </c>
      <c r="L102" s="47">
        <v>5606.8191470000002</v>
      </c>
      <c r="M102" s="47">
        <v>5916.6595770000004</v>
      </c>
      <c r="N102" s="47">
        <v>6226.5000060000002</v>
      </c>
      <c r="O102" s="47">
        <v>6536.3404360000004</v>
      </c>
      <c r="P102" s="47">
        <v>6846.1808650000003</v>
      </c>
      <c r="Q102" s="47">
        <v>7156.0212949999895</v>
      </c>
      <c r="R102" s="47">
        <v>7465.8617240000003</v>
      </c>
      <c r="S102" s="47">
        <v>8098.7386210000004</v>
      </c>
      <c r="T102" s="47">
        <v>8731.6155170000002</v>
      </c>
      <c r="U102" s="47">
        <v>9364.4924140000003</v>
      </c>
      <c r="V102" s="47">
        <v>9997.36931</v>
      </c>
      <c r="W102" s="47">
        <v>10630.246209999899</v>
      </c>
      <c r="X102" s="47">
        <v>11263.123100000001</v>
      </c>
      <c r="Y102" s="47">
        <v>11896</v>
      </c>
      <c r="Z102" s="47">
        <v>12294.37479</v>
      </c>
      <c r="AA102" s="47">
        <v>12674.244629999899</v>
      </c>
      <c r="AB102" s="47">
        <v>13063.36694</v>
      </c>
      <c r="AC102" s="47">
        <v>13280.921200000001</v>
      </c>
      <c r="AD102" s="47">
        <v>13498.47545</v>
      </c>
      <c r="AE102" s="47">
        <v>13716.029699999899</v>
      </c>
      <c r="AF102" s="47">
        <v>13933.58396</v>
      </c>
      <c r="AG102" s="47">
        <v>14151.138209999899</v>
      </c>
      <c r="AH102" s="47">
        <v>14405.03147</v>
      </c>
      <c r="AI102" s="47">
        <v>14658.924719999901</v>
      </c>
      <c r="AJ102" s="47">
        <v>14912.81798</v>
      </c>
      <c r="AK102" s="47">
        <v>15166.711230000001</v>
      </c>
      <c r="AL102" s="47">
        <v>15420.60448</v>
      </c>
      <c r="AM102" s="47">
        <v>15466.82562</v>
      </c>
      <c r="AN102" s="47">
        <v>15513.04675</v>
      </c>
      <c r="AO102" s="47">
        <v>15559.267879999899</v>
      </c>
      <c r="AP102" s="47">
        <v>15605.489009999899</v>
      </c>
      <c r="AQ102" s="47">
        <v>15651.710139999899</v>
      </c>
    </row>
    <row r="103" spans="2:43" x14ac:dyDescent="0.25">
      <c r="B103" s="7" t="s">
        <v>20</v>
      </c>
      <c r="C103">
        <v>-402.62881820000001</v>
      </c>
      <c r="D103">
        <v>-403.84136360000002</v>
      </c>
      <c r="E103">
        <v>-405.0539091</v>
      </c>
      <c r="F103">
        <v>-406.26645450000001</v>
      </c>
      <c r="G103">
        <v>-407.47899999999902</v>
      </c>
      <c r="H103">
        <v>-408.69154550000002</v>
      </c>
      <c r="I103">
        <v>-409.90409090000003</v>
      </c>
      <c r="J103">
        <v>-411.1166364</v>
      </c>
      <c r="K103">
        <v>-412.32918180000001</v>
      </c>
      <c r="L103">
        <v>-413.54172729999902</v>
      </c>
      <c r="M103">
        <v>-414.7542727</v>
      </c>
      <c r="N103">
        <v>-415.96681819999901</v>
      </c>
      <c r="O103">
        <v>-417.17936359999902</v>
      </c>
      <c r="P103">
        <v>-418.39190910000002</v>
      </c>
      <c r="Q103">
        <v>-419.60445449999901</v>
      </c>
      <c r="R103">
        <v>-420.81700000000001</v>
      </c>
      <c r="S103">
        <v>-442.98599999999902</v>
      </c>
      <c r="T103">
        <v>-465.15499999999901</v>
      </c>
      <c r="U103">
        <v>-487.32400000000001</v>
      </c>
      <c r="V103">
        <v>-509.49299999999897</v>
      </c>
      <c r="W103">
        <v>-531.66200000000003</v>
      </c>
      <c r="X103">
        <v>-553.83100000000002</v>
      </c>
      <c r="Y103">
        <v>-576</v>
      </c>
      <c r="Z103">
        <v>-587.43208000000004</v>
      </c>
      <c r="AA103">
        <v>-598.86415999999895</v>
      </c>
      <c r="AB103">
        <v>-610.29623999999899</v>
      </c>
      <c r="AC103">
        <v>-621.72831999999903</v>
      </c>
      <c r="AD103">
        <v>-633.16039999999896</v>
      </c>
      <c r="AE103">
        <v>-644.59248000000002</v>
      </c>
      <c r="AF103">
        <v>-656.02455999999995</v>
      </c>
      <c r="AG103">
        <v>-667.45663999999897</v>
      </c>
      <c r="AH103">
        <v>-674.78746999999896</v>
      </c>
      <c r="AI103">
        <v>-682.11829999999895</v>
      </c>
      <c r="AJ103">
        <v>-689.44912999999895</v>
      </c>
      <c r="AK103">
        <v>-696.77995999999996</v>
      </c>
      <c r="AL103">
        <v>-704.11078999999904</v>
      </c>
      <c r="AM103">
        <v>-711.44161999999994</v>
      </c>
      <c r="AN103">
        <v>-718.77244999999903</v>
      </c>
      <c r="AO103">
        <v>-726.10328000000004</v>
      </c>
      <c r="AP103">
        <v>-733.43410999999901</v>
      </c>
      <c r="AQ103">
        <v>-740.76494000000002</v>
      </c>
    </row>
    <row r="104" spans="2:43" x14ac:dyDescent="0.25">
      <c r="B104" s="7" t="s">
        <v>19</v>
      </c>
      <c r="C104">
        <v>-402.62881820000001</v>
      </c>
      <c r="D104">
        <v>-403.84136360000002</v>
      </c>
      <c r="E104">
        <v>-405.0539091</v>
      </c>
      <c r="F104">
        <v>-406.26645450000001</v>
      </c>
      <c r="G104">
        <v>-407.47899999999902</v>
      </c>
      <c r="H104">
        <v>-408.69154550000002</v>
      </c>
      <c r="I104">
        <v>-409.90409090000003</v>
      </c>
      <c r="J104">
        <v>-411.1166364</v>
      </c>
      <c r="K104">
        <v>-412.32918180000001</v>
      </c>
      <c r="L104">
        <v>-413.54172729999902</v>
      </c>
      <c r="M104">
        <v>-414.7542727</v>
      </c>
      <c r="N104">
        <v>-415.96681819999901</v>
      </c>
      <c r="O104">
        <v>-417.17936359999902</v>
      </c>
      <c r="P104">
        <v>-418.39190910000002</v>
      </c>
      <c r="Q104">
        <v>-419.60445449999901</v>
      </c>
      <c r="R104">
        <v>-420.81700000000001</v>
      </c>
      <c r="S104">
        <v>-442.98599999999902</v>
      </c>
      <c r="T104">
        <v>-465.15499999999901</v>
      </c>
      <c r="U104">
        <v>-487.32400000000001</v>
      </c>
      <c r="V104">
        <v>-509.49299999999897</v>
      </c>
      <c r="W104">
        <v>-531.66200000000003</v>
      </c>
      <c r="X104">
        <v>-553.83100000000002</v>
      </c>
      <c r="Y104">
        <v>-576</v>
      </c>
      <c r="Z104">
        <v>-587.43208000000004</v>
      </c>
      <c r="AA104">
        <v>-598.86415999999895</v>
      </c>
      <c r="AB104">
        <v>-610.29623999999899</v>
      </c>
      <c r="AC104">
        <v>-621.72831999999903</v>
      </c>
      <c r="AD104">
        <v>-633.16039999999896</v>
      </c>
      <c r="AE104">
        <v>-644.59248000000002</v>
      </c>
      <c r="AF104">
        <v>-656.02455999999995</v>
      </c>
      <c r="AG104">
        <v>-667.45663999999897</v>
      </c>
      <c r="AH104">
        <v>-674.78746999999896</v>
      </c>
      <c r="AI104">
        <v>-682.11829999999895</v>
      </c>
      <c r="AJ104">
        <v>-689.44912999999895</v>
      </c>
      <c r="AK104">
        <v>-696.77995999999996</v>
      </c>
      <c r="AL104">
        <v>-704.11078999999904</v>
      </c>
      <c r="AM104">
        <v>-711.44161999999994</v>
      </c>
      <c r="AN104">
        <v>-718.77244999999903</v>
      </c>
      <c r="AO104">
        <v>-726.10328000000004</v>
      </c>
      <c r="AP104">
        <v>-733.43410999999901</v>
      </c>
      <c r="AQ104">
        <v>-740.76494000000002</v>
      </c>
    </row>
    <row r="105" spans="2:43" x14ac:dyDescent="0.25">
      <c r="B105" s="46" t="s">
        <v>24</v>
      </c>
      <c r="C105" s="47">
        <v>2415.6264637999998</v>
      </c>
      <c r="D105" s="47">
        <v>2724.2543483999898</v>
      </c>
      <c r="E105" s="47">
        <v>3032.8822319000001</v>
      </c>
      <c r="F105" s="47">
        <v>3341.5101164999901</v>
      </c>
      <c r="G105" s="47">
        <v>3650.1379999999999</v>
      </c>
      <c r="H105" s="47">
        <v>3958.7658835000002</v>
      </c>
      <c r="I105" s="47">
        <v>4267.3937680999998</v>
      </c>
      <c r="J105" s="47">
        <v>4576.0216516</v>
      </c>
      <c r="K105" s="47">
        <v>4884.6495361999996</v>
      </c>
      <c r="L105" s="47">
        <v>5193.2774196999899</v>
      </c>
      <c r="M105" s="47">
        <v>5501.9053043000004</v>
      </c>
      <c r="N105" s="47">
        <v>5810.5331877999997</v>
      </c>
      <c r="O105" s="47">
        <v>6119.1610724000002</v>
      </c>
      <c r="P105" s="47">
        <v>6427.7889558999996</v>
      </c>
      <c r="Q105" s="47">
        <v>6736.4168405</v>
      </c>
      <c r="R105" s="47">
        <v>7045.0447240000003</v>
      </c>
      <c r="S105" s="47">
        <v>7655.7526209999996</v>
      </c>
      <c r="T105" s="47">
        <v>8266.4605169999904</v>
      </c>
      <c r="U105" s="47">
        <v>8877.1684139999907</v>
      </c>
      <c r="V105" s="47">
        <v>9487.8763099999906</v>
      </c>
      <c r="W105" s="47">
        <v>10098.584209999901</v>
      </c>
      <c r="X105" s="47">
        <v>10709.292100000001</v>
      </c>
      <c r="Y105" s="47">
        <v>11320</v>
      </c>
      <c r="Z105" s="47">
        <v>11697.6902299999</v>
      </c>
      <c r="AA105" s="47">
        <v>11842.155419999999</v>
      </c>
      <c r="AB105" s="47">
        <v>11877.352059999999</v>
      </c>
      <c r="AC105" s="47">
        <v>11936.03824</v>
      </c>
      <c r="AD105" s="47">
        <v>11994.72442</v>
      </c>
      <c r="AE105" s="47">
        <v>12053.410610000001</v>
      </c>
      <c r="AF105" s="47">
        <v>12112.09679</v>
      </c>
      <c r="AG105" s="47">
        <v>12170.78297</v>
      </c>
      <c r="AH105" s="47">
        <v>12184.79765</v>
      </c>
      <c r="AI105" s="47">
        <v>12198.812330000001</v>
      </c>
      <c r="AJ105" s="47">
        <v>12212.827010000001</v>
      </c>
      <c r="AK105" s="47">
        <v>12226.84168</v>
      </c>
      <c r="AL105" s="47">
        <v>12240.85636</v>
      </c>
      <c r="AM105" s="47">
        <v>12269.10476</v>
      </c>
      <c r="AN105" s="47">
        <v>12297.353160000001</v>
      </c>
      <c r="AO105" s="47">
        <v>12325.601559999999</v>
      </c>
      <c r="AP105" s="47">
        <v>12353.84996</v>
      </c>
      <c r="AQ105" s="47">
        <v>12382.09837</v>
      </c>
    </row>
    <row r="106" spans="2:43" x14ac:dyDescent="0.25">
      <c r="B106" s="46" t="s">
        <v>23</v>
      </c>
      <c r="C106" s="47">
        <v>2415.6264637999998</v>
      </c>
      <c r="D106" s="47">
        <v>2724.2543483999898</v>
      </c>
      <c r="E106" s="47">
        <v>3032.8822319000001</v>
      </c>
      <c r="F106" s="47">
        <v>3341.5101164999901</v>
      </c>
      <c r="G106" s="47">
        <v>3650.1379999999999</v>
      </c>
      <c r="H106" s="47">
        <v>3958.7658835000002</v>
      </c>
      <c r="I106" s="47">
        <v>4267.3937680999998</v>
      </c>
      <c r="J106" s="47">
        <v>4576.0216516</v>
      </c>
      <c r="K106" s="47">
        <v>4884.6495361999996</v>
      </c>
      <c r="L106" s="47">
        <v>5193.2774196999899</v>
      </c>
      <c r="M106" s="47">
        <v>5501.9053043000004</v>
      </c>
      <c r="N106" s="47">
        <v>5810.5331877999997</v>
      </c>
      <c r="O106" s="47">
        <v>6119.1610724000002</v>
      </c>
      <c r="P106" s="47">
        <v>6427.7889558999996</v>
      </c>
      <c r="Q106" s="47">
        <v>6736.4168405</v>
      </c>
      <c r="R106" s="47">
        <v>7045.0447240000003</v>
      </c>
      <c r="S106" s="47">
        <v>7655.7526209999996</v>
      </c>
      <c r="T106" s="47">
        <v>8266.4605169999904</v>
      </c>
      <c r="U106" s="47">
        <v>8877.1684139999907</v>
      </c>
      <c r="V106" s="47">
        <v>9487.8763099999906</v>
      </c>
      <c r="W106" s="47">
        <v>10098.584209999901</v>
      </c>
      <c r="X106" s="47">
        <v>10709.292100000001</v>
      </c>
      <c r="Y106" s="47">
        <v>11320</v>
      </c>
      <c r="Z106" s="47">
        <v>11706.942709999999</v>
      </c>
      <c r="AA106" s="47">
        <v>12075.3804699999</v>
      </c>
      <c r="AB106" s="47">
        <v>12453.0706999999</v>
      </c>
      <c r="AC106" s="47">
        <v>12659.1928799999</v>
      </c>
      <c r="AD106" s="47">
        <v>12865.315049999899</v>
      </c>
      <c r="AE106" s="47">
        <v>13071.43722</v>
      </c>
      <c r="AF106" s="47">
        <v>13277.5593999999</v>
      </c>
      <c r="AG106" s="47">
        <v>13483.681569999901</v>
      </c>
      <c r="AH106" s="47">
        <v>13730.243999999901</v>
      </c>
      <c r="AI106" s="47">
        <v>13976.806419999901</v>
      </c>
      <c r="AJ106" s="47">
        <v>14223.368849999901</v>
      </c>
      <c r="AK106" s="47">
        <v>14469.931269999901</v>
      </c>
      <c r="AL106" s="47">
        <v>14716.493689999899</v>
      </c>
      <c r="AM106" s="47">
        <v>14755.384</v>
      </c>
      <c r="AN106" s="47">
        <v>14794.274299999901</v>
      </c>
      <c r="AO106" s="47">
        <v>14833.1645999999</v>
      </c>
      <c r="AP106" s="47">
        <v>14872.054899999899</v>
      </c>
      <c r="AQ106" s="47">
        <v>14910.9451999999</v>
      </c>
    </row>
    <row r="107" spans="2:43" x14ac:dyDescent="0.25">
      <c r="B107" s="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2:43" x14ac:dyDescent="0.25">
      <c r="B108" s="7" t="s">
        <v>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2:43" x14ac:dyDescent="0.25">
      <c r="B109" s="46" t="s">
        <v>27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E109" s="47">
        <v>0</v>
      </c>
      <c r="AF109" s="47">
        <v>0</v>
      </c>
      <c r="AG109" s="47">
        <v>0</v>
      </c>
      <c r="AH109" s="47">
        <v>0</v>
      </c>
      <c r="AI109" s="47">
        <v>0</v>
      </c>
      <c r="AJ109" s="47">
        <v>0</v>
      </c>
      <c r="AK109" s="47">
        <v>0</v>
      </c>
      <c r="AL109" s="47">
        <v>0</v>
      </c>
      <c r="AM109" s="47">
        <v>0</v>
      </c>
      <c r="AN109" s="47">
        <v>0</v>
      </c>
      <c r="AO109" s="47">
        <v>0</v>
      </c>
      <c r="AP109" s="47">
        <v>0</v>
      </c>
      <c r="AQ109" s="47">
        <v>0</v>
      </c>
    </row>
    <row r="110" spans="2:43" x14ac:dyDescent="0.25">
      <c r="B110" s="46" t="s">
        <v>28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  <c r="AK110" s="47">
        <v>0</v>
      </c>
      <c r="AL110" s="47">
        <v>0</v>
      </c>
      <c r="AM110" s="47">
        <v>0</v>
      </c>
      <c r="AN110" s="47">
        <v>0</v>
      </c>
      <c r="AO110" s="47">
        <v>0</v>
      </c>
      <c r="AP110" s="47">
        <v>0</v>
      </c>
      <c r="AQ110" s="47">
        <v>0</v>
      </c>
    </row>
    <row r="111" spans="2:43" x14ac:dyDescent="0.25">
      <c r="B111" s="7" t="s">
        <v>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11264.14336</v>
      </c>
      <c r="AH111">
        <v>0</v>
      </c>
      <c r="AI111">
        <v>0</v>
      </c>
      <c r="AJ111">
        <v>0</v>
      </c>
      <c r="AK111">
        <v>0</v>
      </c>
      <c r="AL111" t="s">
        <v>126</v>
      </c>
      <c r="AM111">
        <v>0</v>
      </c>
      <c r="AN111">
        <v>0</v>
      </c>
      <c r="AO111">
        <v>0</v>
      </c>
      <c r="AP111">
        <v>0</v>
      </c>
      <c r="AQ111">
        <v>12023.93506</v>
      </c>
    </row>
    <row r="112" spans="2:43" x14ac:dyDescent="0.25">
      <c r="B112" s="7" t="s">
        <v>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13500</v>
      </c>
      <c r="AH112">
        <v>0</v>
      </c>
      <c r="AI112">
        <v>0</v>
      </c>
      <c r="AJ112">
        <v>0</v>
      </c>
      <c r="AK112">
        <v>0</v>
      </c>
      <c r="AL112" t="s">
        <v>126</v>
      </c>
      <c r="AM112">
        <v>0</v>
      </c>
      <c r="AN112">
        <v>0</v>
      </c>
      <c r="AO112">
        <v>0</v>
      </c>
      <c r="AP112">
        <v>0</v>
      </c>
      <c r="AQ112">
        <v>14000</v>
      </c>
    </row>
    <row r="113" spans="2:43" x14ac:dyDescent="0.25">
      <c r="B113" s="46" t="s">
        <v>30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 t="s">
        <v>126</v>
      </c>
      <c r="AH113" s="47">
        <v>0</v>
      </c>
      <c r="AI113" s="47">
        <v>0</v>
      </c>
      <c r="AJ113" s="47">
        <v>0</v>
      </c>
      <c r="AK113" s="47">
        <v>0</v>
      </c>
      <c r="AL113" s="47" t="s">
        <v>126</v>
      </c>
      <c r="AM113" s="47">
        <v>0</v>
      </c>
      <c r="AN113" s="47">
        <v>0</v>
      </c>
      <c r="AO113" s="47">
        <v>0</v>
      </c>
      <c r="AP113" s="47">
        <v>0</v>
      </c>
      <c r="AQ113" s="47" t="s">
        <v>126</v>
      </c>
    </row>
    <row r="114" spans="2:43" x14ac:dyDescent="0.25">
      <c r="B114" s="46" t="s">
        <v>31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0</v>
      </c>
      <c r="AF114" s="47">
        <v>0</v>
      </c>
      <c r="AG114" s="47" t="s">
        <v>126</v>
      </c>
      <c r="AH114" s="47">
        <v>0</v>
      </c>
      <c r="AI114" s="47">
        <v>0</v>
      </c>
      <c r="AJ114" s="47">
        <v>0</v>
      </c>
      <c r="AK114" s="47">
        <v>0</v>
      </c>
      <c r="AL114" s="47" t="s">
        <v>126</v>
      </c>
      <c r="AM114" s="47">
        <v>0</v>
      </c>
      <c r="AN114" s="47">
        <v>0</v>
      </c>
      <c r="AO114" s="47">
        <v>0</v>
      </c>
      <c r="AP114" s="47">
        <v>0</v>
      </c>
      <c r="AQ114" s="47" t="s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A4" sqref="A4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94</v>
      </c>
    </row>
    <row r="4" spans="1:42" x14ac:dyDescent="0.25">
      <c r="A4" t="s">
        <v>22</v>
      </c>
    </row>
    <row r="5" spans="1:42" x14ac:dyDescent="0.25">
      <c r="A5" t="s">
        <v>21</v>
      </c>
    </row>
    <row r="6" spans="1:42" x14ac:dyDescent="0.25">
      <c r="A6" t="s">
        <v>20</v>
      </c>
    </row>
    <row r="7" spans="1:42" x14ac:dyDescent="0.25">
      <c r="A7" t="s">
        <v>19</v>
      </c>
    </row>
    <row r="8" spans="1:42" x14ac:dyDescent="0.25">
      <c r="A8" t="s">
        <v>24</v>
      </c>
    </row>
    <row r="9" spans="1:42" x14ac:dyDescent="0.25">
      <c r="A9" t="s">
        <v>23</v>
      </c>
    </row>
    <row r="10" spans="1:42" x14ac:dyDescent="0.25">
      <c r="A10" t="s">
        <v>26</v>
      </c>
    </row>
    <row r="11" spans="1:42" x14ac:dyDescent="0.25">
      <c r="A11" t="s">
        <v>32</v>
      </c>
    </row>
    <row r="12" spans="1:42" x14ac:dyDescent="0.25">
      <c r="A12" t="s">
        <v>27</v>
      </c>
    </row>
    <row r="13" spans="1:42" x14ac:dyDescent="0.25">
      <c r="A13" t="s">
        <v>28</v>
      </c>
    </row>
    <row r="14" spans="1:42" x14ac:dyDescent="0.25">
      <c r="A14" t="s">
        <v>29</v>
      </c>
    </row>
    <row r="15" spans="1:42" x14ac:dyDescent="0.25">
      <c r="A15" t="s">
        <v>33</v>
      </c>
    </row>
    <row r="16" spans="1:4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topLeftCell="A3" zoomScale="80" zoomScaleNormal="80" workbookViewId="0">
      <selection activeCell="B40" sqref="B40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118</v>
      </c>
      <c r="I2" s="7" t="s">
        <v>119</v>
      </c>
    </row>
    <row r="4" spans="2:20" x14ac:dyDescent="0.25">
      <c r="I4" s="52" t="s">
        <v>35</v>
      </c>
      <c r="J4" s="53"/>
      <c r="K4" s="50">
        <v>2010</v>
      </c>
      <c r="L4" s="51"/>
      <c r="M4" s="50">
        <v>2015</v>
      </c>
      <c r="N4" s="51"/>
      <c r="O4" s="50">
        <v>2020</v>
      </c>
      <c r="P4" s="51"/>
      <c r="Q4" s="50">
        <v>2025</v>
      </c>
      <c r="R4" s="51"/>
      <c r="S4" s="50">
        <v>2030</v>
      </c>
      <c r="T4" s="51"/>
    </row>
    <row r="5" spans="2:20" x14ac:dyDescent="0.25">
      <c r="I5" s="54"/>
      <c r="J5" s="55"/>
      <c r="K5" s="14" t="s">
        <v>36</v>
      </c>
      <c r="L5" s="15" t="s">
        <v>37</v>
      </c>
      <c r="M5" s="16" t="s">
        <v>36</v>
      </c>
      <c r="N5" s="15" t="s">
        <v>37</v>
      </c>
      <c r="O5" s="16" t="s">
        <v>36</v>
      </c>
      <c r="P5" s="15" t="s">
        <v>37</v>
      </c>
      <c r="Q5" s="16" t="s">
        <v>36</v>
      </c>
      <c r="R5" s="15" t="s">
        <v>37</v>
      </c>
      <c r="S5" s="16" t="s">
        <v>36</v>
      </c>
      <c r="T5" s="15" t="s">
        <v>37</v>
      </c>
    </row>
    <row r="6" spans="2:20" x14ac:dyDescent="0.25">
      <c r="I6" s="17" t="s">
        <v>38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39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40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57" t="s">
        <v>41</v>
      </c>
      <c r="J11" s="58"/>
      <c r="K11" s="61">
        <v>2010</v>
      </c>
      <c r="L11" s="62"/>
      <c r="M11" s="61">
        <v>2015</v>
      </c>
      <c r="N11" s="62"/>
      <c r="O11" s="61">
        <v>2020</v>
      </c>
      <c r="P11" s="62"/>
      <c r="Q11" s="61">
        <v>2025</v>
      </c>
      <c r="R11" s="62"/>
      <c r="S11" s="61">
        <v>2030</v>
      </c>
      <c r="T11" s="62"/>
    </row>
    <row r="12" spans="2:20" x14ac:dyDescent="0.25">
      <c r="I12" s="59"/>
      <c r="J12" s="60"/>
      <c r="K12" s="27" t="s">
        <v>36</v>
      </c>
      <c r="L12" s="28" t="s">
        <v>37</v>
      </c>
      <c r="M12" s="27" t="s">
        <v>36</v>
      </c>
      <c r="N12" s="28" t="s">
        <v>37</v>
      </c>
      <c r="O12" s="27" t="s">
        <v>36</v>
      </c>
      <c r="P12" s="28" t="s">
        <v>37</v>
      </c>
      <c r="Q12" s="27" t="s">
        <v>36</v>
      </c>
      <c r="R12" s="28" t="s">
        <v>37</v>
      </c>
      <c r="S12" s="27" t="s">
        <v>36</v>
      </c>
      <c r="T12" s="28" t="s">
        <v>37</v>
      </c>
    </row>
    <row r="13" spans="2:20" x14ac:dyDescent="0.25">
      <c r="I13" s="29" t="s">
        <v>38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39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40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63" t="s">
        <v>42</v>
      </c>
      <c r="J18" s="63"/>
      <c r="K18" s="56">
        <v>2010</v>
      </c>
      <c r="L18" s="56"/>
      <c r="M18" s="56">
        <v>2015</v>
      </c>
      <c r="N18" s="56"/>
      <c r="O18" s="56">
        <v>2020</v>
      </c>
      <c r="P18" s="56"/>
      <c r="Q18" s="56">
        <v>2025</v>
      </c>
      <c r="R18" s="56"/>
      <c r="S18" s="56">
        <v>2030</v>
      </c>
      <c r="T18" s="56"/>
    </row>
    <row r="19" spans="9:20" x14ac:dyDescent="0.25">
      <c r="I19" s="63"/>
      <c r="J19" s="63"/>
      <c r="K19" s="39" t="s">
        <v>36</v>
      </c>
      <c r="L19" s="39" t="s">
        <v>37</v>
      </c>
      <c r="M19" s="39" t="s">
        <v>36</v>
      </c>
      <c r="N19" s="39" t="s">
        <v>37</v>
      </c>
      <c r="O19" s="39" t="s">
        <v>36</v>
      </c>
      <c r="P19" s="39" t="s">
        <v>37</v>
      </c>
      <c r="Q19" s="39" t="s">
        <v>36</v>
      </c>
      <c r="R19" s="39" t="s">
        <v>37</v>
      </c>
      <c r="S19" s="39" t="s">
        <v>36</v>
      </c>
      <c r="T19" s="39" t="s">
        <v>37</v>
      </c>
    </row>
    <row r="20" spans="9:20" x14ac:dyDescent="0.25">
      <c r="I20" s="40" t="s">
        <v>38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39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40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120</v>
      </c>
    </row>
    <row r="39" spans="2:43" x14ac:dyDescent="0.25">
      <c r="B39" t="s">
        <v>94</v>
      </c>
      <c r="C39" s="7" t="s">
        <v>43</v>
      </c>
      <c r="D39" s="7" t="s">
        <v>44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50</v>
      </c>
      <c r="K39" s="7" t="s">
        <v>51</v>
      </c>
      <c r="L39" s="7" t="s">
        <v>52</v>
      </c>
      <c r="M39" s="7" t="s">
        <v>53</v>
      </c>
      <c r="N39" s="7" t="s">
        <v>54</v>
      </c>
      <c r="O39" s="7" t="s">
        <v>55</v>
      </c>
      <c r="P39" s="7" t="s">
        <v>56</v>
      </c>
      <c r="Q39" s="7" t="s">
        <v>57</v>
      </c>
      <c r="R39" s="7" t="s">
        <v>58</v>
      </c>
      <c r="S39" s="7" t="s">
        <v>59</v>
      </c>
      <c r="T39" s="7" t="s">
        <v>60</v>
      </c>
      <c r="U39" s="7" t="s">
        <v>61</v>
      </c>
      <c r="V39" s="7" t="s">
        <v>62</v>
      </c>
      <c r="W39" s="7" t="s">
        <v>63</v>
      </c>
      <c r="X39" s="7" t="s">
        <v>64</v>
      </c>
      <c r="Y39" s="7" t="s">
        <v>65</v>
      </c>
      <c r="Z39" s="7" t="s">
        <v>66</v>
      </c>
      <c r="AA39" s="7" t="s">
        <v>67</v>
      </c>
      <c r="AB39" s="7" t="s">
        <v>68</v>
      </c>
      <c r="AC39" s="7" t="s">
        <v>69</v>
      </c>
      <c r="AD39" s="7" t="s">
        <v>70</v>
      </c>
      <c r="AE39" s="7" t="s">
        <v>71</v>
      </c>
      <c r="AF39" s="7" t="s">
        <v>72</v>
      </c>
      <c r="AG39" s="7" t="s">
        <v>73</v>
      </c>
      <c r="AH39" s="7" t="s">
        <v>74</v>
      </c>
      <c r="AI39" s="7" t="s">
        <v>75</v>
      </c>
      <c r="AJ39" s="7" t="s">
        <v>76</v>
      </c>
      <c r="AK39" s="7" t="s">
        <v>77</v>
      </c>
      <c r="AL39" s="7" t="s">
        <v>78</v>
      </c>
      <c r="AM39" s="7" t="s">
        <v>79</v>
      </c>
      <c r="AN39" s="7" t="s">
        <v>80</v>
      </c>
      <c r="AO39" s="7" t="s">
        <v>81</v>
      </c>
      <c r="AP39" s="7" t="s">
        <v>82</v>
      </c>
      <c r="AQ39" s="7" t="s">
        <v>83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32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33</v>
      </c>
    </row>
    <row r="52" spans="2:6" x14ac:dyDescent="0.25">
      <c r="B52" t="s">
        <v>30</v>
      </c>
    </row>
    <row r="53" spans="2:6" x14ac:dyDescent="0.25">
      <c r="B53" t="s">
        <v>31</v>
      </c>
    </row>
    <row r="55" spans="2:6" x14ac:dyDescent="0.25">
      <c r="B55" s="7" t="s">
        <v>121</v>
      </c>
    </row>
    <row r="57" spans="2:6" x14ac:dyDescent="0.25">
      <c r="B57" t="s">
        <v>85</v>
      </c>
      <c r="C57" t="s">
        <v>86</v>
      </c>
      <c r="D57" t="s">
        <v>117</v>
      </c>
      <c r="E57" t="s">
        <v>116</v>
      </c>
      <c r="F57" t="s">
        <v>84</v>
      </c>
    </row>
    <row r="58" spans="2:6" x14ac:dyDescent="0.25">
      <c r="B58" t="s">
        <v>87</v>
      </c>
      <c r="C58">
        <v>7</v>
      </c>
      <c r="D58" t="b">
        <v>1</v>
      </c>
      <c r="E58" t="s">
        <v>88</v>
      </c>
      <c r="F58" t="s">
        <v>88</v>
      </c>
    </row>
    <row r="59" spans="2:6" x14ac:dyDescent="0.25">
      <c r="B59" t="s">
        <v>89</v>
      </c>
      <c r="C59">
        <v>10</v>
      </c>
      <c r="D59" t="b">
        <v>1</v>
      </c>
      <c r="E59" t="s">
        <v>90</v>
      </c>
      <c r="F59" t="s">
        <v>90</v>
      </c>
    </row>
    <row r="60" spans="2:6" x14ac:dyDescent="0.25">
      <c r="B60" t="s">
        <v>25</v>
      </c>
      <c r="C60">
        <v>26</v>
      </c>
      <c r="D60" t="b">
        <v>1</v>
      </c>
      <c r="E60" t="s">
        <v>88</v>
      </c>
      <c r="F60" t="s">
        <v>88</v>
      </c>
    </row>
    <row r="61" spans="2:6" x14ac:dyDescent="0.25">
      <c r="B61" t="s">
        <v>91</v>
      </c>
      <c r="C61">
        <v>33</v>
      </c>
      <c r="D61" t="b">
        <v>0</v>
      </c>
      <c r="E61" t="s">
        <v>90</v>
      </c>
      <c r="F61" t="s">
        <v>90</v>
      </c>
    </row>
    <row r="62" spans="2:6" x14ac:dyDescent="0.25">
      <c r="B62" t="s">
        <v>92</v>
      </c>
      <c r="C62">
        <v>38</v>
      </c>
      <c r="D62" t="b">
        <v>1</v>
      </c>
      <c r="E62" t="s">
        <v>93</v>
      </c>
      <c r="F62" t="s">
        <v>93</v>
      </c>
    </row>
    <row r="63" spans="2:6" x14ac:dyDescent="0.25">
      <c r="B63" t="s">
        <v>94</v>
      </c>
      <c r="C63">
        <v>39</v>
      </c>
      <c r="D63" t="b">
        <v>1</v>
      </c>
      <c r="E63" t="s">
        <v>88</v>
      </c>
      <c r="F63" t="s">
        <v>88</v>
      </c>
    </row>
    <row r="64" spans="2:6" x14ac:dyDescent="0.25">
      <c r="B64" t="s">
        <v>95</v>
      </c>
      <c r="C64">
        <v>40</v>
      </c>
      <c r="D64" t="b">
        <v>1</v>
      </c>
      <c r="E64" t="s">
        <v>88</v>
      </c>
      <c r="F64" t="s">
        <v>88</v>
      </c>
    </row>
    <row r="65" spans="2:6" x14ac:dyDescent="0.25">
      <c r="B65" t="s">
        <v>96</v>
      </c>
      <c r="C65">
        <v>42</v>
      </c>
      <c r="D65" t="b">
        <v>1</v>
      </c>
      <c r="E65" t="s">
        <v>97</v>
      </c>
      <c r="F65" t="s">
        <v>98</v>
      </c>
    </row>
    <row r="66" spans="2:6" x14ac:dyDescent="0.25">
      <c r="B66" t="s">
        <v>99</v>
      </c>
      <c r="C66">
        <v>61</v>
      </c>
      <c r="D66" t="b">
        <v>1</v>
      </c>
      <c r="E66" t="s">
        <v>93</v>
      </c>
      <c r="F66" t="s">
        <v>93</v>
      </c>
    </row>
    <row r="67" spans="2:6" x14ac:dyDescent="0.25">
      <c r="B67" t="s">
        <v>100</v>
      </c>
      <c r="C67">
        <v>88</v>
      </c>
      <c r="D67" t="b">
        <v>1</v>
      </c>
      <c r="E67" t="s">
        <v>93</v>
      </c>
      <c r="F67" t="s">
        <v>93</v>
      </c>
    </row>
    <row r="68" spans="2:6" x14ac:dyDescent="0.25">
      <c r="B68" t="s">
        <v>101</v>
      </c>
      <c r="C68">
        <v>89</v>
      </c>
      <c r="D68" t="b">
        <v>1</v>
      </c>
      <c r="E68" t="s">
        <v>88</v>
      </c>
      <c r="F68" t="s">
        <v>88</v>
      </c>
    </row>
    <row r="69" spans="2:6" x14ac:dyDescent="0.25">
      <c r="B69" t="s">
        <v>102</v>
      </c>
      <c r="C69">
        <v>90</v>
      </c>
      <c r="D69" t="b">
        <v>1</v>
      </c>
      <c r="E69" t="s">
        <v>97</v>
      </c>
      <c r="F69" t="s">
        <v>98</v>
      </c>
    </row>
    <row r="70" spans="2:6" x14ac:dyDescent="0.25">
      <c r="B70" t="s">
        <v>103</v>
      </c>
      <c r="C70">
        <v>96</v>
      </c>
      <c r="D70" t="b">
        <v>1</v>
      </c>
      <c r="E70" t="s">
        <v>90</v>
      </c>
      <c r="F70" t="s">
        <v>90</v>
      </c>
    </row>
    <row r="71" spans="2:6" x14ac:dyDescent="0.25">
      <c r="B71" t="s">
        <v>104</v>
      </c>
      <c r="C71">
        <v>98</v>
      </c>
      <c r="D71" t="b">
        <v>1</v>
      </c>
      <c r="E71" t="s">
        <v>90</v>
      </c>
      <c r="F71" t="s">
        <v>90</v>
      </c>
    </row>
    <row r="72" spans="2:6" x14ac:dyDescent="0.25">
      <c r="B72" t="s">
        <v>105</v>
      </c>
      <c r="C72">
        <v>102</v>
      </c>
      <c r="D72" t="b">
        <v>0</v>
      </c>
      <c r="E72" t="s">
        <v>88</v>
      </c>
      <c r="F72" t="s">
        <v>88</v>
      </c>
    </row>
    <row r="73" spans="2:6" x14ac:dyDescent="0.25">
      <c r="B73" t="s">
        <v>106</v>
      </c>
      <c r="C73">
        <v>126</v>
      </c>
      <c r="D73" t="b">
        <v>1</v>
      </c>
      <c r="E73" t="s">
        <v>97</v>
      </c>
      <c r="F73" t="s">
        <v>98</v>
      </c>
    </row>
    <row r="74" spans="2:6" x14ac:dyDescent="0.25">
      <c r="B74" t="s">
        <v>107</v>
      </c>
      <c r="C74">
        <v>132</v>
      </c>
      <c r="D74" t="b">
        <v>1</v>
      </c>
      <c r="E74" t="s">
        <v>93</v>
      </c>
      <c r="F74" t="s">
        <v>93</v>
      </c>
    </row>
    <row r="75" spans="2:6" x14ac:dyDescent="0.25">
      <c r="B75" t="s">
        <v>108</v>
      </c>
      <c r="C75">
        <v>155</v>
      </c>
      <c r="D75" t="b">
        <v>0</v>
      </c>
      <c r="E75" t="s">
        <v>93</v>
      </c>
      <c r="F75" t="s">
        <v>93</v>
      </c>
    </row>
    <row r="76" spans="2:6" x14ac:dyDescent="0.25">
      <c r="B76" t="s">
        <v>34</v>
      </c>
      <c r="C76">
        <v>163</v>
      </c>
      <c r="D76" t="b">
        <v>0</v>
      </c>
      <c r="E76" t="s">
        <v>90</v>
      </c>
      <c r="F76" t="s">
        <v>90</v>
      </c>
    </row>
    <row r="77" spans="2:6" x14ac:dyDescent="0.25">
      <c r="B77" t="s">
        <v>109</v>
      </c>
      <c r="C77">
        <v>168</v>
      </c>
      <c r="D77" t="b">
        <v>0</v>
      </c>
      <c r="E77" t="s">
        <v>93</v>
      </c>
      <c r="F77" t="s">
        <v>93</v>
      </c>
    </row>
    <row r="78" spans="2:6" x14ac:dyDescent="0.25">
      <c r="B78" t="s">
        <v>110</v>
      </c>
      <c r="C78">
        <v>178</v>
      </c>
      <c r="D78" t="b">
        <v>0</v>
      </c>
      <c r="E78" t="s">
        <v>88</v>
      </c>
      <c r="F78" t="s">
        <v>88</v>
      </c>
    </row>
    <row r="79" spans="2:6" x14ac:dyDescent="0.25">
      <c r="B79" t="s">
        <v>111</v>
      </c>
      <c r="C79">
        <v>195</v>
      </c>
      <c r="D79" t="b">
        <v>0</v>
      </c>
      <c r="E79" t="s">
        <v>93</v>
      </c>
      <c r="F79" t="s">
        <v>93</v>
      </c>
    </row>
    <row r="80" spans="2:6" x14ac:dyDescent="0.25">
      <c r="B80" t="s">
        <v>112</v>
      </c>
      <c r="C80">
        <v>202</v>
      </c>
      <c r="D80" t="b">
        <v>1</v>
      </c>
      <c r="E80" t="s">
        <v>90</v>
      </c>
      <c r="F80" t="s">
        <v>90</v>
      </c>
    </row>
    <row r="81" spans="2:6" x14ac:dyDescent="0.25">
      <c r="B81" t="s">
        <v>113</v>
      </c>
      <c r="C81">
        <v>207</v>
      </c>
      <c r="D81" t="b">
        <v>1</v>
      </c>
      <c r="E81" t="s">
        <v>90</v>
      </c>
      <c r="F81" t="s">
        <v>90</v>
      </c>
    </row>
    <row r="82" spans="2:6" x14ac:dyDescent="0.25">
      <c r="B82" t="s">
        <v>114</v>
      </c>
      <c r="C82">
        <v>210</v>
      </c>
      <c r="D82" t="b">
        <v>0</v>
      </c>
      <c r="E82" t="s">
        <v>90</v>
      </c>
      <c r="F82" t="s">
        <v>90</v>
      </c>
    </row>
    <row r="83" spans="2:6" x14ac:dyDescent="0.25">
      <c r="B83" t="s">
        <v>115</v>
      </c>
      <c r="C83">
        <v>224</v>
      </c>
      <c r="D83" t="b">
        <v>0</v>
      </c>
      <c r="E83" t="s">
        <v>90</v>
      </c>
      <c r="F83" t="s">
        <v>90</v>
      </c>
    </row>
  </sheetData>
  <mergeCells count="18"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  <mergeCell ref="S4:T4"/>
    <mergeCell ref="I4:J5"/>
    <mergeCell ref="K4:L4"/>
    <mergeCell ref="M4:N4"/>
    <mergeCell ref="O4:P4"/>
    <mergeCell ref="Q4:R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Props1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312748-833B-4B3E-8E3B-8E1DA77AD84C}">
  <ds:schemaRefs>
    <ds:schemaRef ds:uri="aa76bd91-2c4e-4caf-a959-876821feecf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d947ab23-5479-429c-95ca-fbbeb9dd0f10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Soest, van Heleen</cp:lastModifiedBy>
  <dcterms:created xsi:type="dcterms:W3CDTF">2015-01-09T08:22:18Z</dcterms:created>
  <dcterms:modified xsi:type="dcterms:W3CDTF">2017-09-20T14:25:32Z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