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work\NSA\data\"/>
    </mc:Choice>
  </mc:AlternateContent>
  <xr:revisionPtr revIDLastSave="0" documentId="8_{C83CB4BD-FD36-409D-A013-311B235FD190}" xr6:coauthVersionLast="34" xr6:coauthVersionMax="34" xr10:uidLastSave="{00000000-0000-0000-0000-000000000000}"/>
  <bookViews>
    <workbookView xWindow="0" yWindow="0" windowWidth="24000" windowHeight="9225" xr2:uid="{CBCFF06F-6C21-486B-AE10-C161F4F15B08}"/>
  </bookViews>
  <sheets>
    <sheet name="NSA" sheetId="1" r:id="rId1"/>
    <sheet name="historical data" sheetId="2" r:id="rId2"/>
  </sheets>
  <externalReferences>
    <externalReference r:id="rId3"/>
  </externalReferences>
  <definedNames>
    <definedName name="Country_ID">[1]Country_Results!$D$10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F10" i="1"/>
  <c r="G10" i="1"/>
  <c r="F11" i="1"/>
  <c r="G11" i="1"/>
  <c r="F12" i="1"/>
  <c r="G12" i="1"/>
  <c r="F13" i="1"/>
  <c r="G13" i="1"/>
  <c r="G8" i="1"/>
  <c r="F8" i="1"/>
  <c r="AB10" i="2" l="1"/>
  <c r="AA10" i="2" s="1"/>
  <c r="AB7" i="2"/>
  <c r="AA7" i="2" s="1"/>
  <c r="AB5" i="2"/>
  <c r="AA5" i="2" s="1"/>
  <c r="AB3" i="2"/>
  <c r="AA3" i="2" s="1"/>
  <c r="Y10" i="2" l="1"/>
  <c r="X10" i="2"/>
  <c r="Z10" i="2"/>
  <c r="Y7" i="2"/>
  <c r="Z7" i="2"/>
  <c r="X7" i="2"/>
  <c r="Y5" i="2"/>
  <c r="X5" i="2"/>
  <c r="Z5" i="2"/>
  <c r="Z3" i="2"/>
</calcChain>
</file>

<file path=xl/sharedStrings.xml><?xml version="1.0" encoding="utf-8"?>
<sst xmlns="http://schemas.openxmlformats.org/spreadsheetml/2006/main" count="132" uniqueCount="19">
  <si>
    <t>Brazil</t>
  </si>
  <si>
    <t>CPS_min</t>
  </si>
  <si>
    <t>CPS_max</t>
  </si>
  <si>
    <t>NDC_min</t>
  </si>
  <si>
    <t>NDC_max</t>
  </si>
  <si>
    <t>CPS_NSA_min</t>
  </si>
  <si>
    <t>CPS_NSA_max</t>
  </si>
  <si>
    <t>China</t>
  </si>
  <si>
    <t>EU</t>
  </si>
  <si>
    <t>India</t>
  </si>
  <si>
    <t>Japan</t>
  </si>
  <si>
    <t>Mexico</t>
  </si>
  <si>
    <t>USA</t>
  </si>
  <si>
    <t>Indonesia</t>
  </si>
  <si>
    <t>South Africa</t>
  </si>
  <si>
    <t>country</t>
  </si>
  <si>
    <t>scenario</t>
  </si>
  <si>
    <t>history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</si>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</sst>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">
    <xf numFmtId="0" fontId="0" fillId="0" borderId="0"/>
    <xf numFmtId="0" fontId="3" fillId="3" borderId="1" applyNumberFormat="0" applyFont="0" applyAlignment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2" fontId="0" fillId="4" borderId="0" xfId="0" applyNumberFormat="1" applyFill="1"/>
    <xf numFmtId="0" fontId="0" fillId="4" borderId="0" xfId="0" applyFill="1"/>
  </cellXfs>
  <cellStyles count="2">
    <cellStyle name="E_Calculation1" xfId="1" xr:uid="{ED72BF37-6FC4-4548-ADF0-BE027124CA0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.sharepoint.com/sites/external/317017/Shared%20Documents/EX%20317017%20Main/317017/Yale%20NSA_Aggregation_Analysis%20Template%20(v6)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Notes"/>
      <sheetName val="Styles"/>
      <sheetName val="Sources"/>
      <sheetName val="Issues log"/>
      <sheetName val="Overview"/>
      <sheetName val="Country_Results"/>
      <sheetName val="UN Pop 2017"/>
      <sheetName val="graph_data"/>
      <sheetName val="Assumptions"/>
      <sheetName val="PBL-CLIMA 2017 and PBL BAU"/>
      <sheetName val="IMAGE Countries"/>
      <sheetName val="&gt;&gt;IndivActorPath"/>
      <sheetName val="IndivRegEm"/>
      <sheetName val="IndivCityEm"/>
      <sheetName val="IndivUtilEm"/>
      <sheetName val="IndivBizEm"/>
      <sheetName val="IndivBizREProd"/>
      <sheetName val="IndivBizRECons"/>
      <sheetName val="&gt;&gt; Cities_data"/>
      <sheetName val="City_REN_targets"/>
      <sheetName val="&gt;&gt;Companies_data"/>
      <sheetName val="Yale_companies_commitment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 t="str">
            <v>China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6F6B-A6E3-4355-8595-ADB671EB2265}">
  <dimension ref="A1:W55"/>
  <sheetViews>
    <sheetView tabSelected="1" zoomScaleNormal="100" workbookViewId="0"/>
  </sheetViews>
  <sheetFormatPr defaultRowHeight="15" x14ac:dyDescent="0.25"/>
  <cols>
    <col min="2" max="2" width="13.85546875" bestFit="1" customWidth="1"/>
    <col min="8" max="23" width="9.5703125" bestFit="1" customWidth="1"/>
  </cols>
  <sheetData>
    <row r="1" spans="1:23" x14ac:dyDescent="0.25">
      <c r="A1" s="1" t="s">
        <v>15</v>
      </c>
      <c r="B1" s="1" t="s">
        <v>16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</row>
    <row r="2" spans="1:23" x14ac:dyDescent="0.25">
      <c r="A2" t="s">
        <v>0</v>
      </c>
      <c r="B2" t="s">
        <v>1</v>
      </c>
      <c r="H2" s="2">
        <v>1402.0953569999899</v>
      </c>
      <c r="I2" s="2">
        <v>1375.305897</v>
      </c>
      <c r="J2" s="2">
        <v>1348.5290419999901</v>
      </c>
      <c r="K2" s="2">
        <v>1321.76496</v>
      </c>
      <c r="L2" s="2">
        <v>1295.0138199999899</v>
      </c>
      <c r="M2" s="2">
        <v>1268.275795</v>
      </c>
      <c r="N2" s="2">
        <v>1261.9661590000001</v>
      </c>
      <c r="O2" s="2">
        <v>1255.669991</v>
      </c>
      <c r="P2" s="2">
        <v>1249.3874679999899</v>
      </c>
      <c r="Q2" s="2">
        <v>1243.1187729999899</v>
      </c>
      <c r="R2" s="2">
        <v>1236.8640909999899</v>
      </c>
      <c r="S2" s="2">
        <v>1230.1723689999901</v>
      </c>
      <c r="T2" s="2">
        <v>1223.4950349999899</v>
      </c>
      <c r="U2" s="2">
        <v>1216.8322800000001</v>
      </c>
      <c r="V2" s="2">
        <v>1210.1842999999899</v>
      </c>
      <c r="W2" s="2">
        <v>1203.551289</v>
      </c>
    </row>
    <row r="3" spans="1:23" x14ac:dyDescent="0.25">
      <c r="A3" t="s">
        <v>0</v>
      </c>
      <c r="B3" t="s">
        <v>2</v>
      </c>
      <c r="H3" s="2">
        <v>1402.0953569999899</v>
      </c>
      <c r="I3" s="2">
        <v>1406.6894669999899</v>
      </c>
      <c r="J3" s="2">
        <v>1411.283576</v>
      </c>
      <c r="K3" s="2">
        <v>1415.877686</v>
      </c>
      <c r="L3" s="2">
        <v>1420.471796</v>
      </c>
      <c r="M3" s="2">
        <v>1425.065906</v>
      </c>
      <c r="N3" s="2">
        <v>1427.376473</v>
      </c>
      <c r="O3" s="2">
        <v>1429.6870389999899</v>
      </c>
      <c r="P3" s="2">
        <v>1431.9976059999999</v>
      </c>
      <c r="Q3" s="2">
        <v>1434.308172</v>
      </c>
      <c r="R3" s="2">
        <v>1436.618739</v>
      </c>
      <c r="S3" s="2">
        <v>1437.9059649999899</v>
      </c>
      <c r="T3" s="2">
        <v>1439.193192</v>
      </c>
      <c r="U3" s="2">
        <v>1440.480419</v>
      </c>
      <c r="V3" s="2">
        <v>1441.767646</v>
      </c>
      <c r="W3" s="2">
        <v>1443.0548719999899</v>
      </c>
    </row>
    <row r="4" spans="1:23" x14ac:dyDescent="0.25">
      <c r="A4" t="s">
        <v>0</v>
      </c>
      <c r="B4" t="s">
        <v>3</v>
      </c>
      <c r="H4" s="2">
        <v>1402.0953569999899</v>
      </c>
      <c r="I4" s="2">
        <v>1535.8842855999919</v>
      </c>
      <c r="J4" s="2">
        <v>1669.6732141999939</v>
      </c>
      <c r="K4" s="2">
        <v>1803.4621427999959</v>
      </c>
      <c r="L4" s="2">
        <v>1937.251071399998</v>
      </c>
      <c r="M4" s="2">
        <v>2071.04</v>
      </c>
      <c r="N4" s="2">
        <v>1921.432</v>
      </c>
      <c r="O4" s="2">
        <v>1771.8240000000001</v>
      </c>
      <c r="P4" s="2">
        <v>1622.2160000000001</v>
      </c>
      <c r="Q4" s="2">
        <v>1472.6080000000002</v>
      </c>
      <c r="R4" s="2">
        <v>1323</v>
      </c>
      <c r="S4" s="2">
        <v>1297.8</v>
      </c>
      <c r="T4" s="2">
        <v>1272.5999999999999</v>
      </c>
      <c r="U4" s="2">
        <v>1247.3999999999999</v>
      </c>
      <c r="V4" s="2">
        <v>1222.1999999999998</v>
      </c>
      <c r="W4" s="2">
        <v>1197</v>
      </c>
    </row>
    <row r="5" spans="1:23" x14ac:dyDescent="0.25">
      <c r="A5" t="s">
        <v>0</v>
      </c>
      <c r="B5" t="s">
        <v>4</v>
      </c>
      <c r="H5" s="2">
        <v>1402.0953569999899</v>
      </c>
      <c r="I5" s="2">
        <v>1535.8842855999919</v>
      </c>
      <c r="J5" s="2">
        <v>1669.6732141999939</v>
      </c>
      <c r="K5" s="2">
        <v>1803.4621427999959</v>
      </c>
      <c r="L5" s="2">
        <v>1937.251071399998</v>
      </c>
      <c r="M5" s="2">
        <v>2071.04</v>
      </c>
      <c r="N5" s="2">
        <v>1921.432</v>
      </c>
      <c r="O5" s="2">
        <v>1771.8240000000001</v>
      </c>
      <c r="P5" s="2">
        <v>1622.2160000000001</v>
      </c>
      <c r="Q5" s="2">
        <v>1472.6080000000002</v>
      </c>
      <c r="R5" s="2">
        <v>1323</v>
      </c>
      <c r="S5" s="2">
        <v>1297.8</v>
      </c>
      <c r="T5" s="2">
        <v>1272.5999999999999</v>
      </c>
      <c r="U5" s="2">
        <v>1247.3999999999999</v>
      </c>
      <c r="V5" s="2">
        <v>1222.1999999999998</v>
      </c>
      <c r="W5" s="2">
        <v>1197</v>
      </c>
    </row>
    <row r="6" spans="1:23" x14ac:dyDescent="0.25">
      <c r="A6" t="s">
        <v>0</v>
      </c>
      <c r="B6" t="s">
        <v>5</v>
      </c>
      <c r="H6" s="2">
        <v>1402.0953569999899</v>
      </c>
      <c r="I6" s="2">
        <v>1368.9889434816348</v>
      </c>
      <c r="J6" s="2">
        <v>1339.8816927778525</v>
      </c>
      <c r="K6" s="2">
        <v>1310.8110682972613</v>
      </c>
      <c r="L6" s="2">
        <v>1281.6850951612087</v>
      </c>
      <c r="M6" s="2">
        <v>1252.5597246972179</v>
      </c>
      <c r="N6" s="2">
        <v>1246.220330884646</v>
      </c>
      <c r="O6" s="2">
        <v>1238.7539566423854</v>
      </c>
      <c r="P6" s="2">
        <v>1231.8299297480455</v>
      </c>
      <c r="Q6" s="2">
        <v>1224.9842585586073</v>
      </c>
      <c r="R6" s="2">
        <v>1218.0894549540617</v>
      </c>
      <c r="S6" s="2">
        <v>1211.0135190456092</v>
      </c>
      <c r="T6" s="2">
        <v>1203.80371011335</v>
      </c>
      <c r="U6" s="2">
        <v>1196.5436574234816</v>
      </c>
      <c r="V6" s="2">
        <v>1189.228465768947</v>
      </c>
      <c r="W6" s="2">
        <v>1181.9209320361911</v>
      </c>
    </row>
    <row r="7" spans="1:23" x14ac:dyDescent="0.25">
      <c r="A7" t="s">
        <v>0</v>
      </c>
      <c r="B7" t="s">
        <v>6</v>
      </c>
      <c r="H7" s="2">
        <v>1402.0953569999899</v>
      </c>
      <c r="I7" s="2">
        <v>1397.9273853730947</v>
      </c>
      <c r="J7" s="2">
        <v>1395.5580416366986</v>
      </c>
      <c r="K7" s="2">
        <v>1393.2202137221268</v>
      </c>
      <c r="L7" s="2">
        <v>1390.8472071333097</v>
      </c>
      <c r="M7" s="2">
        <v>1388.4636969132218</v>
      </c>
      <c r="N7" s="2">
        <v>1388.6497873901187</v>
      </c>
      <c r="O7" s="2">
        <v>1388.1828907971758</v>
      </c>
      <c r="P7" s="2">
        <v>1388.2467704360804</v>
      </c>
      <c r="Q7" s="2">
        <v>1388.3772948329731</v>
      </c>
      <c r="R7" s="2">
        <v>1388.4468208961878</v>
      </c>
      <c r="S7" s="2">
        <v>1387.984100400507</v>
      </c>
      <c r="T7" s="2">
        <v>1387.5296822705557</v>
      </c>
      <c r="U7" s="2">
        <v>1387.0126743062692</v>
      </c>
      <c r="V7" s="2">
        <v>1386.4280153200343</v>
      </c>
      <c r="W7" s="2">
        <v>1385.8383370645017</v>
      </c>
    </row>
    <row r="8" spans="1:23" x14ac:dyDescent="0.25">
      <c r="A8" t="s">
        <v>7</v>
      </c>
      <c r="B8" t="s">
        <v>1</v>
      </c>
      <c r="E8">
        <v>11320</v>
      </c>
      <c r="F8">
        <f>$E8+(1/3)*($H8-$E8)</f>
        <v>11505.784019999999</v>
      </c>
      <c r="G8">
        <f>$E8+(2/3)*($H8-$E8)</f>
        <v>11691.56804</v>
      </c>
      <c r="H8" s="2">
        <v>11877.352059999999</v>
      </c>
      <c r="I8" s="2">
        <v>11936.03824</v>
      </c>
      <c r="J8" s="2">
        <v>11994.72442</v>
      </c>
      <c r="K8" s="2">
        <v>12053.410610000001</v>
      </c>
      <c r="L8" s="2">
        <v>12112.09679</v>
      </c>
      <c r="M8" s="2">
        <v>12170.78297</v>
      </c>
      <c r="N8" s="2">
        <v>12184.79765</v>
      </c>
      <c r="O8" s="2">
        <v>12198.812330000001</v>
      </c>
      <c r="P8" s="2">
        <v>12212.827010000001</v>
      </c>
      <c r="Q8" s="2">
        <v>12226.84168</v>
      </c>
      <c r="R8" s="2">
        <v>12240.85636</v>
      </c>
      <c r="S8" s="2">
        <v>12269.10476</v>
      </c>
      <c r="T8" s="2">
        <v>12297.353160000001</v>
      </c>
      <c r="U8" s="2">
        <v>12325.601559999999</v>
      </c>
      <c r="V8" s="2">
        <v>12353.84996</v>
      </c>
      <c r="W8" s="2">
        <v>12382.09837</v>
      </c>
    </row>
    <row r="9" spans="1:23" x14ac:dyDescent="0.25">
      <c r="A9" t="s">
        <v>7</v>
      </c>
      <c r="B9" t="s">
        <v>2</v>
      </c>
      <c r="E9">
        <v>11320</v>
      </c>
      <c r="F9">
        <f t="shared" ref="F9:F13" si="0">$E9+(1/3)*($H9-$E9)</f>
        <v>11697.6902333333</v>
      </c>
      <c r="G9">
        <f t="shared" ref="G9:G13" si="1">$E9+(2/3)*($H9-$E9)</f>
        <v>12075.3804666666</v>
      </c>
      <c r="H9" s="2">
        <v>12453.0706999999</v>
      </c>
      <c r="I9" s="2">
        <v>12659.1928799999</v>
      </c>
      <c r="J9" s="2">
        <v>12865.315049999899</v>
      </c>
      <c r="K9" s="2">
        <v>13071.43722</v>
      </c>
      <c r="L9" s="2">
        <v>13277.5593999999</v>
      </c>
      <c r="M9" s="2">
        <v>13483.681569999901</v>
      </c>
      <c r="N9" s="2">
        <v>13730.243999999901</v>
      </c>
      <c r="O9" s="2">
        <v>13976.806419999901</v>
      </c>
      <c r="P9" s="2">
        <v>14223.368849999901</v>
      </c>
      <c r="Q9" s="2">
        <v>14469.931269999901</v>
      </c>
      <c r="R9" s="2">
        <v>14716.493689999899</v>
      </c>
      <c r="S9" s="2">
        <v>14755.384</v>
      </c>
      <c r="T9" s="2">
        <v>14794.274299999901</v>
      </c>
      <c r="U9" s="2">
        <v>14833.1645999999</v>
      </c>
      <c r="V9" s="2">
        <v>14872.054899999899</v>
      </c>
      <c r="W9" s="2">
        <v>14910.9451999999</v>
      </c>
    </row>
    <row r="10" spans="1:23" x14ac:dyDescent="0.25">
      <c r="A10" t="s">
        <v>7</v>
      </c>
      <c r="B10" t="s">
        <v>3</v>
      </c>
      <c r="E10">
        <v>11320</v>
      </c>
      <c r="F10">
        <f t="shared" si="0"/>
        <v>11505.784019999999</v>
      </c>
      <c r="G10">
        <f t="shared" si="1"/>
        <v>11691.56804</v>
      </c>
      <c r="H10" s="2">
        <v>11877.352059999999</v>
      </c>
      <c r="I10" s="2">
        <v>11784.890100000001</v>
      </c>
      <c r="J10" s="2">
        <v>11692.428139999998</v>
      </c>
      <c r="K10" s="2">
        <v>11599.966179999998</v>
      </c>
      <c r="L10" s="2">
        <v>11507.504219999997</v>
      </c>
      <c r="M10" s="2">
        <v>11415.04226</v>
      </c>
      <c r="N10" s="2">
        <v>11491.42778399999</v>
      </c>
      <c r="O10" s="2">
        <v>11567.813307999981</v>
      </c>
      <c r="P10" s="2">
        <v>11644.198831999971</v>
      </c>
      <c r="Q10" s="2">
        <v>11720.584355999961</v>
      </c>
      <c r="R10" s="2">
        <v>11796.969879999951</v>
      </c>
      <c r="S10" s="2">
        <v>11873.355403999942</v>
      </c>
      <c r="T10" s="2">
        <v>11949.740927999932</v>
      </c>
      <c r="U10" s="2">
        <v>12026.126451999922</v>
      </c>
      <c r="V10" s="2">
        <v>12102.511975999912</v>
      </c>
      <c r="W10" s="2">
        <v>12178.897499999901</v>
      </c>
    </row>
    <row r="11" spans="1:23" x14ac:dyDescent="0.25">
      <c r="A11" t="s">
        <v>7</v>
      </c>
      <c r="B11" t="s">
        <v>4</v>
      </c>
      <c r="E11">
        <v>11320</v>
      </c>
      <c r="F11">
        <f t="shared" si="0"/>
        <v>11697.6902333333</v>
      </c>
      <c r="G11">
        <f t="shared" si="1"/>
        <v>12075.3804666666</v>
      </c>
      <c r="H11" s="2">
        <v>12453.0706999999</v>
      </c>
      <c r="I11" s="2">
        <v>12770.6165599999</v>
      </c>
      <c r="J11" s="2">
        <v>13088.162419999901</v>
      </c>
      <c r="K11" s="2">
        <v>13405.708279999901</v>
      </c>
      <c r="L11" s="2">
        <v>13723.254139999901</v>
      </c>
      <c r="M11" s="2">
        <v>14040.799999999899</v>
      </c>
      <c r="N11" s="2">
        <v>14119.809999999909</v>
      </c>
      <c r="O11" s="2">
        <v>14198.819999999918</v>
      </c>
      <c r="P11" s="2">
        <v>14277.829999999927</v>
      </c>
      <c r="Q11" s="2">
        <v>14356.839999999936</v>
      </c>
      <c r="R11" s="2">
        <v>14435.849999999946</v>
      </c>
      <c r="S11" s="2">
        <v>14514.859999999955</v>
      </c>
      <c r="T11" s="2">
        <v>14593.869999999964</v>
      </c>
      <c r="U11" s="2">
        <v>14672.879999999974</v>
      </c>
      <c r="V11" s="2">
        <v>14751.889999999983</v>
      </c>
      <c r="W11" s="2">
        <v>14830.9</v>
      </c>
    </row>
    <row r="12" spans="1:23" x14ac:dyDescent="0.25">
      <c r="A12" t="s">
        <v>7</v>
      </c>
      <c r="B12" t="s">
        <v>5</v>
      </c>
      <c r="E12">
        <v>11320</v>
      </c>
      <c r="F12">
        <f t="shared" si="0"/>
        <v>11697.6902333333</v>
      </c>
      <c r="G12">
        <f t="shared" si="1"/>
        <v>12075.3804666666</v>
      </c>
      <c r="H12" s="2">
        <v>12453.0706999999</v>
      </c>
      <c r="I12" s="2">
        <v>11948.351830970429</v>
      </c>
      <c r="J12" s="2">
        <v>12022.525605128712</v>
      </c>
      <c r="K12" s="2">
        <v>12096.296099480764</v>
      </c>
      <c r="L12" s="2">
        <v>12168.863169264234</v>
      </c>
      <c r="M12" s="2">
        <v>12238.670123875121</v>
      </c>
      <c r="N12" s="2">
        <v>12258.626819256137</v>
      </c>
      <c r="O12" s="2">
        <v>12277.599475916397</v>
      </c>
      <c r="P12" s="2">
        <v>12295.334380015089</v>
      </c>
      <c r="Q12" s="2">
        <v>12310.558781863525</v>
      </c>
      <c r="R12" s="2">
        <v>12325.394044625587</v>
      </c>
      <c r="S12" s="2">
        <v>12354.159329473776</v>
      </c>
      <c r="T12" s="2">
        <v>12382.066762884084</v>
      </c>
      <c r="U12" s="2">
        <v>12408.410726079663</v>
      </c>
      <c r="V12" s="2">
        <v>12434.239196654249</v>
      </c>
      <c r="W12" s="2">
        <v>12459.562799151234</v>
      </c>
    </row>
    <row r="13" spans="1:23" x14ac:dyDescent="0.25">
      <c r="A13" t="s">
        <v>7</v>
      </c>
      <c r="B13" t="s">
        <v>6</v>
      </c>
      <c r="E13">
        <v>11320</v>
      </c>
      <c r="F13">
        <f t="shared" si="0"/>
        <v>11697.6902333333</v>
      </c>
      <c r="G13">
        <f t="shared" si="1"/>
        <v>12075.3804666666</v>
      </c>
      <c r="H13" s="2">
        <v>12453.0706999999</v>
      </c>
      <c r="I13" s="2">
        <v>12665.546459253674</v>
      </c>
      <c r="J13" s="2">
        <v>12877.728149016166</v>
      </c>
      <c r="K13" s="2">
        <v>13089.280187455672</v>
      </c>
      <c r="L13" s="2">
        <v>13299.857124132463</v>
      </c>
      <c r="M13" s="2">
        <v>13507.592954413214</v>
      </c>
      <c r="N13" s="2">
        <v>13743.732703989734</v>
      </c>
      <c r="O13" s="2">
        <v>13978.582711381228</v>
      </c>
      <c r="P13" s="2">
        <v>14211.938032069416</v>
      </c>
      <c r="Q13" s="2">
        <v>14442.696817767232</v>
      </c>
      <c r="R13" s="2">
        <v>14673.078200411461</v>
      </c>
      <c r="S13" s="2">
        <v>14711.487076645646</v>
      </c>
      <c r="T13" s="2">
        <v>14749.332434982472</v>
      </c>
      <c r="U13" s="2">
        <v>14785.680445382153</v>
      </c>
      <c r="V13" s="2">
        <v>14821.510905635525</v>
      </c>
      <c r="W13" s="2">
        <v>14856.830283279993</v>
      </c>
    </row>
    <row r="14" spans="1:23" x14ac:dyDescent="0.25">
      <c r="A14" t="s">
        <v>8</v>
      </c>
      <c r="B14" t="s">
        <v>1</v>
      </c>
      <c r="H14" s="2">
        <v>3933.8899999999899</v>
      </c>
      <c r="I14" s="2">
        <v>3880.381578</v>
      </c>
      <c r="J14" s="2">
        <v>3826.8731560000006</v>
      </c>
      <c r="K14" s="2">
        <v>3773.3647339999902</v>
      </c>
      <c r="L14" s="2">
        <v>3719.8563119999899</v>
      </c>
      <c r="M14" s="2">
        <v>3666.34788999999</v>
      </c>
      <c r="N14" s="2">
        <v>3614.8239239999898</v>
      </c>
      <c r="O14" s="2">
        <v>3563.2999580000005</v>
      </c>
      <c r="P14" s="2">
        <v>3511.7759929999902</v>
      </c>
      <c r="Q14" s="2">
        <v>3460.252027</v>
      </c>
      <c r="R14" s="2">
        <v>3408.7280609999898</v>
      </c>
      <c r="S14" s="2">
        <v>3400.0121429999899</v>
      </c>
      <c r="T14" s="2">
        <v>3349.2382640000001</v>
      </c>
      <c r="U14" s="2">
        <v>3291.0803740000001</v>
      </c>
      <c r="V14" s="2">
        <v>3232.9224840000002</v>
      </c>
      <c r="W14" s="2">
        <v>3174.7645950000001</v>
      </c>
    </row>
    <row r="15" spans="1:23" x14ac:dyDescent="0.25">
      <c r="A15" t="s">
        <v>8</v>
      </c>
      <c r="B15" t="s">
        <v>2</v>
      </c>
      <c r="H15" s="2">
        <v>3933.8899999999899</v>
      </c>
      <c r="I15" s="2">
        <v>3912.331447</v>
      </c>
      <c r="J15" s="2">
        <v>3890.7728950000001</v>
      </c>
      <c r="K15" s="2">
        <v>3869.2143430000006</v>
      </c>
      <c r="L15" s="2">
        <v>3847.6557899999998</v>
      </c>
      <c r="M15" s="2">
        <v>3826.0972379999994</v>
      </c>
      <c r="N15" s="2">
        <v>3801.1386859999998</v>
      </c>
      <c r="O15" s="2">
        <v>3776.1801329999898</v>
      </c>
      <c r="P15" s="2">
        <v>3751.2215809999998</v>
      </c>
      <c r="Q15" s="2">
        <v>3726.2630290000002</v>
      </c>
      <c r="R15" s="2">
        <v>3701.3044759999998</v>
      </c>
      <c r="S15" s="2">
        <v>3676.3459240000002</v>
      </c>
      <c r="T15" s="2">
        <v>3651.3873720000001</v>
      </c>
      <c r="U15" s="2">
        <v>3626.4288189999997</v>
      </c>
      <c r="V15" s="2">
        <v>3601.4702670000001</v>
      </c>
      <c r="W15" s="2">
        <v>3576.5117150000001</v>
      </c>
    </row>
    <row r="16" spans="1:23" x14ac:dyDescent="0.25">
      <c r="A16" t="s">
        <v>8</v>
      </c>
      <c r="B16" t="s">
        <v>3</v>
      </c>
      <c r="H16" s="2">
        <v>3933.8899999999899</v>
      </c>
      <c r="I16" s="2">
        <v>3975.9699999999921</v>
      </c>
      <c r="J16" s="2">
        <v>4018.0499999999947</v>
      </c>
      <c r="K16" s="2">
        <v>4060.129999999996</v>
      </c>
      <c r="L16" s="2">
        <v>4102.2099999999982</v>
      </c>
      <c r="M16" s="2">
        <v>4144.29</v>
      </c>
      <c r="N16" s="2">
        <v>4035.0189999999998</v>
      </c>
      <c r="O16" s="2">
        <v>3925.7479999999996</v>
      </c>
      <c r="P16" s="2">
        <v>3816.4769999999994</v>
      </c>
      <c r="Q16" s="2">
        <v>3707.2059999999992</v>
      </c>
      <c r="R16" s="2">
        <v>3597.934999999999</v>
      </c>
      <c r="S16" s="2">
        <v>3488.6639999999989</v>
      </c>
      <c r="T16" s="2">
        <v>3379.3929999999987</v>
      </c>
      <c r="U16" s="2">
        <v>3270.1219999999985</v>
      </c>
      <c r="V16" s="2">
        <v>3160.8509999999983</v>
      </c>
      <c r="W16" s="2">
        <v>3051.58</v>
      </c>
    </row>
    <row r="17" spans="1:23" x14ac:dyDescent="0.25">
      <c r="A17" t="s">
        <v>8</v>
      </c>
      <c r="B17" t="s">
        <v>4</v>
      </c>
      <c r="H17" s="2">
        <v>3933.8899999999899</v>
      </c>
      <c r="I17" s="2">
        <v>3975.9699999999921</v>
      </c>
      <c r="J17" s="2">
        <v>4018.0499999999947</v>
      </c>
      <c r="K17" s="2">
        <v>4060.129999999996</v>
      </c>
      <c r="L17" s="2">
        <v>4102.2099999999982</v>
      </c>
      <c r="M17" s="2">
        <v>4144.29</v>
      </c>
      <c r="N17" s="2">
        <v>4035.0189999999998</v>
      </c>
      <c r="O17" s="2">
        <v>3925.7479999999996</v>
      </c>
      <c r="P17" s="2">
        <v>3816.4769999999994</v>
      </c>
      <c r="Q17" s="2">
        <v>3707.2059999999992</v>
      </c>
      <c r="R17" s="2">
        <v>3597.934999999999</v>
      </c>
      <c r="S17" s="2">
        <v>3488.6639999999989</v>
      </c>
      <c r="T17" s="2">
        <v>3379.3929999999987</v>
      </c>
      <c r="U17" s="2">
        <v>3270.1219999999985</v>
      </c>
      <c r="V17" s="2">
        <v>3160.8509999999983</v>
      </c>
      <c r="W17" s="2">
        <v>3051.58</v>
      </c>
    </row>
    <row r="18" spans="1:23" x14ac:dyDescent="0.25">
      <c r="A18" t="s">
        <v>8</v>
      </c>
      <c r="B18" t="s">
        <v>5</v>
      </c>
      <c r="H18" s="2">
        <v>3933.8899999999899</v>
      </c>
      <c r="I18" s="2">
        <v>3738.6603155112198</v>
      </c>
      <c r="J18" s="2">
        <v>3682.4437509408135</v>
      </c>
      <c r="K18" s="2">
        <v>3627.4992749027924</v>
      </c>
      <c r="L18" s="2">
        <v>3572.8196733795639</v>
      </c>
      <c r="M18" s="2">
        <v>3518.2300028413047</v>
      </c>
      <c r="N18" s="2">
        <v>3426.7964292751485</v>
      </c>
      <c r="O18" s="2">
        <v>3403.0034071701402</v>
      </c>
      <c r="P18" s="2">
        <v>3381.091366624215</v>
      </c>
      <c r="Q18" s="2">
        <v>3356.7192195039684</v>
      </c>
      <c r="R18" s="2">
        <v>3328.6956445250908</v>
      </c>
      <c r="S18" s="2">
        <v>3309.6915131256819</v>
      </c>
      <c r="T18" s="2">
        <v>3271.4951058212878</v>
      </c>
      <c r="U18" s="2">
        <v>3230.6996691978957</v>
      </c>
      <c r="V18" s="2">
        <v>3189.0655158506452</v>
      </c>
      <c r="W18" s="2">
        <v>3147.443416931585</v>
      </c>
    </row>
    <row r="19" spans="1:23" x14ac:dyDescent="0.25">
      <c r="A19" t="s">
        <v>8</v>
      </c>
      <c r="B19" t="s">
        <v>6</v>
      </c>
      <c r="H19" s="2">
        <v>3933.8899999999899</v>
      </c>
      <c r="I19" s="2">
        <v>3887.964872654657</v>
      </c>
      <c r="J19" s="2">
        <v>3842.7140121228113</v>
      </c>
      <c r="K19" s="2">
        <v>3798.5480794317623</v>
      </c>
      <c r="L19" s="2">
        <v>3754.6009888413655</v>
      </c>
      <c r="M19" s="2">
        <v>3710.7153002721366</v>
      </c>
      <c r="N19" s="2">
        <v>3610.7717343463919</v>
      </c>
      <c r="O19" s="2">
        <v>3579.3910498929199</v>
      </c>
      <c r="P19" s="2">
        <v>3549.8721424607857</v>
      </c>
      <c r="Q19" s="2">
        <v>3520.9243662501708</v>
      </c>
      <c r="R19" s="2">
        <v>3492.272750885988</v>
      </c>
      <c r="S19" s="2">
        <v>3466.119697036761</v>
      </c>
      <c r="T19" s="2">
        <v>3441.3005557341135</v>
      </c>
      <c r="U19" s="2">
        <v>3417.4861167403642</v>
      </c>
      <c r="V19" s="2">
        <v>3392.8329615108019</v>
      </c>
      <c r="W19" s="2">
        <v>3368.1918602213846</v>
      </c>
    </row>
    <row r="20" spans="1:23" x14ac:dyDescent="0.25">
      <c r="A20" t="s">
        <v>9</v>
      </c>
      <c r="B20" t="s">
        <v>1</v>
      </c>
      <c r="H20" s="2">
        <v>2221.3551479999996</v>
      </c>
      <c r="I20" s="2">
        <v>2314.9128639999999</v>
      </c>
      <c r="J20" s="2">
        <v>2411.2686480000002</v>
      </c>
      <c r="K20" s="2">
        <v>2507.6244320000001</v>
      </c>
      <c r="L20" s="2">
        <v>2603.9802159999899</v>
      </c>
      <c r="M20" s="2">
        <v>2700.3359989999999</v>
      </c>
      <c r="N20" s="2">
        <v>2797.5099129999999</v>
      </c>
      <c r="O20" s="2">
        <v>2929.9434879999999</v>
      </c>
      <c r="P20" s="2">
        <v>3062.3770629999999</v>
      </c>
      <c r="Q20" s="2">
        <v>3194.8106379999899</v>
      </c>
      <c r="R20" s="2">
        <v>3327.2442139999998</v>
      </c>
      <c r="S20" s="2">
        <v>3459.6777889999998</v>
      </c>
      <c r="T20" s="2">
        <v>3598.9723060000001</v>
      </c>
      <c r="U20" s="2">
        <v>3738.2668240000003</v>
      </c>
      <c r="V20" s="2">
        <v>3877.5613410000001</v>
      </c>
      <c r="W20" s="2">
        <v>4016.8558589999998</v>
      </c>
    </row>
    <row r="21" spans="1:23" x14ac:dyDescent="0.25">
      <c r="A21" t="s">
        <v>9</v>
      </c>
      <c r="B21" t="s">
        <v>2</v>
      </c>
      <c r="H21" s="2">
        <v>2606.45417</v>
      </c>
      <c r="I21" s="2">
        <v>2739.7645539999999</v>
      </c>
      <c r="J21" s="2">
        <v>2873.0749379999902</v>
      </c>
      <c r="K21" s="2">
        <v>3006.3853220000001</v>
      </c>
      <c r="L21" s="2">
        <v>3139.6957069999899</v>
      </c>
      <c r="M21" s="2">
        <v>3273.0060910000002</v>
      </c>
      <c r="N21" s="2">
        <v>3447.4205080000002</v>
      </c>
      <c r="O21" s="2">
        <v>3621.834926</v>
      </c>
      <c r="P21" s="2">
        <v>3796.3355799999899</v>
      </c>
      <c r="Q21" s="2">
        <v>3970.8362349999907</v>
      </c>
      <c r="R21" s="2">
        <v>4155.6423240000004</v>
      </c>
      <c r="S21" s="2">
        <v>4349.4099500000002</v>
      </c>
      <c r="T21" s="2">
        <v>4543.177576</v>
      </c>
      <c r="U21" s="2">
        <v>4736.9452019999999</v>
      </c>
      <c r="V21" s="2">
        <v>4930.7128270000012</v>
      </c>
      <c r="W21" s="2">
        <v>5124.4804530000001</v>
      </c>
    </row>
    <row r="22" spans="1:23" x14ac:dyDescent="0.25">
      <c r="A22" t="s">
        <v>9</v>
      </c>
      <c r="B22" t="s">
        <v>3</v>
      </c>
      <c r="H22" s="2">
        <v>2221.3551479999996</v>
      </c>
      <c r="I22" s="2">
        <v>2449.080728399998</v>
      </c>
      <c r="J22" s="2">
        <v>2676.8063087999958</v>
      </c>
      <c r="K22" s="2">
        <v>2904.5318891999937</v>
      </c>
      <c r="L22" s="2">
        <v>3132.2574695999915</v>
      </c>
      <c r="M22" s="2">
        <v>3359.9830499999898</v>
      </c>
      <c r="N22" s="2">
        <v>3497.8847449999907</v>
      </c>
      <c r="O22" s="2">
        <v>3635.7864399999917</v>
      </c>
      <c r="P22" s="2">
        <v>3773.6881349999926</v>
      </c>
      <c r="Q22" s="2">
        <v>3911.5898299999935</v>
      </c>
      <c r="R22" s="2">
        <v>4049.4915249999945</v>
      </c>
      <c r="S22" s="2">
        <v>4187.3932199999945</v>
      </c>
      <c r="T22" s="2">
        <v>4325.2949149999968</v>
      </c>
      <c r="U22" s="2">
        <v>4463.1966099999981</v>
      </c>
      <c r="V22" s="2">
        <v>4601.0983049999995</v>
      </c>
      <c r="W22" s="2">
        <v>4739</v>
      </c>
    </row>
    <row r="23" spans="1:23" x14ac:dyDescent="0.25">
      <c r="A23" t="s">
        <v>9</v>
      </c>
      <c r="B23" t="s">
        <v>4</v>
      </c>
      <c r="H23" s="2">
        <v>2606.45417</v>
      </c>
      <c r="I23" s="2">
        <v>2946.5633360000002</v>
      </c>
      <c r="J23" s="2">
        <v>3286.6725020000003</v>
      </c>
      <c r="K23" s="2">
        <v>3626.7816680000005</v>
      </c>
      <c r="L23" s="2">
        <v>3966.8908340000007</v>
      </c>
      <c r="M23" s="2">
        <v>4307</v>
      </c>
      <c r="N23" s="2">
        <v>4460.1529349999992</v>
      </c>
      <c r="O23" s="2">
        <v>4613.3058699999983</v>
      </c>
      <c r="P23" s="2">
        <v>4766.4588049999975</v>
      </c>
      <c r="Q23" s="2">
        <v>4919.6117399999966</v>
      </c>
      <c r="R23" s="2">
        <v>5072.7646749999958</v>
      </c>
      <c r="S23" s="2">
        <v>5225.917609999995</v>
      </c>
      <c r="T23" s="2">
        <v>5379.0705449999941</v>
      </c>
      <c r="U23" s="2">
        <v>5532.2234799999933</v>
      </c>
      <c r="V23" s="2">
        <v>5685.3764149999924</v>
      </c>
      <c r="W23" s="2">
        <v>5838.5293499999898</v>
      </c>
    </row>
    <row r="24" spans="1:23" x14ac:dyDescent="0.25">
      <c r="A24" t="s">
        <v>9</v>
      </c>
      <c r="B24" t="s">
        <v>5</v>
      </c>
      <c r="H24" s="2">
        <v>2606.45417</v>
      </c>
      <c r="I24" s="2">
        <v>2306.5033913873431</v>
      </c>
      <c r="J24" s="2">
        <v>2394.5898808500801</v>
      </c>
      <c r="K24" s="2">
        <v>2484.6234262076437</v>
      </c>
      <c r="L24" s="2">
        <v>2574.6887920653435</v>
      </c>
      <c r="M24" s="2">
        <v>2664.7998513421717</v>
      </c>
      <c r="N24" s="2">
        <v>2760.4361435879091</v>
      </c>
      <c r="O24" s="2">
        <v>2890.3623067260205</v>
      </c>
      <c r="P24" s="2">
        <v>3020.2614746373706</v>
      </c>
      <c r="Q24" s="2">
        <v>3150.2453887428574</v>
      </c>
      <c r="R24" s="2">
        <v>3280.3958792730054</v>
      </c>
      <c r="S24" s="2">
        <v>3410.6049284665455</v>
      </c>
      <c r="T24" s="2">
        <v>3547.4458471260846</v>
      </c>
      <c r="U24" s="2">
        <v>3684.2044244282779</v>
      </c>
      <c r="V24" s="2">
        <v>3820.9349195710997</v>
      </c>
      <c r="W24" s="2">
        <v>3957.64208534422</v>
      </c>
    </row>
    <row r="25" spans="1:23" x14ac:dyDescent="0.25">
      <c r="A25" t="s">
        <v>9</v>
      </c>
      <c r="B25" t="s">
        <v>6</v>
      </c>
      <c r="H25" s="2">
        <v>2606.45417</v>
      </c>
      <c r="I25" s="2">
        <v>2735.859373142946</v>
      </c>
      <c r="J25" s="2">
        <v>2865.4442401564897</v>
      </c>
      <c r="K25" s="2">
        <v>2995.1800680444289</v>
      </c>
      <c r="L25" s="2">
        <v>3124.947701021722</v>
      </c>
      <c r="M25" s="2">
        <v>3254.7588990046338</v>
      </c>
      <c r="N25" s="2">
        <v>3426.109240019226</v>
      </c>
      <c r="O25" s="2">
        <v>3597.5434652151007</v>
      </c>
      <c r="P25" s="2">
        <v>3769.0244001546193</v>
      </c>
      <c r="Q25" s="2">
        <v>3940.5900817126576</v>
      </c>
      <c r="R25" s="2">
        <v>4122.3605404469163</v>
      </c>
      <c r="S25" s="2">
        <v>4312.916068075464</v>
      </c>
      <c r="T25" s="2">
        <v>4503.4480638336217</v>
      </c>
      <c r="U25" s="2">
        <v>4693.8977172643927</v>
      </c>
      <c r="V25" s="2">
        <v>4884.3192885317658</v>
      </c>
      <c r="W25" s="2">
        <v>5074.7175304334633</v>
      </c>
    </row>
    <row r="26" spans="1:23" x14ac:dyDescent="0.25">
      <c r="A26" t="s">
        <v>10</v>
      </c>
      <c r="B26" t="s">
        <v>1</v>
      </c>
      <c r="H26" s="2">
        <v>1227.1599999999901</v>
      </c>
      <c r="I26" s="2">
        <v>1193.4357809999899</v>
      </c>
      <c r="J26" s="2">
        <v>1159.7115629999901</v>
      </c>
      <c r="K26" s="2">
        <v>1125.98734499999</v>
      </c>
      <c r="L26" s="2">
        <v>1092.2631259999901</v>
      </c>
      <c r="M26" s="2">
        <v>1058.53890799999</v>
      </c>
      <c r="N26" s="2">
        <v>1046.1870259999901</v>
      </c>
      <c r="O26" s="2">
        <v>1033.8351439999899</v>
      </c>
      <c r="P26" s="2">
        <v>1021.48326099999</v>
      </c>
      <c r="Q26" s="2">
        <v>1009.13137899999</v>
      </c>
      <c r="R26" s="2">
        <v>996.77949699999897</v>
      </c>
      <c r="S26" s="2">
        <v>988.60850199999891</v>
      </c>
      <c r="T26" s="2">
        <v>980.43750699999896</v>
      </c>
      <c r="U26" s="2">
        <v>972.26651299999901</v>
      </c>
      <c r="V26" s="2">
        <v>964.09551799999883</v>
      </c>
      <c r="W26" s="2">
        <v>955.924522999999</v>
      </c>
    </row>
    <row r="27" spans="1:23" x14ac:dyDescent="0.25">
      <c r="A27" t="s">
        <v>10</v>
      </c>
      <c r="B27" t="s">
        <v>2</v>
      </c>
      <c r="H27" s="2">
        <v>1227.1599999999901</v>
      </c>
      <c r="I27" s="2">
        <v>1209.3346609999901</v>
      </c>
      <c r="J27" s="2">
        <v>1191.3463899999899</v>
      </c>
      <c r="K27" s="2">
        <v>1173.1965249999901</v>
      </c>
      <c r="L27" s="2">
        <v>1154.886407</v>
      </c>
      <c r="M27" s="2">
        <v>1135.777617</v>
      </c>
      <c r="N27" s="2">
        <v>1125.8674149999902</v>
      </c>
      <c r="O27" s="2">
        <v>1115.9645479999899</v>
      </c>
      <c r="P27" s="2">
        <v>1106.06888399999</v>
      </c>
      <c r="Q27" s="2">
        <v>1096.18029199999</v>
      </c>
      <c r="R27" s="2">
        <v>1086.2986389999901</v>
      </c>
      <c r="S27" s="2">
        <v>1077.82379499999</v>
      </c>
      <c r="T27" s="2">
        <v>1069.3556269999899</v>
      </c>
      <c r="U27" s="2">
        <v>1060.89400399999</v>
      </c>
      <c r="V27" s="2">
        <v>1052.43879499999</v>
      </c>
      <c r="W27" s="2">
        <v>1043.98986699999</v>
      </c>
    </row>
    <row r="28" spans="1:23" x14ac:dyDescent="0.25">
      <c r="A28" t="s">
        <v>10</v>
      </c>
      <c r="B28" t="s">
        <v>3</v>
      </c>
      <c r="H28" s="2">
        <v>1227.1599999999901</v>
      </c>
      <c r="I28" s="2">
        <v>1237.86211599999</v>
      </c>
      <c r="J28" s="2">
        <v>1248.5642319999899</v>
      </c>
      <c r="K28" s="2">
        <v>1259.2663479999899</v>
      </c>
      <c r="L28" s="2">
        <v>1269.9684639999898</v>
      </c>
      <c r="M28" s="2">
        <v>1280.6705799999902</v>
      </c>
      <c r="N28" s="2">
        <v>1258.2666419999912</v>
      </c>
      <c r="O28" s="2">
        <v>1235.8627039999922</v>
      </c>
      <c r="P28" s="2">
        <v>1213.4587659999931</v>
      </c>
      <c r="Q28" s="2">
        <v>1191.0548279999941</v>
      </c>
      <c r="R28" s="2">
        <v>1168.6508899999951</v>
      </c>
      <c r="S28" s="2">
        <v>1146.2469519999961</v>
      </c>
      <c r="T28" s="2">
        <v>1123.8430139999971</v>
      </c>
      <c r="U28" s="2">
        <v>1101.4390759999981</v>
      </c>
      <c r="V28" s="2">
        <v>1079.0351379999991</v>
      </c>
      <c r="W28" s="2">
        <v>1056.6312</v>
      </c>
    </row>
    <row r="29" spans="1:23" x14ac:dyDescent="0.25">
      <c r="A29" t="s">
        <v>10</v>
      </c>
      <c r="B29" t="s">
        <v>4</v>
      </c>
      <c r="H29" s="2">
        <v>1227.1599999999901</v>
      </c>
      <c r="I29" s="2">
        <v>1254.2801159999901</v>
      </c>
      <c r="J29" s="2">
        <v>1281.4002319999902</v>
      </c>
      <c r="K29" s="2">
        <v>1308.5203479999902</v>
      </c>
      <c r="L29" s="2">
        <v>1335.6404639999903</v>
      </c>
      <c r="M29" s="2">
        <v>1362.7605799999901</v>
      </c>
      <c r="N29" s="2">
        <v>1332.147641999991</v>
      </c>
      <c r="O29" s="2">
        <v>1301.534703999992</v>
      </c>
      <c r="P29" s="2">
        <v>1270.9217659999929</v>
      </c>
      <c r="Q29" s="2">
        <v>1240.3088279999938</v>
      </c>
      <c r="R29" s="2">
        <v>1209.6958899999947</v>
      </c>
      <c r="S29" s="2">
        <v>1179.0829519999957</v>
      </c>
      <c r="T29" s="2">
        <v>1148.4700139999966</v>
      </c>
      <c r="U29" s="2">
        <v>1117.8570759999975</v>
      </c>
      <c r="V29" s="2">
        <v>1087.2441379999984</v>
      </c>
      <c r="W29" s="2">
        <v>1056.6312</v>
      </c>
    </row>
    <row r="30" spans="1:23" x14ac:dyDescent="0.25">
      <c r="A30" t="s">
        <v>10</v>
      </c>
      <c r="B30" t="s">
        <v>5</v>
      </c>
      <c r="H30" s="2">
        <v>1227.1599999999901</v>
      </c>
      <c r="I30" s="2">
        <v>1193.90323041396</v>
      </c>
      <c r="J30" s="2">
        <v>1161.2567988226645</v>
      </c>
      <c r="K30" s="2">
        <v>1129.0593563855741</v>
      </c>
      <c r="L30" s="2">
        <v>1096.8291452418152</v>
      </c>
      <c r="M30" s="2">
        <v>1064.5083112980963</v>
      </c>
      <c r="N30" s="2">
        <v>1051.6133235947004</v>
      </c>
      <c r="O30" s="2">
        <v>1038.750184158193</v>
      </c>
      <c r="P30" s="2">
        <v>1027.2160350387462</v>
      </c>
      <c r="Q30" s="2">
        <v>1015.4224478796085</v>
      </c>
      <c r="R30" s="2">
        <v>1003.6307294466548</v>
      </c>
      <c r="S30" s="2">
        <v>995.8523850990041</v>
      </c>
      <c r="T30" s="2">
        <v>988.16119115421725</v>
      </c>
      <c r="U30" s="2">
        <v>980.37282238593059</v>
      </c>
      <c r="V30" s="2">
        <v>972.51671025146118</v>
      </c>
      <c r="W30" s="2">
        <v>964.5838010859344</v>
      </c>
    </row>
    <row r="31" spans="1:23" x14ac:dyDescent="0.25">
      <c r="A31" t="s">
        <v>10</v>
      </c>
      <c r="B31" t="s">
        <v>6</v>
      </c>
      <c r="H31" s="2">
        <v>1227.1599999999901</v>
      </c>
      <c r="I31" s="2">
        <v>1209.4176798196511</v>
      </c>
      <c r="J31" s="2">
        <v>1191.5065808210861</v>
      </c>
      <c r="K31" s="2">
        <v>1173.9013838897527</v>
      </c>
      <c r="L31" s="2">
        <v>1156.1152698992801</v>
      </c>
      <c r="M31" s="2">
        <v>1137.4944972641863</v>
      </c>
      <c r="N31" s="2">
        <v>1126.9310550282748</v>
      </c>
      <c r="O31" s="2">
        <v>1116.4076158077273</v>
      </c>
      <c r="P31" s="2">
        <v>1107.2720844162166</v>
      </c>
      <c r="Q31" s="2">
        <v>1097.8734599722698</v>
      </c>
      <c r="R31" s="2">
        <v>1088.4832247927782</v>
      </c>
      <c r="S31" s="2">
        <v>1080.5304545395268</v>
      </c>
      <c r="T31" s="2">
        <v>1072.6742391599601</v>
      </c>
      <c r="U31" s="2">
        <v>1064.714275585517</v>
      </c>
      <c r="V31" s="2">
        <v>1056.6868943052352</v>
      </c>
      <c r="W31" s="2">
        <v>1048.5885515897835</v>
      </c>
    </row>
    <row r="32" spans="1:23" x14ac:dyDescent="0.25">
      <c r="A32" t="s">
        <v>11</v>
      </c>
      <c r="B32" t="s">
        <v>1</v>
      </c>
      <c r="H32" s="2">
        <v>629.25307050000004</v>
      </c>
      <c r="I32" s="2">
        <v>630.56787080000004</v>
      </c>
      <c r="J32" s="2">
        <v>631.88267110000004</v>
      </c>
      <c r="K32" s="2">
        <v>633.19747129999996</v>
      </c>
      <c r="L32" s="2">
        <v>634.51227159999996</v>
      </c>
      <c r="M32" s="2">
        <v>635.82707189999996</v>
      </c>
      <c r="N32" s="2">
        <v>648.3988885</v>
      </c>
      <c r="O32" s="2">
        <v>660.97070510000003</v>
      </c>
      <c r="P32" s="2">
        <v>673.54252180000003</v>
      </c>
      <c r="Q32" s="2">
        <v>686.11433839999995</v>
      </c>
      <c r="R32" s="2">
        <v>693.61868689999994</v>
      </c>
      <c r="S32" s="2">
        <v>703.03996940000002</v>
      </c>
      <c r="T32" s="2">
        <v>712.46125189999998</v>
      </c>
      <c r="U32" s="2">
        <v>721.88253450000002</v>
      </c>
      <c r="V32" s="2">
        <v>731.30381699999998</v>
      </c>
      <c r="W32" s="2">
        <v>740.72509950000006</v>
      </c>
    </row>
    <row r="33" spans="1:23" x14ac:dyDescent="0.25">
      <c r="A33" t="s">
        <v>11</v>
      </c>
      <c r="B33" t="s">
        <v>2</v>
      </c>
      <c r="H33" s="2">
        <v>691.66788080000003</v>
      </c>
      <c r="I33" s="2">
        <v>688.41410699999994</v>
      </c>
      <c r="J33" s="2">
        <v>685.16033319999997</v>
      </c>
      <c r="K33" s="2">
        <v>681.90655939999897</v>
      </c>
      <c r="L33" s="2">
        <v>678.65278560000002</v>
      </c>
      <c r="M33" s="2">
        <v>675.39901180000004</v>
      </c>
      <c r="N33" s="2">
        <v>679.04294679999998</v>
      </c>
      <c r="O33" s="2">
        <v>682.68688180000004</v>
      </c>
      <c r="P33" s="2">
        <v>686.33081679999998</v>
      </c>
      <c r="Q33" s="2">
        <v>691.62505920000001</v>
      </c>
      <c r="R33" s="2">
        <v>704.61978190000002</v>
      </c>
      <c r="S33" s="2">
        <v>717.6145047</v>
      </c>
      <c r="T33" s="2">
        <v>730.60922740000001</v>
      </c>
      <c r="U33" s="2">
        <v>743.60395019999896</v>
      </c>
      <c r="V33" s="2">
        <v>756.59867299999996</v>
      </c>
      <c r="W33" s="2">
        <v>769.59339569999997</v>
      </c>
    </row>
    <row r="34" spans="1:23" x14ac:dyDescent="0.25">
      <c r="A34" t="s">
        <v>11</v>
      </c>
      <c r="B34" t="s">
        <v>3</v>
      </c>
      <c r="H34" s="2">
        <v>629.25307050000004</v>
      </c>
      <c r="I34" s="2">
        <v>637.80245639999998</v>
      </c>
      <c r="J34" s="2">
        <v>646.35184229999993</v>
      </c>
      <c r="K34" s="2">
        <v>654.90122819999988</v>
      </c>
      <c r="L34" s="2">
        <v>663.45061409999983</v>
      </c>
      <c r="M34" s="2">
        <v>672</v>
      </c>
      <c r="N34" s="2">
        <v>667.072</v>
      </c>
      <c r="O34" s="2">
        <v>662.14400000000001</v>
      </c>
      <c r="P34" s="2">
        <v>657.21600000000001</v>
      </c>
      <c r="Q34" s="2">
        <v>652.28800000000001</v>
      </c>
      <c r="R34" s="2">
        <v>647.36</v>
      </c>
      <c r="S34" s="2">
        <v>642.43200000000002</v>
      </c>
      <c r="T34" s="2">
        <v>637.50400000000002</v>
      </c>
      <c r="U34" s="2">
        <v>632.57600000000002</v>
      </c>
      <c r="V34" s="2">
        <v>627.64800000000002</v>
      </c>
      <c r="W34" s="2">
        <v>622.72</v>
      </c>
    </row>
    <row r="35" spans="1:23" x14ac:dyDescent="0.25">
      <c r="A35" t="s">
        <v>11</v>
      </c>
      <c r="B35" t="s">
        <v>4</v>
      </c>
      <c r="H35" s="2">
        <v>691.66788080000003</v>
      </c>
      <c r="I35" s="2">
        <v>687.73430464</v>
      </c>
      <c r="J35" s="2">
        <v>683.80072847999998</v>
      </c>
      <c r="K35" s="2">
        <v>679.86715231999995</v>
      </c>
      <c r="L35" s="2">
        <v>675.93357615999992</v>
      </c>
      <c r="M35" s="2">
        <v>672</v>
      </c>
      <c r="N35" s="2">
        <v>667.072</v>
      </c>
      <c r="O35" s="2">
        <v>662.14400000000001</v>
      </c>
      <c r="P35" s="2">
        <v>657.21600000000001</v>
      </c>
      <c r="Q35" s="2">
        <v>652.28800000000001</v>
      </c>
      <c r="R35" s="2">
        <v>647.36</v>
      </c>
      <c r="S35" s="2">
        <v>642.43200000000002</v>
      </c>
      <c r="T35" s="2">
        <v>637.50400000000002</v>
      </c>
      <c r="U35" s="2">
        <v>632.57600000000002</v>
      </c>
      <c r="V35" s="2">
        <v>627.64800000000002</v>
      </c>
      <c r="W35" s="2">
        <v>622.72</v>
      </c>
    </row>
    <row r="36" spans="1:23" x14ac:dyDescent="0.25">
      <c r="A36" t="s">
        <v>11</v>
      </c>
      <c r="B36" t="s">
        <v>5</v>
      </c>
      <c r="H36" s="2">
        <v>691.66788080000003</v>
      </c>
      <c r="I36" s="2">
        <v>623.40659892415852</v>
      </c>
      <c r="J36" s="2">
        <v>621.13249854381741</v>
      </c>
      <c r="K36" s="2">
        <v>620.59259075437365</v>
      </c>
      <c r="L36" s="2">
        <v>620.0343466152251</v>
      </c>
      <c r="M36" s="2">
        <v>619.48065942844289</v>
      </c>
      <c r="N36" s="2">
        <v>628.89033102156623</v>
      </c>
      <c r="O36" s="2">
        <v>638.84306058258869</v>
      </c>
      <c r="P36" s="2">
        <v>648.69955196360615</v>
      </c>
      <c r="Q36" s="2">
        <v>658.56824546751045</v>
      </c>
      <c r="R36" s="2">
        <v>663.91742512306541</v>
      </c>
      <c r="S36" s="2">
        <v>670.87865838552909</v>
      </c>
      <c r="T36" s="2">
        <v>677.75993083255332</v>
      </c>
      <c r="U36" s="2">
        <v>684.52055917893676</v>
      </c>
      <c r="V36" s="2">
        <v>691.58125960618406</v>
      </c>
      <c r="W36" s="2">
        <v>698.62486488147022</v>
      </c>
    </row>
    <row r="37" spans="1:23" x14ac:dyDescent="0.25">
      <c r="A37" t="s">
        <v>11</v>
      </c>
      <c r="B37" t="s">
        <v>6</v>
      </c>
      <c r="H37" s="2">
        <v>691.66788080000003</v>
      </c>
      <c r="I37" s="2">
        <v>687.39665176392373</v>
      </c>
      <c r="J37" s="2">
        <v>683.13996848982697</v>
      </c>
      <c r="K37" s="2">
        <v>678.92377246736623</v>
      </c>
      <c r="L37" s="2">
        <v>674.68924001281709</v>
      </c>
      <c r="M37" s="2">
        <v>670.45926451063337</v>
      </c>
      <c r="N37" s="2">
        <v>672.50224482273541</v>
      </c>
      <c r="O37" s="2">
        <v>675.08609435794949</v>
      </c>
      <c r="P37" s="2">
        <v>677.57368675391376</v>
      </c>
      <c r="Q37" s="2">
        <v>681.45999099495202</v>
      </c>
      <c r="R37" s="2">
        <v>691.47120512750257</v>
      </c>
      <c r="S37" s="2">
        <v>701.39311313446751</v>
      </c>
      <c r="T37" s="2">
        <v>711.30333862878899</v>
      </c>
      <c r="U37" s="2">
        <v>721.20116966123101</v>
      </c>
      <c r="V37" s="2">
        <v>731.43917356092379</v>
      </c>
      <c r="W37" s="2">
        <v>741.67399010425834</v>
      </c>
    </row>
    <row r="38" spans="1:23" x14ac:dyDescent="0.25">
      <c r="A38" t="s">
        <v>12</v>
      </c>
      <c r="B38" t="s">
        <v>1</v>
      </c>
      <c r="H38" s="2">
        <v>5699.81</v>
      </c>
      <c r="I38" s="2">
        <v>5604.0513170000004</v>
      </c>
      <c r="J38" s="2">
        <v>5608.0440380069249</v>
      </c>
      <c r="K38" s="2">
        <v>5675.7731089999997</v>
      </c>
      <c r="L38" s="2">
        <v>5667.7608120000004</v>
      </c>
      <c r="M38" s="2">
        <v>5659.7485159999997</v>
      </c>
      <c r="N38" s="2">
        <v>5541.4871820000008</v>
      </c>
      <c r="O38" s="2">
        <v>5423.2258490000004</v>
      </c>
      <c r="P38" s="2">
        <v>5304.964516</v>
      </c>
      <c r="Q38" s="2">
        <v>5186.7031829999996</v>
      </c>
      <c r="R38" s="2">
        <v>5068.4418500000002</v>
      </c>
      <c r="S38" s="2">
        <v>4990.7264300000006</v>
      </c>
      <c r="T38" s="2">
        <v>4913.0110100000002</v>
      </c>
      <c r="U38" s="2">
        <v>4835.2955890000003</v>
      </c>
      <c r="V38" s="2">
        <v>4757.5801689999998</v>
      </c>
      <c r="W38" s="2">
        <v>4679.8647490000003</v>
      </c>
    </row>
    <row r="39" spans="1:23" x14ac:dyDescent="0.25">
      <c r="A39" t="s">
        <v>12</v>
      </c>
      <c r="B39" t="s">
        <v>2</v>
      </c>
      <c r="H39" s="2">
        <v>5699.8100000000013</v>
      </c>
      <c r="I39" s="2">
        <v>5623.4382508965955</v>
      </c>
      <c r="J39" s="2">
        <v>5638.2691569999997</v>
      </c>
      <c r="K39" s="2">
        <v>5720.8854380334596</v>
      </c>
      <c r="L39" s="2">
        <v>5701.86202995026</v>
      </c>
      <c r="M39" s="2">
        <v>5667.3314418390364</v>
      </c>
      <c r="N39" s="2">
        <v>5625.5211685304748</v>
      </c>
      <c r="O39" s="2">
        <v>5585.8639060212281</v>
      </c>
      <c r="P39" s="2">
        <v>5583.9168988780229</v>
      </c>
      <c r="Q39" s="2">
        <v>5599.772393558791</v>
      </c>
      <c r="R39" s="2">
        <v>5601.5226032264709</v>
      </c>
      <c r="S39" s="2">
        <v>5602.078329036025</v>
      </c>
      <c r="T39" s="2">
        <v>5599.2455826123041</v>
      </c>
      <c r="U39" s="2">
        <v>5598.967698062308</v>
      </c>
      <c r="V39" s="2">
        <v>5601.4839509517105</v>
      </c>
      <c r="W39" s="2">
        <v>5589.3998827267169</v>
      </c>
    </row>
    <row r="40" spans="1:23" x14ac:dyDescent="0.25">
      <c r="A40" t="s">
        <v>12</v>
      </c>
      <c r="B40" t="s">
        <v>3</v>
      </c>
      <c r="H40" s="2">
        <v>5699.81</v>
      </c>
      <c r="I40" s="2">
        <v>5633.0446399999983</v>
      </c>
      <c r="J40" s="2">
        <v>5566.2792799999961</v>
      </c>
      <c r="K40" s="2">
        <v>5499.513919999994</v>
      </c>
      <c r="L40" s="2">
        <v>5432.7485599999918</v>
      </c>
      <c r="M40" s="2">
        <v>5365.9831999999897</v>
      </c>
      <c r="N40" s="2">
        <v>5223.7523199999914</v>
      </c>
      <c r="O40" s="2">
        <v>5081.5214399999932</v>
      </c>
      <c r="P40" s="2">
        <v>4939.2905599999949</v>
      </c>
      <c r="Q40" s="2">
        <v>4797.0596799999967</v>
      </c>
      <c r="R40" s="2">
        <v>4654.8288000000002</v>
      </c>
      <c r="S40" s="2">
        <v>4636.086952727288</v>
      </c>
      <c r="T40" s="2">
        <v>4531.5888327272842</v>
      </c>
      <c r="U40" s="2">
        <v>4427.0907127272803</v>
      </c>
      <c r="V40" s="2">
        <v>4322.5925927273056</v>
      </c>
      <c r="W40" s="2">
        <v>4218.0944727273018</v>
      </c>
    </row>
    <row r="41" spans="1:23" x14ac:dyDescent="0.25">
      <c r="A41" t="s">
        <v>12</v>
      </c>
      <c r="B41" t="s">
        <v>4</v>
      </c>
      <c r="H41" s="2">
        <v>5699.8100000000013</v>
      </c>
      <c r="I41" s="2">
        <v>5633.0446399999983</v>
      </c>
      <c r="J41" s="2">
        <v>5566.2792799999961</v>
      </c>
      <c r="K41" s="2">
        <v>5499.513919999994</v>
      </c>
      <c r="L41" s="2">
        <v>5432.7485599999918</v>
      </c>
      <c r="M41" s="2">
        <v>5365.9831999999897</v>
      </c>
      <c r="N41" s="2">
        <v>5249.6124799999916</v>
      </c>
      <c r="O41" s="2">
        <v>5133.2417599999935</v>
      </c>
      <c r="P41" s="2">
        <v>5016.8710399999954</v>
      </c>
      <c r="Q41" s="2">
        <v>4900.5003199999974</v>
      </c>
      <c r="R41" s="2">
        <v>4784.1296000000002</v>
      </c>
      <c r="S41" s="2">
        <v>4748.9312872727169</v>
      </c>
      <c r="T41" s="2">
        <v>4657.3632472727331</v>
      </c>
      <c r="U41" s="2">
        <v>4565.7952072727203</v>
      </c>
      <c r="V41" s="2">
        <v>4474.2271672727366</v>
      </c>
      <c r="W41" s="2">
        <v>4382.6591272727237</v>
      </c>
    </row>
    <row r="42" spans="1:23" x14ac:dyDescent="0.25">
      <c r="A42" t="s">
        <v>12</v>
      </c>
      <c r="B42" t="s">
        <v>5</v>
      </c>
      <c r="H42" s="2">
        <v>5699.8100000000022</v>
      </c>
      <c r="I42" s="2">
        <v>5587.43332291977</v>
      </c>
      <c r="J42" s="2">
        <v>5561.4083537457127</v>
      </c>
      <c r="K42" s="2">
        <v>5581.1393129000026</v>
      </c>
      <c r="L42" s="2">
        <v>5546.7997786413143</v>
      </c>
      <c r="M42" s="2">
        <v>5512.517434405223</v>
      </c>
      <c r="N42" s="2">
        <v>5428.7518875484402</v>
      </c>
      <c r="O42" s="2">
        <v>5321.3029219561849</v>
      </c>
      <c r="P42" s="2">
        <v>5214.0369718224565</v>
      </c>
      <c r="Q42" s="2">
        <v>5106.1286774033251</v>
      </c>
      <c r="R42" s="2">
        <v>4998.4295637038913</v>
      </c>
      <c r="S42" s="2">
        <v>4918.4544815414956</v>
      </c>
      <c r="T42" s="2">
        <v>4839.6255964925822</v>
      </c>
      <c r="U42" s="2">
        <v>4760.5972467459123</v>
      </c>
      <c r="V42" s="2">
        <v>4681.3590049497034</v>
      </c>
      <c r="W42" s="2">
        <v>4603.3291268003295</v>
      </c>
    </row>
    <row r="43" spans="1:23" x14ac:dyDescent="0.25">
      <c r="A43" t="s">
        <v>12</v>
      </c>
      <c r="B43" t="s">
        <v>6</v>
      </c>
      <c r="H43" s="2">
        <v>5699.8100000000022</v>
      </c>
      <c r="I43" s="2">
        <v>5619.0124368720362</v>
      </c>
      <c r="J43" s="2">
        <v>5603.4749702787331</v>
      </c>
      <c r="K43" s="2">
        <v>5636.491757370196</v>
      </c>
      <c r="L43" s="2">
        <v>5596.9316823292756</v>
      </c>
      <c r="M43" s="2">
        <v>5546.3479857523089</v>
      </c>
      <c r="N43" s="2">
        <v>5505.3741237009617</v>
      </c>
      <c r="O43" s="2">
        <v>5453.4080198351667</v>
      </c>
      <c r="P43" s="2">
        <v>5428.6821144247169</v>
      </c>
      <c r="Q43" s="2">
        <v>5417.3492311567734</v>
      </c>
      <c r="R43" s="2">
        <v>5396.3378637876385</v>
      </c>
      <c r="S43" s="2">
        <v>5374.0916161625282</v>
      </c>
      <c r="T43" s="2">
        <v>5349.7650895775314</v>
      </c>
      <c r="U43" s="2">
        <v>5326.874975180177</v>
      </c>
      <c r="V43" s="2">
        <v>5305.5830592516777</v>
      </c>
      <c r="W43" s="2">
        <v>5276.0592663251782</v>
      </c>
    </row>
    <row r="44" spans="1:23" x14ac:dyDescent="0.25">
      <c r="A44" t="s">
        <v>13</v>
      </c>
      <c r="B44" t="s">
        <v>1</v>
      </c>
      <c r="H44" s="2">
        <v>1282.147363</v>
      </c>
      <c r="I44" s="2">
        <v>1319.186256</v>
      </c>
      <c r="J44" s="2">
        <v>1356.2251490000001</v>
      </c>
      <c r="K44" s="2">
        <v>1393.264042</v>
      </c>
      <c r="L44" s="2">
        <v>1430.3029349999999</v>
      </c>
      <c r="M44" s="2">
        <v>1467.3418280000001</v>
      </c>
      <c r="N44" s="2">
        <v>1533.1937579999999</v>
      </c>
      <c r="O44" s="2">
        <v>1599.045689</v>
      </c>
      <c r="P44" s="2">
        <v>1664.89762</v>
      </c>
      <c r="Q44" s="2">
        <v>1730.7495509999999</v>
      </c>
      <c r="R44" s="2">
        <v>1796.601482</v>
      </c>
      <c r="S44" s="2">
        <v>1852.213696</v>
      </c>
      <c r="T44" s="2">
        <v>1907.82591</v>
      </c>
      <c r="U44" s="2">
        <v>1959.7591030000001</v>
      </c>
      <c r="V44" s="2">
        <v>2010.8971459999998</v>
      </c>
      <c r="W44" s="2">
        <v>2062.0351879999898</v>
      </c>
    </row>
    <row r="45" spans="1:23" x14ac:dyDescent="0.25">
      <c r="A45" t="s">
        <v>13</v>
      </c>
      <c r="B45" t="s">
        <v>2</v>
      </c>
      <c r="H45" s="2">
        <v>1317.0308319999999</v>
      </c>
      <c r="I45" s="2">
        <v>1361.5452069999999</v>
      </c>
      <c r="J45" s="2">
        <v>1406.059581</v>
      </c>
      <c r="K45" s="2">
        <v>1450.573956</v>
      </c>
      <c r="L45" s="2">
        <v>1495.0883309999999</v>
      </c>
      <c r="M45" s="2">
        <v>1539.602705</v>
      </c>
      <c r="N45" s="2">
        <v>1594.2076669999999</v>
      </c>
      <c r="O45" s="2">
        <v>1654.383241</v>
      </c>
      <c r="P45" s="2">
        <v>1714.558816</v>
      </c>
      <c r="Q45" s="2">
        <v>1774.7343900000001</v>
      </c>
      <c r="R45" s="2">
        <v>1834.9099650000001</v>
      </c>
      <c r="S45" s="2">
        <v>1895.5945240000001</v>
      </c>
      <c r="T45" s="2">
        <v>1956.279082</v>
      </c>
      <c r="U45" s="2">
        <v>2016.9636410000001</v>
      </c>
      <c r="V45" s="2">
        <v>2077.6482000000001</v>
      </c>
      <c r="W45" s="2">
        <v>2138.3327589999899</v>
      </c>
    </row>
    <row r="46" spans="1:23" x14ac:dyDescent="0.25">
      <c r="A46" t="s">
        <v>13</v>
      </c>
      <c r="B46" t="s">
        <v>3</v>
      </c>
      <c r="H46" s="2">
        <v>1282.147363</v>
      </c>
      <c r="I46" s="2">
        <v>1315.1675348680001</v>
      </c>
      <c r="J46" s="2">
        <v>1348.1877067360001</v>
      </c>
      <c r="K46" s="2">
        <v>1381.2078786040001</v>
      </c>
      <c r="L46" s="2">
        <v>1414.2280504720002</v>
      </c>
      <c r="M46" s="2">
        <v>1447.24822234</v>
      </c>
      <c r="N46" s="2">
        <v>1506.2224001059999</v>
      </c>
      <c r="O46" s="2">
        <v>1565.1965778719998</v>
      </c>
      <c r="P46" s="2">
        <v>1624.1707556379997</v>
      </c>
      <c r="Q46" s="2">
        <v>1683.1449334039996</v>
      </c>
      <c r="R46" s="2">
        <v>1742.1191111699995</v>
      </c>
      <c r="S46" s="2">
        <v>1801.0932889359995</v>
      </c>
      <c r="T46" s="2">
        <v>1860.0674667019994</v>
      </c>
      <c r="U46" s="2">
        <v>1919.041644467999</v>
      </c>
      <c r="V46" s="2">
        <v>1978.0158222339992</v>
      </c>
      <c r="W46" s="2">
        <v>2036.9900000000002</v>
      </c>
    </row>
    <row r="47" spans="1:23" x14ac:dyDescent="0.25">
      <c r="A47" t="s">
        <v>13</v>
      </c>
      <c r="B47" t="s">
        <v>4</v>
      </c>
      <c r="H47" s="2">
        <v>1317.0308319999999</v>
      </c>
      <c r="I47" s="2">
        <v>1343.0743100679999</v>
      </c>
      <c r="J47" s="2">
        <v>1369.1177881359999</v>
      </c>
      <c r="K47" s="2">
        <v>1395.161266204</v>
      </c>
      <c r="L47" s="2">
        <v>1421.204744272</v>
      </c>
      <c r="M47" s="2">
        <v>1447.24822234</v>
      </c>
      <c r="N47" s="2">
        <v>1506.2224001059999</v>
      </c>
      <c r="O47" s="2">
        <v>1565.1965778719998</v>
      </c>
      <c r="P47" s="2">
        <v>1624.1707556379997</v>
      </c>
      <c r="Q47" s="2">
        <v>1683.1449334039996</v>
      </c>
      <c r="R47" s="2">
        <v>1742.1191111699995</v>
      </c>
      <c r="S47" s="2">
        <v>1801.0932889359995</v>
      </c>
      <c r="T47" s="2">
        <v>1860.0674667019994</v>
      </c>
      <c r="U47" s="2">
        <v>1919.041644467999</v>
      </c>
      <c r="V47" s="2">
        <v>1978.0158222339992</v>
      </c>
      <c r="W47" s="2">
        <v>2036.9900000000002</v>
      </c>
    </row>
    <row r="48" spans="1:23" x14ac:dyDescent="0.25">
      <c r="A48" t="s">
        <v>13</v>
      </c>
      <c r="B48" t="s">
        <v>5</v>
      </c>
      <c r="H48" s="2">
        <v>1317.0308319999999</v>
      </c>
      <c r="I48" s="2">
        <v>1315.8433946333269</v>
      </c>
      <c r="J48" s="2">
        <v>1349.7780589891208</v>
      </c>
      <c r="K48" s="2">
        <v>1383.8447767869902</v>
      </c>
      <c r="L48" s="2">
        <v>1418.4337025404616</v>
      </c>
      <c r="M48" s="2">
        <v>1453.0316899109407</v>
      </c>
      <c r="N48" s="2">
        <v>1516.8165546749819</v>
      </c>
      <c r="O48" s="2">
        <v>1580.6092745235278</v>
      </c>
      <c r="P48" s="2">
        <v>1644.2950582575106</v>
      </c>
      <c r="Q48" s="2">
        <v>1708.0024024467807</v>
      </c>
      <c r="R48" s="2">
        <v>1771.7514359578308</v>
      </c>
      <c r="S48" s="2">
        <v>1825.8768055328937</v>
      </c>
      <c r="T48" s="2">
        <v>1880.0540715407069</v>
      </c>
      <c r="U48" s="2">
        <v>1930.786208825343</v>
      </c>
      <c r="V48" s="2">
        <v>1980.7966071474748</v>
      </c>
      <c r="W48" s="2">
        <v>2030.8918527159174</v>
      </c>
    </row>
    <row r="49" spans="1:23" x14ac:dyDescent="0.25">
      <c r="A49" t="s">
        <v>13</v>
      </c>
      <c r="B49" t="s">
        <v>6</v>
      </c>
      <c r="H49" s="2">
        <v>1317.0308319999999</v>
      </c>
      <c r="I49" s="2">
        <v>1358.1739659260434</v>
      </c>
      <c r="J49" s="2">
        <v>1399.3665029396634</v>
      </c>
      <c r="K49" s="2">
        <v>1440.6909811407886</v>
      </c>
      <c r="L49" s="2">
        <v>1482.5376671733811</v>
      </c>
      <c r="M49" s="2">
        <v>1524.3934138957188</v>
      </c>
      <c r="N49" s="2">
        <v>1578.0736735052308</v>
      </c>
      <c r="O49" s="2">
        <v>1636.9271035977113</v>
      </c>
      <c r="P49" s="2">
        <v>1695.6735985028909</v>
      </c>
      <c r="Q49" s="2">
        <v>1754.441652936096</v>
      </c>
      <c r="R49" s="2">
        <v>1813.2513976183423</v>
      </c>
      <c r="S49" s="2">
        <v>1872.3706559415125</v>
      </c>
      <c r="T49" s="2">
        <v>1931.5418097701704</v>
      </c>
      <c r="U49" s="2">
        <v>1990.6676772662126</v>
      </c>
      <c r="V49" s="2">
        <v>2049.8066164843162</v>
      </c>
      <c r="W49" s="2">
        <v>2109.0304038728459</v>
      </c>
    </row>
    <row r="50" spans="1:23" x14ac:dyDescent="0.25">
      <c r="A50" t="s">
        <v>14</v>
      </c>
      <c r="B50" t="s">
        <v>1</v>
      </c>
      <c r="H50" s="2">
        <v>538.90767500000004</v>
      </c>
      <c r="I50" s="2">
        <v>559.03972799999895</v>
      </c>
      <c r="J50" s="2">
        <v>573.55933579999896</v>
      </c>
      <c r="K50" s="2">
        <v>575.2571739</v>
      </c>
      <c r="L50" s="2">
        <v>576.95501220000006</v>
      </c>
      <c r="M50" s="2">
        <v>578.65285040000003</v>
      </c>
      <c r="N50" s="2">
        <v>585.34973709999895</v>
      </c>
      <c r="O50" s="2">
        <v>592.04662380000002</v>
      </c>
      <c r="P50" s="2">
        <v>598.74351060000004</v>
      </c>
      <c r="Q50" s="2">
        <v>605.44039729999895</v>
      </c>
      <c r="R50" s="2">
        <v>612.13728409999896</v>
      </c>
      <c r="S50" s="2">
        <v>618.09529410000005</v>
      </c>
      <c r="T50" s="2">
        <v>624.05330409999897</v>
      </c>
      <c r="U50" s="2">
        <v>630.01131410000005</v>
      </c>
      <c r="V50" s="2">
        <v>635.96932409999897</v>
      </c>
      <c r="W50" s="2">
        <v>641.92733399999895</v>
      </c>
    </row>
    <row r="51" spans="1:23" x14ac:dyDescent="0.25">
      <c r="A51" t="s">
        <v>14</v>
      </c>
      <c r="B51" t="s">
        <v>2</v>
      </c>
      <c r="H51" s="2">
        <v>570.16365940000003</v>
      </c>
      <c r="I51" s="2">
        <v>571.86149760000001</v>
      </c>
      <c r="J51" s="2">
        <v>579.17178089999902</v>
      </c>
      <c r="K51" s="2">
        <v>599.30383380000001</v>
      </c>
      <c r="L51" s="2">
        <v>619.43588669999997</v>
      </c>
      <c r="M51" s="2">
        <v>639.56793960000005</v>
      </c>
      <c r="N51" s="2">
        <v>650.13921749999997</v>
      </c>
      <c r="O51" s="2">
        <v>660.71049540000001</v>
      </c>
      <c r="P51" s="2">
        <v>671.28177319999998</v>
      </c>
      <c r="Q51" s="2">
        <v>681.85305109999899</v>
      </c>
      <c r="R51" s="2">
        <v>692.42432899999903</v>
      </c>
      <c r="S51" s="2">
        <v>702.56229480000002</v>
      </c>
      <c r="T51" s="2">
        <v>712.70026059999998</v>
      </c>
      <c r="U51" s="2">
        <v>722.83822650000002</v>
      </c>
      <c r="V51" s="2">
        <v>732.97619229999998</v>
      </c>
      <c r="W51" s="2">
        <v>743.11415809999903</v>
      </c>
    </row>
    <row r="52" spans="1:23" x14ac:dyDescent="0.25">
      <c r="A52" t="s">
        <v>14</v>
      </c>
      <c r="B52" t="s">
        <v>3</v>
      </c>
      <c r="H52" s="2">
        <v>538.90767500000004</v>
      </c>
      <c r="I52" s="2">
        <v>510.7261400000001</v>
      </c>
      <c r="J52" s="2">
        <v>482.54460500000005</v>
      </c>
      <c r="K52" s="2">
        <v>454.36307000000005</v>
      </c>
      <c r="L52" s="2">
        <v>426.18153500000005</v>
      </c>
      <c r="M52" s="2">
        <v>398</v>
      </c>
      <c r="N52" s="2">
        <v>398</v>
      </c>
      <c r="O52" s="2">
        <v>398</v>
      </c>
      <c r="P52" s="2">
        <v>398</v>
      </c>
      <c r="Q52" s="2">
        <v>398</v>
      </c>
      <c r="R52" s="2">
        <v>398</v>
      </c>
      <c r="S52" s="2">
        <v>398</v>
      </c>
      <c r="T52" s="2">
        <v>398</v>
      </c>
      <c r="U52" s="2">
        <v>398</v>
      </c>
      <c r="V52" s="2">
        <v>398</v>
      </c>
      <c r="W52" s="2">
        <v>398</v>
      </c>
    </row>
    <row r="53" spans="1:23" x14ac:dyDescent="0.25">
      <c r="A53" t="s">
        <v>14</v>
      </c>
      <c r="B53" t="s">
        <v>4</v>
      </c>
      <c r="H53" s="2">
        <v>570.16365940000003</v>
      </c>
      <c r="I53" s="2">
        <v>572.73092752000002</v>
      </c>
      <c r="J53" s="2">
        <v>575.29819564000002</v>
      </c>
      <c r="K53" s="2">
        <v>577.86546376000001</v>
      </c>
      <c r="L53" s="2">
        <v>580.43273188000001</v>
      </c>
      <c r="M53" s="2">
        <v>583</v>
      </c>
      <c r="N53" s="2">
        <v>589.20000000000005</v>
      </c>
      <c r="O53" s="2">
        <v>595.40000000000009</v>
      </c>
      <c r="P53" s="2">
        <v>601.60000000000014</v>
      </c>
      <c r="Q53" s="2">
        <v>607.80000000000018</v>
      </c>
      <c r="R53" s="2">
        <v>614</v>
      </c>
      <c r="S53" s="2">
        <v>614</v>
      </c>
      <c r="T53" s="2">
        <v>614</v>
      </c>
      <c r="U53" s="2">
        <v>614</v>
      </c>
      <c r="V53" s="2">
        <v>614</v>
      </c>
      <c r="W53" s="2">
        <v>614</v>
      </c>
    </row>
    <row r="54" spans="1:23" x14ac:dyDescent="0.25">
      <c r="A54" t="s">
        <v>14</v>
      </c>
      <c r="B54" t="s">
        <v>5</v>
      </c>
      <c r="H54" s="2">
        <v>570.16365940000003</v>
      </c>
      <c r="I54" s="2">
        <v>528.84018062857081</v>
      </c>
      <c r="J54" s="2">
        <v>518.09712591635582</v>
      </c>
      <c r="K54" s="2">
        <v>505.44975220214633</v>
      </c>
      <c r="L54" s="2">
        <v>492.84131653058574</v>
      </c>
      <c r="M54" s="2">
        <v>480.22704088800913</v>
      </c>
      <c r="N54" s="2">
        <v>470.66642903014019</v>
      </c>
      <c r="O54" s="2">
        <v>460.96796617738056</v>
      </c>
      <c r="P54" s="2">
        <v>451.33235772690239</v>
      </c>
      <c r="Q54" s="2">
        <v>441.79376454147155</v>
      </c>
      <c r="R54" s="2">
        <v>432.3436824184401</v>
      </c>
      <c r="S54" s="2">
        <v>441.36552679927019</v>
      </c>
      <c r="T54" s="2">
        <v>450.80348689467604</v>
      </c>
      <c r="U54" s="2">
        <v>459.67049723898452</v>
      </c>
      <c r="V54" s="2">
        <v>468.84559098278288</v>
      </c>
      <c r="W54" s="2">
        <v>478.65677470755094</v>
      </c>
    </row>
    <row r="55" spans="1:23" x14ac:dyDescent="0.25">
      <c r="A55" t="s">
        <v>14</v>
      </c>
      <c r="B55" t="s">
        <v>6</v>
      </c>
      <c r="H55" s="2">
        <v>570.16365940000003</v>
      </c>
      <c r="I55" s="2">
        <v>558.8143303787856</v>
      </c>
      <c r="J55" s="2">
        <v>548.57092378891116</v>
      </c>
      <c r="K55" s="2">
        <v>540.83391325365449</v>
      </c>
      <c r="L55" s="2">
        <v>533.13457055299841</v>
      </c>
      <c r="M55" s="2">
        <v>525.42938785393062</v>
      </c>
      <c r="N55" s="2">
        <v>517.44962074453952</v>
      </c>
      <c r="O55" s="2">
        <v>509.33197915080103</v>
      </c>
      <c r="P55" s="2">
        <v>501.27706404332019</v>
      </c>
      <c r="Q55" s="2">
        <v>493.31916423528878</v>
      </c>
      <c r="R55" s="2">
        <v>485.44977542195045</v>
      </c>
      <c r="S55" s="2">
        <v>495.60444362845107</v>
      </c>
      <c r="T55" s="2">
        <v>506.17522754952739</v>
      </c>
      <c r="U55" s="2">
        <v>516.17506173895617</v>
      </c>
      <c r="V55" s="2">
        <v>526.482979308425</v>
      </c>
      <c r="W55" s="2">
        <v>537.42698687381539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F25C-1029-4021-A3AD-E4ADD0917D59}">
  <dimension ref="A1:AB11"/>
  <sheetViews>
    <sheetView zoomScaleNormal="10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B10" sqref="AB10"/>
    </sheetView>
  </sheetViews>
  <sheetFormatPr defaultRowHeight="15" x14ac:dyDescent="0.25"/>
  <sheetData>
    <row r="1" spans="1:28" x14ac:dyDescent="0.25">
      <c r="A1" s="1" t="s">
        <v>15</v>
      </c>
      <c r="B1" s="1" t="s">
        <v>16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4">
        <v>2011</v>
      </c>
      <c r="Y1" s="4">
        <v>2012</v>
      </c>
      <c r="Z1" s="3">
        <v>2013</v>
      </c>
      <c r="AA1" s="3">
        <v>2014</v>
      </c>
      <c r="AB1" s="3">
        <v>2015</v>
      </c>
    </row>
    <row r="2" spans="1:28" x14ac:dyDescent="0.25">
      <c r="A2" t="s">
        <v>0</v>
      </c>
      <c r="B2" t="s">
        <v>17</v>
      </c>
      <c r="C2">
        <v>1428.2143409999901</v>
      </c>
      <c r="D2">
        <v>1299.291084</v>
      </c>
      <c r="E2">
        <v>1468.5674389999899</v>
      </c>
      <c r="F2">
        <v>1547.0091870000001</v>
      </c>
      <c r="G2">
        <v>1565.019691</v>
      </c>
      <c r="H2">
        <v>2465.8891389999899</v>
      </c>
      <c r="I2">
        <v>1835.5432040000001</v>
      </c>
      <c r="J2">
        <v>1568.499789</v>
      </c>
      <c r="K2">
        <v>1817.31890399999</v>
      </c>
      <c r="L2">
        <v>1824.9710809999999</v>
      </c>
      <c r="M2">
        <v>1903.7500909999901</v>
      </c>
      <c r="N2">
        <v>1880.2768799999899</v>
      </c>
      <c r="O2">
        <v>2124.5015309999899</v>
      </c>
      <c r="P2">
        <v>3200.8968679999898</v>
      </c>
      <c r="Q2">
        <v>3404.052592</v>
      </c>
      <c r="R2">
        <v>2712.3156090000002</v>
      </c>
      <c r="S2">
        <v>2283.1736959999898</v>
      </c>
      <c r="T2">
        <v>2091.5182199999899</v>
      </c>
      <c r="U2">
        <v>2204.1259009999999</v>
      </c>
      <c r="V2">
        <v>1394.2007880000001</v>
      </c>
      <c r="W2">
        <v>1301.242444</v>
      </c>
      <c r="X2">
        <v>1303.406324</v>
      </c>
      <c r="Y2">
        <v>1259.9321970000001</v>
      </c>
      <c r="Z2">
        <v>1415.6572019999901</v>
      </c>
      <c r="AA2">
        <v>1336.0139959999899</v>
      </c>
      <c r="AB2">
        <v>1402.0953569999899</v>
      </c>
    </row>
    <row r="3" spans="1:28" x14ac:dyDescent="0.25">
      <c r="A3" t="s">
        <v>7</v>
      </c>
      <c r="B3" t="s">
        <v>17</v>
      </c>
      <c r="C3">
        <v>2415.6264637999998</v>
      </c>
      <c r="D3">
        <v>2724.2543483999898</v>
      </c>
      <c r="E3">
        <v>3032.8822319000001</v>
      </c>
      <c r="F3">
        <v>3341.5101164999901</v>
      </c>
      <c r="G3">
        <v>3650.1379999999999</v>
      </c>
      <c r="H3">
        <v>3958.7658835000002</v>
      </c>
      <c r="I3">
        <v>4267.3937680999998</v>
      </c>
      <c r="J3">
        <v>4576.0216516</v>
      </c>
      <c r="K3">
        <v>4884.6495361999996</v>
      </c>
      <c r="L3">
        <v>5193.2774196999899</v>
      </c>
      <c r="M3">
        <v>5501.9053043000004</v>
      </c>
      <c r="N3">
        <v>5810.5331877999997</v>
      </c>
      <c r="O3">
        <v>6119.1610724000002</v>
      </c>
      <c r="P3">
        <v>6427.7889558999996</v>
      </c>
      <c r="Q3">
        <v>6736.4168405</v>
      </c>
      <c r="R3">
        <v>7045.0447240000003</v>
      </c>
      <c r="S3">
        <v>7655.7526209999996</v>
      </c>
      <c r="T3">
        <v>8266.4605169999904</v>
      </c>
      <c r="U3">
        <v>8877.1684139999907</v>
      </c>
      <c r="V3">
        <v>9487.8763099999906</v>
      </c>
      <c r="W3">
        <v>10098.584209999901</v>
      </c>
      <c r="X3">
        <v>10709.292100000001</v>
      </c>
      <c r="Y3">
        <v>11320</v>
      </c>
      <c r="Z3" s="5">
        <f>Y3+(1/3)*(AB3-Y3)</f>
        <v>11601.737126666651</v>
      </c>
      <c r="AA3" s="5">
        <f>Y3+(1/3)*(AB3-Y3)</f>
        <v>11601.737126666651</v>
      </c>
      <c r="AB3" s="6">
        <f>AVERAGE(NSA!H8:H9)</f>
        <v>12165.21137999995</v>
      </c>
    </row>
    <row r="4" spans="1:28" x14ac:dyDescent="0.25">
      <c r="A4" t="s">
        <v>8</v>
      </c>
      <c r="B4" t="s">
        <v>17</v>
      </c>
      <c r="C4">
        <v>5301.1999999999898</v>
      </c>
      <c r="D4">
        <v>5177.0699999999897</v>
      </c>
      <c r="E4">
        <v>5033.8</v>
      </c>
      <c r="F4">
        <v>4933.42</v>
      </c>
      <c r="G4">
        <v>4897.8900000000003</v>
      </c>
      <c r="H4">
        <v>4927.96</v>
      </c>
      <c r="I4">
        <v>5006.0999999999904</v>
      </c>
      <c r="J4">
        <v>4907.8499999999904</v>
      </c>
      <c r="K4">
        <v>4846.9699999999903</v>
      </c>
      <c r="L4">
        <v>4716.7399999999898</v>
      </c>
      <c r="M4">
        <v>4762.0299999999897</v>
      </c>
      <c r="N4">
        <v>4797.9299999999903</v>
      </c>
      <c r="O4">
        <v>4776.95</v>
      </c>
      <c r="P4">
        <v>4883.6099999999997</v>
      </c>
      <c r="Q4">
        <v>4850.9499999999898</v>
      </c>
      <c r="R4">
        <v>4815.1799999999903</v>
      </c>
      <c r="S4">
        <v>4787.8900000000003</v>
      </c>
      <c r="T4">
        <v>4776.8199999999897</v>
      </c>
      <c r="U4">
        <v>4626.3699999999899</v>
      </c>
      <c r="V4">
        <v>4262.8599999999997</v>
      </c>
      <c r="W4">
        <v>4379.6799999999903</v>
      </c>
      <c r="X4">
        <v>4236.21</v>
      </c>
      <c r="Y4">
        <v>4171.91</v>
      </c>
      <c r="Z4">
        <v>4071.42</v>
      </c>
      <c r="AA4">
        <v>3905.18</v>
      </c>
      <c r="AB4">
        <v>3933.8899999999899</v>
      </c>
    </row>
    <row r="5" spans="1:28" x14ac:dyDescent="0.25">
      <c r="A5" t="s">
        <v>9</v>
      </c>
      <c r="B5" t="s">
        <v>17</v>
      </c>
      <c r="C5">
        <v>1180.0973377</v>
      </c>
      <c r="D5">
        <v>1192.208038</v>
      </c>
      <c r="E5">
        <v>1204.3187383300001</v>
      </c>
      <c r="F5">
        <v>1216.42943967</v>
      </c>
      <c r="G5">
        <v>1228.5401400000001</v>
      </c>
      <c r="H5">
        <v>1240.6508403299899</v>
      </c>
      <c r="I5">
        <v>1252.76154167</v>
      </c>
      <c r="J5">
        <v>1264.8722419999899</v>
      </c>
      <c r="K5">
        <v>1276.9829423000001</v>
      </c>
      <c r="L5">
        <v>1289.0936437</v>
      </c>
      <c r="M5">
        <v>1301.204344</v>
      </c>
      <c r="N5">
        <v>1355.915688</v>
      </c>
      <c r="O5">
        <v>1410.6270319999901</v>
      </c>
      <c r="P5">
        <v>1465.3383759999999</v>
      </c>
      <c r="Q5">
        <v>1520.0497190000001</v>
      </c>
      <c r="R5">
        <v>1574.7610629999999</v>
      </c>
      <c r="S5">
        <v>1629.472407</v>
      </c>
      <c r="T5">
        <v>1684.183751</v>
      </c>
      <c r="U5">
        <v>1738.8950950000001</v>
      </c>
      <c r="V5">
        <v>1793.6064389999899</v>
      </c>
      <c r="W5">
        <v>1848.3177820000001</v>
      </c>
      <c r="X5" s="5">
        <f>$W5+(1/5)*($AB5-$W5)</f>
        <v>1961.4351574</v>
      </c>
      <c r="Y5" s="5">
        <f>$W5+(2/5)*($AB5-$W5)</f>
        <v>2074.5525327999999</v>
      </c>
      <c r="Z5" s="5">
        <f>$W5+(3/5)*($AB5-$W5)</f>
        <v>2187.6699082</v>
      </c>
      <c r="AA5" s="5">
        <f>$W5+(4/5)*($AB5-$W5)</f>
        <v>2300.7872835999997</v>
      </c>
      <c r="AB5" s="6">
        <f>AVERAGE(NSA!H20:H21)</f>
        <v>2413.9046589999998</v>
      </c>
    </row>
    <row r="6" spans="1:28" x14ac:dyDescent="0.25">
      <c r="A6" t="s">
        <v>10</v>
      </c>
      <c r="B6" t="s">
        <v>17</v>
      </c>
      <c r="C6">
        <v>1189.9099999999901</v>
      </c>
      <c r="D6">
        <v>1191.5799999999899</v>
      </c>
      <c r="E6">
        <v>1201.1500000000001</v>
      </c>
      <c r="F6">
        <v>1187.9100000000001</v>
      </c>
      <c r="G6">
        <v>1255.74</v>
      </c>
      <c r="H6">
        <v>1272.3399999999899</v>
      </c>
      <c r="I6">
        <v>1280.3799999999901</v>
      </c>
      <c r="J6">
        <v>1273.97</v>
      </c>
      <c r="K6">
        <v>1232.6399999999901</v>
      </c>
      <c r="L6">
        <v>1256.97</v>
      </c>
      <c r="M6">
        <v>1275.1300000000001</v>
      </c>
      <c r="N6">
        <v>1249.8800000000001</v>
      </c>
      <c r="O6">
        <v>1281.3299999999899</v>
      </c>
      <c r="P6">
        <v>1274.1500000000001</v>
      </c>
      <c r="Q6">
        <v>1273.45</v>
      </c>
      <c r="R6">
        <v>1285.54</v>
      </c>
      <c r="S6">
        <v>1269.97</v>
      </c>
      <c r="T6">
        <v>1307.27</v>
      </c>
      <c r="U6">
        <v>1232.4100000000001</v>
      </c>
      <c r="V6">
        <v>1160.71</v>
      </c>
      <c r="W6">
        <v>1210.02</v>
      </c>
      <c r="X6">
        <v>1257.4100000000001</v>
      </c>
      <c r="Y6">
        <v>1288.3899999999901</v>
      </c>
      <c r="Z6">
        <v>1310.4000000000001</v>
      </c>
      <c r="AA6">
        <v>1264.9000000000001</v>
      </c>
      <c r="AB6">
        <v>1227.1599999999901</v>
      </c>
    </row>
    <row r="7" spans="1:28" x14ac:dyDescent="0.25">
      <c r="A7" t="s">
        <v>11</v>
      </c>
      <c r="B7" t="s">
        <v>17</v>
      </c>
      <c r="C7">
        <v>456.57866999999902</v>
      </c>
      <c r="D7">
        <v>469.34763999999899</v>
      </c>
      <c r="E7">
        <v>470.24511999999902</v>
      </c>
      <c r="F7">
        <v>476.72593999999901</v>
      </c>
      <c r="G7">
        <v>501.65485000000001</v>
      </c>
      <c r="H7">
        <v>490.05462999999997</v>
      </c>
      <c r="I7">
        <v>510.27557999999902</v>
      </c>
      <c r="J7">
        <v>527.56633999999895</v>
      </c>
      <c r="K7">
        <v>570.84438</v>
      </c>
      <c r="L7">
        <v>543.69699000000003</v>
      </c>
      <c r="M7">
        <v>575.85397999999896</v>
      </c>
      <c r="N7">
        <v>563.53801999999905</v>
      </c>
      <c r="O7">
        <v>559.73788999999897</v>
      </c>
      <c r="P7">
        <v>572.89331000000004</v>
      </c>
      <c r="Q7">
        <v>595.281329999999</v>
      </c>
      <c r="R7">
        <v>609.41574000000003</v>
      </c>
      <c r="S7">
        <v>628.93461000000002</v>
      </c>
      <c r="T7">
        <v>637.75172999999904</v>
      </c>
      <c r="U7">
        <v>672.77650999999901</v>
      </c>
      <c r="V7">
        <v>654.88512000000003</v>
      </c>
      <c r="W7">
        <v>664.70074999999997</v>
      </c>
      <c r="X7" s="5">
        <f>$W7+(1/5)*($AB7-$W7)</f>
        <v>663.85269513000003</v>
      </c>
      <c r="Y7" s="5">
        <f>$W7+(2/5)*($AB7-$W7)</f>
        <v>663.00464025999997</v>
      </c>
      <c r="Z7" s="5">
        <f>$W7+(3/5)*($AB7-$W7)</f>
        <v>662.15658539000003</v>
      </c>
      <c r="AA7" s="5">
        <f>$W7+(4/5)*($AB7-$W7)</f>
        <v>661.30853051999998</v>
      </c>
      <c r="AB7" s="6">
        <f>AVERAGE(NSA!H32:H33)</f>
        <v>660.46047565000003</v>
      </c>
    </row>
    <row r="8" spans="1:28" x14ac:dyDescent="0.25">
      <c r="A8" t="s">
        <v>12</v>
      </c>
      <c r="B8" t="s">
        <v>17</v>
      </c>
      <c r="C8">
        <v>5419.8899999999903</v>
      </c>
      <c r="D8">
        <v>5356.15</v>
      </c>
      <c r="E8">
        <v>5485.17</v>
      </c>
      <c r="F8">
        <v>5618.4899999999898</v>
      </c>
      <c r="G8">
        <v>5679.54</v>
      </c>
      <c r="H8">
        <v>5800.2799999999897</v>
      </c>
      <c r="I8">
        <v>5979.1099999999897</v>
      </c>
      <c r="J8">
        <v>6055.5999999999904</v>
      </c>
      <c r="K8">
        <v>6125.68</v>
      </c>
      <c r="L8">
        <v>6174.25</v>
      </c>
      <c r="M8">
        <v>6340.5699999999897</v>
      </c>
      <c r="N8">
        <v>6257.36</v>
      </c>
      <c r="O8">
        <v>6308.54</v>
      </c>
      <c r="P8">
        <v>6343.42</v>
      </c>
      <c r="Q8">
        <v>6490.88</v>
      </c>
      <c r="R8">
        <v>6465.04</v>
      </c>
      <c r="S8">
        <v>6387.3699999999899</v>
      </c>
      <c r="T8">
        <v>6529.25</v>
      </c>
      <c r="U8">
        <v>6336.93</v>
      </c>
      <c r="V8">
        <v>5886.7299999999896</v>
      </c>
      <c r="W8">
        <v>6084.6199999999899</v>
      </c>
      <c r="X8">
        <v>5904.35</v>
      </c>
      <c r="Y8">
        <v>5659.9799999999896</v>
      </c>
      <c r="Z8">
        <v>5792.8199999999897</v>
      </c>
      <c r="AA8">
        <v>5852.0799999999899</v>
      </c>
      <c r="AB8">
        <v>5699.81</v>
      </c>
    </row>
    <row r="9" spans="1:28" x14ac:dyDescent="0.25">
      <c r="A9" t="s">
        <v>13</v>
      </c>
      <c r="B9" t="s">
        <v>17</v>
      </c>
      <c r="C9">
        <v>464.55299000000002</v>
      </c>
      <c r="D9">
        <v>561.75246000000004</v>
      </c>
      <c r="E9">
        <v>513.84613000000002</v>
      </c>
      <c r="F9">
        <v>376.79212999999902</v>
      </c>
      <c r="G9">
        <v>498.30953</v>
      </c>
      <c r="H9">
        <v>582.16160830000001</v>
      </c>
      <c r="I9">
        <v>666.01368669999999</v>
      </c>
      <c r="J9">
        <v>749.86576500000001</v>
      </c>
      <c r="K9">
        <v>833.717843299999</v>
      </c>
      <c r="L9">
        <v>917.56992170000001</v>
      </c>
      <c r="M9">
        <v>1001.422</v>
      </c>
      <c r="N9">
        <v>914.46500000000003</v>
      </c>
      <c r="O9">
        <v>1217.373</v>
      </c>
      <c r="P9">
        <v>1017.377</v>
      </c>
      <c r="Q9">
        <v>1289.201</v>
      </c>
      <c r="R9">
        <v>1287.74</v>
      </c>
      <c r="S9">
        <v>1597.5129999999899</v>
      </c>
      <c r="T9">
        <v>1223.221</v>
      </c>
      <c r="U9">
        <v>1225.1759999999899</v>
      </c>
      <c r="V9">
        <v>1548.4549999999899</v>
      </c>
      <c r="W9">
        <v>1120.2059999999999</v>
      </c>
      <c r="X9">
        <v>1152.5942729999999</v>
      </c>
      <c r="Y9">
        <v>1184.9825450000001</v>
      </c>
      <c r="Z9">
        <v>1217.3708180000001</v>
      </c>
      <c r="AA9">
        <v>1249.7590909999999</v>
      </c>
      <c r="AB9">
        <v>1282.147363</v>
      </c>
    </row>
    <row r="10" spans="1:28" x14ac:dyDescent="0.25">
      <c r="A10" t="s">
        <v>14</v>
      </c>
      <c r="B10" t="s">
        <v>17</v>
      </c>
      <c r="C10">
        <v>330.36698999999902</v>
      </c>
      <c r="D10">
        <v>338.08054249999998</v>
      </c>
      <c r="E10">
        <v>345.794094999999</v>
      </c>
      <c r="F10">
        <v>353.50764750000002</v>
      </c>
      <c r="G10">
        <v>361.22119999999899</v>
      </c>
      <c r="H10">
        <v>371.88750003000001</v>
      </c>
      <c r="I10">
        <v>382.55379997</v>
      </c>
      <c r="J10">
        <v>393.2201</v>
      </c>
      <c r="K10">
        <v>403.88640003</v>
      </c>
      <c r="L10">
        <v>414.55269996999903</v>
      </c>
      <c r="M10">
        <v>425.21899999999999</v>
      </c>
      <c r="N10">
        <v>425.74799999999902</v>
      </c>
      <c r="O10">
        <v>435.15100000000001</v>
      </c>
      <c r="P10">
        <v>460.49</v>
      </c>
      <c r="Q10">
        <v>481.94400000000002</v>
      </c>
      <c r="R10">
        <v>480.13999999999902</v>
      </c>
      <c r="S10">
        <v>480.25099999999901</v>
      </c>
      <c r="T10">
        <v>504.974999999999</v>
      </c>
      <c r="U10">
        <v>493.40699999999998</v>
      </c>
      <c r="V10">
        <v>496.62099999999901</v>
      </c>
      <c r="W10">
        <v>518.23900000000003</v>
      </c>
      <c r="X10" s="5">
        <f>$W10+(1/5)*($AB10-$W10)</f>
        <v>525.49833344000001</v>
      </c>
      <c r="Y10" s="5">
        <f>$W10+(2/5)*($AB10-$W10)</f>
        <v>532.75766687999999</v>
      </c>
      <c r="Z10" s="5">
        <f>$W10+(3/5)*($AB10-$W10)</f>
        <v>540.01700032000008</v>
      </c>
      <c r="AA10" s="5">
        <f>$W10+(4/5)*($AB10-$W10)</f>
        <v>547.27633376000006</v>
      </c>
      <c r="AB10" s="6">
        <f>AVERAGE(NSA!H50:H51)</f>
        <v>554.53566720000003</v>
      </c>
    </row>
    <row r="11" spans="1:28" x14ac:dyDescent="0.25">
      <c r="A11" t="s">
        <v>18</v>
      </c>
      <c r="B11" t="s">
        <v>17</v>
      </c>
      <c r="C11">
        <v>3773.8899999999899</v>
      </c>
      <c r="D11">
        <v>3592.3499999999899</v>
      </c>
      <c r="E11">
        <v>2977.6599999999899</v>
      </c>
      <c r="F11">
        <v>2719.8099999999899</v>
      </c>
      <c r="G11">
        <v>2363.3099999999899</v>
      </c>
      <c r="H11">
        <v>2244.0099999999902</v>
      </c>
      <c r="I11">
        <v>2105.38</v>
      </c>
      <c r="J11">
        <v>1911.92</v>
      </c>
      <c r="K11">
        <v>1872.71</v>
      </c>
      <c r="L11">
        <v>1849.32</v>
      </c>
      <c r="M11">
        <v>1812.17</v>
      </c>
      <c r="N11">
        <v>1783.8599999999899</v>
      </c>
      <c r="O11">
        <v>1757.92</v>
      </c>
      <c r="P11">
        <v>1828.8099999999899</v>
      </c>
      <c r="Q11">
        <v>1883.44</v>
      </c>
      <c r="R11">
        <v>1911.6599999999901</v>
      </c>
      <c r="S11">
        <v>1990.34</v>
      </c>
      <c r="T11">
        <v>1960.3799999999901</v>
      </c>
      <c r="U11">
        <v>1937.54</v>
      </c>
      <c r="V11">
        <v>1785.27999999999</v>
      </c>
      <c r="W11">
        <v>1886.5</v>
      </c>
      <c r="X11">
        <v>1924.95</v>
      </c>
      <c r="Y11">
        <v>2000.3499999999899</v>
      </c>
      <c r="Z11">
        <v>1945.8</v>
      </c>
      <c r="AA11">
        <v>1933.0799999999899</v>
      </c>
      <c r="AB11">
        <v>1990.72999999999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NSA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2018-07-05T08:50:04Z</dcterms:created>
  <dcterms:modified xsi:type="dcterms:W3CDTF">2018-07-05T15:28:57Z</dcterms:modified>
</cp:coreProperties>
</file>