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435" windowWidth="28800" windowHeight="17565" tabRatio="500"/>
  </bookViews>
  <sheets>
    <sheet name="Titanic" sheetId="1" r:id="rId1"/>
  </sheets>
  <definedNames>
    <definedName name="AgeTable">Titanic!$S$3:$T$5</definedName>
    <definedName name="FareTable">Titanic!$S$9:$T$13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2" i="1"/>
  <c r="G2" i="1"/>
  <c r="G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2" i="1"/>
</calcChain>
</file>

<file path=xl/sharedStrings.xml><?xml version="1.0" encoding="utf-8"?>
<sst xmlns="http://schemas.openxmlformats.org/spreadsheetml/2006/main" count="5348" uniqueCount="2115">
  <si>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</si>
  <si>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</si>
  <si>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</si>
  <si>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</si>
  <si>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</si>
  <si>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</si>
  <si>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</si>
  <si>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</si>
  <si>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</si>
  <si>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</si>
  <si>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</si>
  <si>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</si>
  <si>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</si>
  <si>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</si>
  <si>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</si>
  <si>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</si>
  <si>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</si>
  <si>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</si>
  <si>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</si>
  <si>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</si>
  <si>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</si>
  <si>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</si>
  <si>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</si>
  <si>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</si>
  <si>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</si>
  <si>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</si>
  <si>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</si>
  <si>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</si>
  <si>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</si>
  <si>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</si>
  <si>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</si>
  <si>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</si>
  <si>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</si>
  <si>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</si>
  <si>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</si>
  <si>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</si>
  <si>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</si>
  <si>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</si>
  <si>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</si>
  <si>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</si>
  <si>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</si>
  <si>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</si>
  <si>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</si>
  <si>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</si>
  <si>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</si>
  <si>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</si>
  <si>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</si>
  <si>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</si>
  <si>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</si>
  <si>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</si>
  <si>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</si>
  <si>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</si>
  <si>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</si>
  <si>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</si>
  <si>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</si>
  <si>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</si>
  <si>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</si>
  <si>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</si>
  <si>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</si>
  <si>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</si>
  <si>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</si>
  <si>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</si>
  <si>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</si>
  <si>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</si>
  <si>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</si>
  <si>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</si>
  <si>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</si>
  <si>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</si>
  <si>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</si>
  <si>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</si>
  <si>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</si>
  <si>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</si>
  <si>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</si>
  <si>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</si>
  <si>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</si>
  <si>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</si>
  <si>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</si>
  <si>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</si>
  <si>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</si>
  <si>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</si>
  <si>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</si>
  <si>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</si>
  <si>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</si>
  <si>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</si>
  <si>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</si>
  <si>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</si>
  <si>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</si>
  <si>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</si>
  <si>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</si>
  <si>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</si>
  <si>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</si>
  <si>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</si>
  <si>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</si>
  <si>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</si>
  <si>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</si>
  <si>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</si>
  <si>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</si>
  <si>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</si>
  <si>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</si>
  <si>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</si>
  <si>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</si>
  <si>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</si>
  <si>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</si>
  <si>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</si>
  <si>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</si>
  <si>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</si>
  <si>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</si>
  <si>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</si>
  <si>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</si>
  <si>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</si>
  <si>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</si>
  <si>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</si>
  <si>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</si>
  <si>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</si>
  <si>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</si>
  <si>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</si>
  <si>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</si>
  <si>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</si>
  <si>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</si>
  <si>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</si>
  <si>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</si>
  <si>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</si>
  <si>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</si>
  <si>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</si>
  <si>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</si>
  <si>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</si>
  <si>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</si>
  <si>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</si>
  <si>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</si>
  <si>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</si>
  <si>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</si>
  <si>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</si>
  <si>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</si>
  <si>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</si>
  <si>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</si>
  <si>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</si>
  <si>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</si>
  <si>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</si>
  <si>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</si>
  <si>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</si>
  <si>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</si>
  <si>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</si>
  <si>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</si>
  <si>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</si>
  <si>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</si>
  <si>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</si>
  <si>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</si>
  <si>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</si>
  <si>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</si>
  <si>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</si>
  <si>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</si>
  <si>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</si>
  <si>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</si>
  <si>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</si>
  <si>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</si>
  <si>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</si>
  <si>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</si>
  <si>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</si>
  <si>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</si>
  <si>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</si>
  <si>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</si>
  <si>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</si>
  <si>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</si>
  <si>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</si>
  <si>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</si>
  <si>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</si>
  <si>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</si>
  <si>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</si>
  <si>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</si>
  <si>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</si>
  <si>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</si>
  <si>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</si>
  <si>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</si>
  <si>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</si>
  <si>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</si>
  <si>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</si>
  <si>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</si>
  <si>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</si>
  <si>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</si>
  <si>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</si>
  <si>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</si>
  <si>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</si>
  <si>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</si>
  <si>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</si>
  <si>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</si>
  <si>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</si>
  <si>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</si>
  <si>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</si>
  <si>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</si>
  <si>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</si>
  <si>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</si>
  <si>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</si>
  <si>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</si>
  <si>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</si>
  <si>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</si>
  <si>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</si>
  <si>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</si>
  <si>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</si>
  <si>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</si>
  <si>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</si>
  <si>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</si>
  <si>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</si>
  <si>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</si>
  <si>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</si>
  <si>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</si>
  <si>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</si>
  <si>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</si>
  <si>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</si>
  <si>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</si>
  <si>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</si>
  <si>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</si>
  <si>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</si>
  <si>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</si>
  <si>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</si>
  <si>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</si>
  <si>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</si>
  <si>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</si>
  <si>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</si>
  <si>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</si>
  <si>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</si>
  <si>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</si>
  <si>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</si>
  <si>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</si>
  <si>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</si>
  <si>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</si>
  <si>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</si>
  <si>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</si>
  <si>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</si>
  <si>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</si>
  <si>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</si>
  <si>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</si>
  <si>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</si>
  <si>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</si>
  <si>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</si>
  <si>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</si>
  <si>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</si>
  <si>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</si>
  <si>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</si>
  <si>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</si>
  <si>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</si>
  <si>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</si>
  <si>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</si>
  <si>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</si>
  <si>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</si>
  <si>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</si>
  <si>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</si>
  <si>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</si>
  <si>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</si>
  <si>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</si>
  <si>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</si>
  <si>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</si>
  <si>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</si>
  <si>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</si>
  <si>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</si>
  <si>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</si>
  <si>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</si>
  <si>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</si>
  <si>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</si>
  <si>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</si>
  <si>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</si>
  <si>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</si>
  <si>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</si>
  <si>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</si>
  <si>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</si>
  <si>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</si>
  <si>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</si>
  <si>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</si>
  <si>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</si>
  <si>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</si>
  <si>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</si>
  <si>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</si>
  <si>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</si>
  <si>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</si>
  <si>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</si>
  <si>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</si>
  <si>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</si>
  <si>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</si>
  <si>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</si>
  <si>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</si>
  <si>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</si>
  <si>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</si>
  <si>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</si>
  <si>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</si>
  <si>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</si>
  <si>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</si>
  <si>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</si>
  <si>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</si>
  <si>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</si>
  <si>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</si>
  <si>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</si>
  <si>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</si>
  <si>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</si>
  <si>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</si>
  <si>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</si>
  <si>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</si>
  <si>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</si>
  <si>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</si>
  <si>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</si>
  <si>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</si>
  <si>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</si>
  <si>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</si>
  <si>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</si>
  <si>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</si>
  <si>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</si>
  <si>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</si>
  <si>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</si>
  <si>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</si>
  <si>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</si>
  <si>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</si>
  <si>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</si>
  <si>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</si>
  <si>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</si>
  <si>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</si>
  <si>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</si>
  <si>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</si>
  <si>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</si>
  <si>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</si>
  <si>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</si>
  <si>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</si>
  <si>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</si>
  <si>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</si>
  <si>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</si>
  <si>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</si>
  <si>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</si>
  <si>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</si>
  <si>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</si>
  <si>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</si>
  <si>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</si>
  <si>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</si>
  <si>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</si>
  <si>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</si>
  <si>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</si>
  <si>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</si>
  <si>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</si>
  <si>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</si>
  <si>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</si>
  <si>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</si>
  <si>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</si>
  <si>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</si>
  <si>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</si>
  <si>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</si>
  <si>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</si>
  <si>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</si>
  <si>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</si>
  <si>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</si>
  <si>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</si>
  <si>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</si>
  <si>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</si>
  <si>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</si>
  <si>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</si>
  <si>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</si>
  <si>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</si>
  <si>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</si>
  <si>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</si>
  <si>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</si>
  <si>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</si>
  <si>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</si>
  <si>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</si>
  <si>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</si>
  <si>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</si>
  <si>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</si>
  <si>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</si>
  <si>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</si>
  <si>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</si>
  <si>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</si>
  <si>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</si>
  <si>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</si>
  <si>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</si>
  <si>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</si>
  <si>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</si>
  <si>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</si>
  <si>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</si>
  <si>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</si>
  <si>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</si>
  <si>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</si>
  <si>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</si>
  <si>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</si>
  <si>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</si>
  <si>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</si>
  <si>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</si>
  <si>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</si>
  <si>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</si>
  <si>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</si>
  <si>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</si>
  <si>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</si>
  <si>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</si>
  <si>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</si>
  <si>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</si>
  <si>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</si>
  <si>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</si>
  <si>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</si>
  <si>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</si>
  <si>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</si>
  <si>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</si>
  <si>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</si>
  <si>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</si>
  <si>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</si>
  <si>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</si>
  <si>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</si>
  <si>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</si>
  <si>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</si>
  <si>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</si>
  <si>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</si>
  <si>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</si>
  <si>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</si>
  <si>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</si>
  <si>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</si>
  <si>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</si>
  <si>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</si>
  <si>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</si>
  <si>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</si>
  <si>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</si>
  <si>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</si>
  <si>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</si>
  <si>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</si>
  <si>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</si>
  <si>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</si>
  <si>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</si>
  <si>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</si>
  <si>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</si>
  <si>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</si>
  <si>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</si>
  <si>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</si>
  <si>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</si>
  <si>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</si>
  <si>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</si>
  <si>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</si>
  <si>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</si>
  <si>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</si>
  <si>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</si>
  <si>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</si>
  <si>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</si>
  <si>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</si>
  <si>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</si>
  <si>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</si>
  <si>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</si>
  <si>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</si>
  <si>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</si>
  <si>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</si>
  <si>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</si>
  <si>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</si>
  <si>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</si>
  <si>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</si>
  <si>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</si>
  <si>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</si>
  <si>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</si>
  <si>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</si>
  <si>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</si>
  <si>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</si>
  <si>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</si>
  <si>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</si>
  <si>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</si>
  <si>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</si>
  <si>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</si>
  <si>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</si>
  <si>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</si>
  <si>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</si>
  <si>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</si>
  <si>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</si>
  <si>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</si>
  <si>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</si>
  <si>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</si>
  <si>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</si>
  <si>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</si>
  <si>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</si>
  <si>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</si>
  <si>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</si>
  <si>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</si>
  <si>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</si>
  <si>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</si>
  <si>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</si>
  <si>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</si>
  <si>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</si>
  <si>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</si>
  <si>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</si>
  <si>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</si>
  <si>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</si>
  <si>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</si>
  <si>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</si>
  <si>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</si>
  <si>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</si>
  <si>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</si>
  <si>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</si>
  <si>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</si>
  <si>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</si>
  <si>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</si>
  <si>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</si>
  <si>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</si>
  <si>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</si>
  <si>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</si>
  <si>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</si>
  <si>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</si>
  <si>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</si>
  <si>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</si>
  <si>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</si>
  <si>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</si>
  <si>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</si>
  <si>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</si>
  <si>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</si>
  <si>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</si>
  <si>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</si>
  <si>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</si>
  <si>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</si>
  <si>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</si>
  <si>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</si>
  <si>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</si>
  <si>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</si>
  <si>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</si>
  <si>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</si>
  <si>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</si>
  <si>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</si>
  <si>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</si>
  <si>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</si>
  <si>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</si>
  <si>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</si>
  <si>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</si>
  <si>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</si>
  <si>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</si>
  <si>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</si>
  <si>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</si>
  <si>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</si>
  <si>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</si>
  <si>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</si>
  <si>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</si>
  <si>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</si>
  <si>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</si>
  <si>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</si>
  <si>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</si>
  <si>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</si>
  <si>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</si>
  <si>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</si>
  <si>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</si>
  <si>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</si>
  <si>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</si>
  <si>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</si>
  <si>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</si>
  <si>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</si>
  <si>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</si>
  <si>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</si>
  <si>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</si>
  <si>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</si>
  <si>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</si>
  <si>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</si>
  <si>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</si>
  <si>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</si>
  <si>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</si>
  <si>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</si>
  <si>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</si>
  <si>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</si>
  <si>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</si>
  <si>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</si>
  <si>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</si>
  <si>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</si>
  <si>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</si>
  <si>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</si>
  <si>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</si>
  <si>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</si>
  <si>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</si>
  <si>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</si>
  <si>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</si>
  <si>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</si>
  <si>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</si>
  <si>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</si>
  <si>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</si>
  <si>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</si>
  <si>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</si>
  <si>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</si>
  <si>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</si>
  <si>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</si>
  <si>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</si>
  <si>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</si>
  <si>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</si>
  <si>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</si>
  <si>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</si>
  <si>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</si>
  <si>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</si>
  <si>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</si>
  <si>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</si>
  <si>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</si>
  <si>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</si>
  <si>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</si>
  <si>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</si>
  <si>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</si>
  <si>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</si>
  <si>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</si>
  <si>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</si>
  <si>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</si>
  <si>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</si>
  <si>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</si>
  <si>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</si>
  <si>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</si>
  <si>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</si>
  <si>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</si>
  <si>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</si>
  <si>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</si>
  <si>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</si>
  <si>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</si>
  <si>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</si>
  <si>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</si>
  <si>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</si>
  <si>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</si>
  <si>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</si>
  <si>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</si>
  <si>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</si>
  <si>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</si>
  <si>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</si>
  <si>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</si>
  <si>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</si>
  <si>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</si>
  <si>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</si>
  <si>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</si>
  <si>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</si>
  <si>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</si>
  <si>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</si>
  <si>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</si>
  <si>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</si>
  <si>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</si>
  <si>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</si>
  <si>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</si>
  <si>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</si>
  <si>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</si>
  <si>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</si>
  <si>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</si>
  <si>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</si>
  <si>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</si>
  <si>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</si>
  <si>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</si>
  <si>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</si>
  <si>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</si>
  <si>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</si>
  <si>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</si>
  <si>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</si>
  <si>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</si>
  <si>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</si>
  <si>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</si>
  <si>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</si>
  <si>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</si>
  <si>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</si>
  <si>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</si>
  <si>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</si>
  <si>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</si>
  <si>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</si>
  <si>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</si>
  <si>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</si>
  <si>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</si>
  <si>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</si>
  <si>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</si>
  <si>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</si>
  <si>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</si>
  <si>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</si>
  <si>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</si>
  <si>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</si>
  <si>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</si>
  <si>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</si>
  <si>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</si>
  <si>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</si>
  <si>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</si>
  <si>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</si>
  <si>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</si>
  <si>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</si>
  <si>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</si>
  <si>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</si>
  <si>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</si>
  <si>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</si>
  <si>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</si>
  <si>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</si>
  <si>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</si>
  <si>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</si>
  <si>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</si>
  <si>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</si>
  <si>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</si>
  <si>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</si>
  <si>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</si>
  <si>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</si>
  <si>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</si>
  <si>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</si>
  <si>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</si>
  <si>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</si>
  <si>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</si>
  <si>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</si>
  <si>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</si>
  <si>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</si>
  <si>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</si>
  <si>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</si>
  <si>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</si>
  <si>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</si>
  <si>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</si>
  <si>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</si>
  <si>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</si>
  <si>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</si>
  <si>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</si>
  <si>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</si>
  <si>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</si>
  <si>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</si>
  <si>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</si>
  <si>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</si>
  <si>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</si>
  <si>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</si>
  <si>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</si>
  <si>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</si>
  <si>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</si>
  <si>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</si>
  <si>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</si>
  <si>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</si>
  <si>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</si>
  <si>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</si>
  <si>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</si>
  <si>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</si>
  <si>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</si>
  <si>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</si>
  <si>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</si>
  <si>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</si>
  <si>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</si>
  <si>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</si>
  <si>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</si>
  <si>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</si>
  <si>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</si>
  <si>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</si>
  <si>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</si>
  <si>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</si>
  <si>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</si>
  <si>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</si>
  <si>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</si>
  <si>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</si>
  <si>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</si>
  <si>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</si>
  <si>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</si>
  <si>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</si>
  <si>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</si>
  <si>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</si>
  <si>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</si>
  <si>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</si>
  <si>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</si>
  <si>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</si>
  <si>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</si>
  <si>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</si>
  <si>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</si>
  <si>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</si>
  <si>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</si>
  <si>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</si>
  <si>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</si>
  <si>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</si>
  <si>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</si>
  <si>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</si>
  <si>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</si>
  <si>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</si>
  <si>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</si>
  <si>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</si>
  <si>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</si>
  <si>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</si>
  <si>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</si>
  <si>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</si>
  <si>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</si>
  <si>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</si>
  <si>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</si>
  <si>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</si>
  <si>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</si>
  <si>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</si>
  <si>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</si>
  <si>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</si>
  <si>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</si>
  <si>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</si>
  <si>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</si>
  <si>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</si>
  <si>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</si>
  <si>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</si>
  <si>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</si>
  <si>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</si>
  <si>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</si>
  <si>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</si>
  <si>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</si>
  <si>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</si>
  <si>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</si>
  <si>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</si>
  <si>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</si>
  <si>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</si>
  <si>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</si>
  <si>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</si>
  <si>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</si>
  <si>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</si>
  <si>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</si>
  <si>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</si>
  <si>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</si>
  <si>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</si>
  <si>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</si>
  <si>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</si>
  <si>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</si>
  <si>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</si>
  <si>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</si>
  <si>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</si>
  <si>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</si>
  <si>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</si>
  <si>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</si>
  <si>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</si>
  <si>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</si>
  <si>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</si>
  <si>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</si>
  <si>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</si>
  <si>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</si>
  <si>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</si>
  <si>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</si>
  <si>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</si>
  <si>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</si>
  <si>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</si>
  <si>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</si>
  <si>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</si>
  <si>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</si>
  <si>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</si>
  <si>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</si>
  <si>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</si>
  <si>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</si>
  <si>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</si>
  <si>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</si>
  <si>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</si>
  <si>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</si>
  <si>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</si>
  <si>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</si>
  <si>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</si>
  <si>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</si>
  <si>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</si>
  <si>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</si>
  <si>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</si>
  <si>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</si>
  <si>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</si>
  <si>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</si>
  <si>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</si>
  <si>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</si>
  <si>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</si>
  <si>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</si>
  <si>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</si>
  <si>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</si>
  <si>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</si>
  <si>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</si>
  <si>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</si>
  <si>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</si>
  <si>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</si>
  <si>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</si>
  <si>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</si>
  <si>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</si>
  <si>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</si>
  <si>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</si>
  <si>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</si>
  <si>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</si>
  <si>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</si>
  <si>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</si>
  <si>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</si>
  <si>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</si>
  <si>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</si>
  <si>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</si>
  <si>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</si>
  <si>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</si>
  <si>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</si>
  <si>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</si>
  <si>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</si>
  <si>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</si>
  <si>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</si>
  <si>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</si>
  <si>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</si>
  <si>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</si>
  <si>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</si>
  <si>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</si>
  <si>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</si>
  <si>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</si>
  <si>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</si>
  <si>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</si>
  <si>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</si>
  <si>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</si>
  <si>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</si>
  <si>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</si>
  <si>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</si>
  <si>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</si>
  <si>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</si>
  <si>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</si>
  <si>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</si>
  <si>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</si>
  <si>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</si>
  <si>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</si>
  <si>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</si>
  <si>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</si>
  <si>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</si>
  <si>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</si>
  <si>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</si>
  <si>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</si>
  <si>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</si>
  <si>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</si>
  <si>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</si>
  <si>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</si>
  <si>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</si>
  <si>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</si>
  <si>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</si>
  <si>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</si>
  <si>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</si>
  <si>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</si>
  <si>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</si>
  <si>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</si>
  <si>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</si>
  <si>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</si>
  <si>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</si>
  <si>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</si>
  <si>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</si>
  <si>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</si>
  <si>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</si>
  <si>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</si>
  <si>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</si>
  <si>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</si>
  <si>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</si>
  <si>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</si>
  <si>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</si>
  <si>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</si>
  <si>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</si>
  <si>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</si>
  <si>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</si>
  <si>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</si>
  <si>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</si>
  <si>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</si>
  <si>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</si>
  <si>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</si>
  <si>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</si>
  <si>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</si>
  <si>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</si>
  <si>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</si>
  <si>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</si>
  <si>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</si>
  <si>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</si>
  <si>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</si>
  <si>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</si>
  <si>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</si>
  <si>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</si>
  <si>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</si>
  <si>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</si>
  <si>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</si>
  <si>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</si>
  <si>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</si>
  <si>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</si>
  <si>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</si>
  <si>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</si>
  <si>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</si>
  <si>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</si>
  <si>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</si>
  <si>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</si>
  <si>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</si>
  <si>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</si>
  <si>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</si>
  <si>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</si>
  <si>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</si>
  <si>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</si>
  <si>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</si>
  <si>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</si>
  <si>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</si>
  <si>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</si>
  <si>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</si>
  <si>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</si>
  <si>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</si>
  <si>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</si>
  <si>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</si>
  <si>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</si>
  <si>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</si>
  <si>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</si>
  <si>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</si>
  <si>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</si>
  <si>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</si>
  <si>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</si>
  <si>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</si>
  <si>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</si>
  <si>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</si>
  <si>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</si>
  <si>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</si>
  <si>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</si>
  <si>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</si>
  <si>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</si>
  <si>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</si>
  <si>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</si>
  <si>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</si>
  <si>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</si>
  <si>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</si>
  <si>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</si>
  <si>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</si>
  <si>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</si>
  <si>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</si>
  <si>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</si>
  <si>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</si>
  <si>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</si>
  <si>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</si>
  <si>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</si>
  <si>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</si>
  <si>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</si>
  <si>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</si>
  <si>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</si>
  <si>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</si>
  <si>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</si>
  <si>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</si>
  <si>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</si>
  <si>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</si>
  <si>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</si>
  <si>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</si>
  <si>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</si>
  <si>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</si>
  <si>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</si>
  <si>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</si>
  <si>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</si>
  <si>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</si>
  <si>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</si>
  <si>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</si>
  <si>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</si>
  <si>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</si>
  <si>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</si>
  <si>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</si>
  <si>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</si>
  <si>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</si>
  <si>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</si>
  <si>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</si>
  <si>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</si>
  <si>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</si>
  <si>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</si>
  <si>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</si>
  <si>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</si>
  <si>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</si>
  <si>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</si>
  <si>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</si>
  <si>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</si>
  <si>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</si>
  <si>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</si>
  <si>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</si>
  <si>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</si>
  <si>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</si>
  <si>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</si>
  <si>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</si>
  <si>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</si>
  <si>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</si>
  <si>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</si>
  <si>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</si>
  <si>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</si>
  <si>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</si>
  <si>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</si>
  <si>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</si>
  <si>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</si>
  <si>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</si>
  <si>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</si>
  <si>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</si>
  <si>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</si>
  <si>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</si>
  <si>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</si>
  <si>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</si>
  <si>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</si>
  <si>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</si>
  <si>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</si>
  <si>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</si>
  <si>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</si>
  <si>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</si>
  <si>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</si>
  <si>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</si>
  <si>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</si>
  <si>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</si>
  <si>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</si>
  <si>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</si>
  <si>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</si>
  <si>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</si>
  <si>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</si>
  <si>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</si>
  <si>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</si>
  <si>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</si>
  <si>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</si>
  <si>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</si>
  <si>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</si>
  <si>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</si>
  <si>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</si>
  <si>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</si>
  <si>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</si>
  <si>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</si>
  <si>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</si>
  <si>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</si>
  <si>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</si>
  <si>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</si>
  <si>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</si>
  <si>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</si>
  <si>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</si>
  <si>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</si>
  <si>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</si>
  <si>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</si>
  <si>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</si>
  <si>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</si>
  <si>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</si>
  <si>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</si>
  <si>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</si>
  <si>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</si>
  <si>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</si>
  <si>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</si>
  <si>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</si>
  <si>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</si>
  <si>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</si>
  <si>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</si>
  <si>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</si>
  <si>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</si>
  <si>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</si>
  <si>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</si>
  <si>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</si>
  <si>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</si>
  <si>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</si>
  <si>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</si>
  <si>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</si>
  <si>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</si>
  <si>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</si>
  <si>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</si>
  <si>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</si>
  <si>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</si>
  <si>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</si>
  <si>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</si>
  <si>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</si>
  <si>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</si>
  <si>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</si>
  <si>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</si>
  <si>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</si>
  <si>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</si>
  <si>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</si>
  <si>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</si>
  <si>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</si>
  <si>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</si>
  <si>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</si>
  <si>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</si>
  <si>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</si>
  <si>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</si>
  <si>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</si>
  <si>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</si>
  <si>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</si>
  <si>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</si>
  <si>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</si>
  <si>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</si>
  <si>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</si>
  <si>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</si>
  <si>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</si>
  <si>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</si>
  <si>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</si>
  <si>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</si>
  <si>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</si>
  <si>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</si>
  <si>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</si>
  <si>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</si>
  <si>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</si>
  <si>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</si>
  <si>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</si>
  <si>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</si>
  <si>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</si>
  <si>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</si>
  <si>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</si>
  <si>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</si>
  <si>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</si>
  <si>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</si>
  <si>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</si>
  <si>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</si>
  <si>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</si>
  <si>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</si>
  <si>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</si>
  <si>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</si>
  <si>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</si>
  <si>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</si>
  <si>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</si>
  <si>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</si>
  <si>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</si>
  <si>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</si>
  <si>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</si>
  <si>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</si>
  <si>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</si>
  <si>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</si>
  <si>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</si>
  <si>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</si>
  <si>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</si>
  <si>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</si>
  <si>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</si>
  <si>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</si>
  <si>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</si>
  <si>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</si>
  <si>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</si>
  <si>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</si>
  <si>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</si>
  <si>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</si>
  <si>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</si>
  <si>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</si>
  <si>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</si>
  <si>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</si>
  <si>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</si>
  <si>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</si>
  <si>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</si>
  <si>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</si>
  <si>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</si>
  <si>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</si>
  <si>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</si>
  <si>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</si>
  <si>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</si>
  <si>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</si>
  <si>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</si>
  <si>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</si>
  <si>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</si>
  <si>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</si>
  <si>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</si>
  <si>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</si>
  <si>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</si>
  <si>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</si>
  <si>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</si>
  <si>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</si>
  <si>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</si>
  <si>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</si>
  <si>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</si>
  <si>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</si>
  <si>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</si>
  <si>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</si>
  <si>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</si>
  <si>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</si>
  <si>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</si>
  <si>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</si>
  <si>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</si>
  <si>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</si>
  <si>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</si>
  <si>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</si>
  <si>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</si>
  <si>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</si>
  <si>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</si>
  <si>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</si>
  <si>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</si>
  <si>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</si>
  <si>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</si>
  <si>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</si>
  <si>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</si>
  <si>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</si>
  <si>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</si>
  <si>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</si>
  <si>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</si>
  <si>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</si>
  <si>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</si>
  <si>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</si>
  <si>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</si>
  <si>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</si>
  <si>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</si>
  <si>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</si>
  <si>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</si>
  <si>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</si>
  <si>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</si>
  <si>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</si>
  <si>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</si>
  <si>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</si>
  <si>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</si>
  <si>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</si>
  <si>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</si>
  <si>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</si>
  <si>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</si>
  <si>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</si>
  <si>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</si>
  <si>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</si>
  <si>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</si>
  <si>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</si>
  <si>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</si>
  <si>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</si>
  <si>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</si>
  <si>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</si>
  <si>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</si>
  <si>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</si>
  <si>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</si>
  <si>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</si>
  <si>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</si>
  <si>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</si>
  <si>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</si>
  <si>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</si>
  <si>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</si>
  <si>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</si>
  <si>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</si>
  <si>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</si>
  <si>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</si>
  <si>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</si>
  <si>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</si>
  <si>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</si>
  <si>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</si>
  <si>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</si>
  <si>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</si>
  <si>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</si>
  <si>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</si>
  <si>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</si>
  <si>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</si>
  <si>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</si>
  <si>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</si>
  <si>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</si>
  <si>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</si>
  <si>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</si>
  <si>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</si>
  <si>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</si>
  <si>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</si>
  <si>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</si>
  <si>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</si>
  <si>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</si>
  <si>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</si>
  <si>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</si>
  <si>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</si>
  <si>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</si>
  <si>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</si>
  <si>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</si>
  <si>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</si>
  <si>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</si>
  <si>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</si>
  <si>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</si>
  <si>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</si>
  <si>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</si>
  <si>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</si>
  <si>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</si>
  <si>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</si>
  <si>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</si>
  <si>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</si>
  <si>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</si>
  <si>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</si>
  <si>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</si>
  <si>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</si>
  <si>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</si>
  <si>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</si>
  <si>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</si>
  <si>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</si>
  <si>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</si>
  <si>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</si>
  <si>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</si>
  <si>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</si>
  <si>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</si>
  <si>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</si>
  <si>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</si>
  <si>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</si>
  <si>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</si>
  <si>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</si>
  <si>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</si>
  <si>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</si>
  <si>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</si>
  <si>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</si>
  <si>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</si>
  <si>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</si>
  <si>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</si>
  <si>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</si>
  <si>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</si>
  <si>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</si>
  <si>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</si>
  <si>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</si>
  <si>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</si>
  <si>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</si>
  <si>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</si>
  <si>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</si>
  <si>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</si>
  <si>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</si>
  <si>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</si>
  <si>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</si>
  <si>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</si>
  <si>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</si>
  <si>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</si>
  <si>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</si>
  <si>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</si>
  <si>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</si>
  <si>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</si>
  <si>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</si>
  <si>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</si>
  <si>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</si>
  <si>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</si>
  <si>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</si>
  <si>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</si>
  <si>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</si>
  <si>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</si>
  <si>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</si>
  <si>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</si>
  <si>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</si>
  <si>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</si>
  <si>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</si>
  <si>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</si>
  <si>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</si>
  <si>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</si>
  <si>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</si>
  <si>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</si>
  <si>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</si>
  <si>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</si>
  <si>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</si>
  <si>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</si>
  <si>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</si>
  <si>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</si>
  <si>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</si>
  <si>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</si>
  <si>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</si>
  <si>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</si>
  <si>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</si>
  <si>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</si>
  <si>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</si>
  <si>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</si>
  <si>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</si>
  <si>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</si>
  <si>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</si>
  <si>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</si>
  <si>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</si>
  <si>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</si>
  <si>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</si>
  <si>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</si>
  <si>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</si>
  <si>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</si>
  <si>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</si>
  <si>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</si>
  <si>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</si>
  <si>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</si>
  <si>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</si>
  <si>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</si>
  <si>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</si>
  <si>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</si>
  <si>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</si>
  <si>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</si>
  <si>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</si>
  <si>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</si>
  <si>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</si>
  <si>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</si>
  <si>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</si>
  <si>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</si>
  <si>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</si>
  <si>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</si>
  <si>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</si>
  <si>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</si>
  <si>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</si>
  <si>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</si>
  <si>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</si>
  <si>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</si>
  <si>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</si>
  <si>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</si>
  <si>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</si>
  <si>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</si>
  <si>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</si>
  <si>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</si>
  <si>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</si>
  <si>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</si>
  <si>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</si>
  <si>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</si>
  <si>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</si>
  <si>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</si>
  <si>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</si>
  <si>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</si>
  <si>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</si>
  <si>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</si>
  <si>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</si>
  <si>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</si>
  <si>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</si>
  <si>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</si>
  <si>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</si>
  <si>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</si>
  <si>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</si>
  <si>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</si>
  <si>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</si>
  <si>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</si>
  <si>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</si>
  <si>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</si>
  <si>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</si>
  <si>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</si>
  <si>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</si>
  <si>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</si>
  <si>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</si>
  <si>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</si>
  <si>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</si>
  <si>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</si>
  <si>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</si>
  <si>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</si>
  <si>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</si>
  <si>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</si>
  <si>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</si>
  <si>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</si>
  <si>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</si>
  <si>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</si>
  <si>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</si>
  <si>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</si>
  <si>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</si>
  <si>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</si>
  <si>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</si>
  <si>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</si>
  <si>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</si>
  <si>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</si>
  <si>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</si>
  <si>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</si>
  <si>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</si>
  <si>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</si>
  <si>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</si>
  <si>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</si>
  <si>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</si>
  <si>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</si>
  <si>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</si>
  <si>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</si>
  <si>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</si>
  <si>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</si>
  <si>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</si>
  <si>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</si>
  <si>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</si>
  <si>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</si>
  <si>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</si>
  <si>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</si>
  <si>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</si>
  <si>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</si>
  <si>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</si>
  <si>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</si>
  <si>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</si>
  <si>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</si>
  <si>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</si>
  <si>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</si>
  <si>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</si>
  <si>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</si>
  <si>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</si>
  <si>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</si>
  <si>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</si>
  <si>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</si>
  <si>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</si>
  <si>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</si>
  <si>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</si>
  <si>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</si>
  <si>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</si>
  <si>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</si>
  <si>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</si>
  <si>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</si>
  <si>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</si>
  <si>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</si>
  <si>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</si>
  <si>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</si>
  <si>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</si>
  <si>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</si>
  <si>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</si>
  <si>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</si>
  <si>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</si>
  <si>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</si>
  <si>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</si>
  <si>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</si>
  <si>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</si>
  <si>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</si>
  <si>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</si>
  <si>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</si>
  <si>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</si>
  <si>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</si>
  <si>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</si>
  <si>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</si>
  <si>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</si>
  <si>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</si>
  <si>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</si>
  <si>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</si>
  <si>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</si>
  <si>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</si>
  <si>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</si>
  <si>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</si>
  <si>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</si>
  <si>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</si>
  <si>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</si>
  <si>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</si>
  <si>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</si>
  <si>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</si>
  <si>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</si>
  <si>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</si>
  <si>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</si>
  <si>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</si>
  <si>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</si>
  <si>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</si>
  <si>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</si>
  <si>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</si>
  <si>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</si>
  <si>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</si>
  <si>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</si>
  <si>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</si>
  <si>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</si>
  <si>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</si>
  <si>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</si>
  <si>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</si>
  <si>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</si>
  <si>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</si>
  <si>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</si>
  <si>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</si>
  <si>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</si>
  <si>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</si>
  <si>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</si>
  <si>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</si>
  <si>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</si>
  <si>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</si>
  <si>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</si>
  <si>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</si>
  <si>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</si>
  <si>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</si>
  <si>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</si>
  <si>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</si>
  <si>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</si>
  <si>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</si>
  <si>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</si>
  <si>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</si>
  <si>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</si>
  <si>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</si>
  <si>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</si>
  <si>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</si>
  <si>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</si>
  <si>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</si>
  <si>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</si>
  <si>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</si>
  <si>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</si>
  <si>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</si>
  <si>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</si>
  <si>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</si>
  <si>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</si>
  <si>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</si>
  <si>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</si>
  <si>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</si>
  <si>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</si>
  <si>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</si>
  <si>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</si>
  <si>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</si>
  <si>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</si>
  <si>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</si>
  <si>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</si>
  <si>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</si>
  <si>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</si>
  <si>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</si>
  <si>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</si>
  <si>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</si>
  <si>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</si>
  <si>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</si>
  <si>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</si>
  <si>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</si>
  <si>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</si>
  <si>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</si>
  <si>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</si>
  <si>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</si>
  <si>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</si>
  <si>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</si>
  <si>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</si>
  <si>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</si>
  <si>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</si>
  <si>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</si>
  <si>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</si>
  <si>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</si>
  <si>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</si>
  <si>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</si>
  <si>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</si>
  <si>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</si>
  <si>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</si>
  <si>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</si>
  <si>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</si>
  <si>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</si>
  <si>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</si>
  <si>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</si>
  <si>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</si>
  <si>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</si>
  <si>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</si>
  <si>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</si>
  <si>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</si>
  <si>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</si>
  <si>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</si>
  <si>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</si>
  <si>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</si>
  <si>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</si>
  <si>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</si>
  <si>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</si>
  <si>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</si>
  <si>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</si>
  <si>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</si>
  <si>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</si>
  <si>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</si>
  <si>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</si>
  <si>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</si>
  <si>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</si>
  <si>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</si>
  <si>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</si>
  <si>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</si>
  <si>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</si>
  <si>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</si>
  <si>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</si>
  <si>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</si>
  <si>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</si>
  <si>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</si>
  <si>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</si>
  <si>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</si>
  <si>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</si>
  <si>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</si>
  <si>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</si>
  <si>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</si>
  <si>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</si>
  <si>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</si>
  <si>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</si>
  <si>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</si>
  <si>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</si>
  <si>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</si>
  <si>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</si>
  <si>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</si>
  <si>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</si>
  <si>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</si>
  <si>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</si>
  <si>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</si>
  <si>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</si>
  <si>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</si>
  <si>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</si>
  <si>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</si>
  <si>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</si>
  <si>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</si>
  <si>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</si>
  <si>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</si>
  <si>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</si>
  <si>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</si>
  <si>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</si>
  <si>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</si>
  <si>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</si>
  <si>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</si>
  <si>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</si>
  <si>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</si>
  <si>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</si>
  <si>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</si>
  <si>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</si>
  <si>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</si>
  <si>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</si>
  <si>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</si>
  <si>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</si>
  <si>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</si>
  <si>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</si>
  <si>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</si>
  <si>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</si>
  <si>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</si>
  <si>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</si>
  <si>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</si>
  <si>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</si>
  <si>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</si>
  <si>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</si>
  <si>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</si>
  <si>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</si>
  <si>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</si>
  <si>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</si>
  <si>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</si>
  <si>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</si>
  <si>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</si>
  <si>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</si>
  <si>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</si>
  <si>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</si>
  <si>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</si>
  <si>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</si>
  <si>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</si>
  <si>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</si>
  <si>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</si>
  <si>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</si>
  <si>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</si>
  <si>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</si>
  <si>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</si>
  <si>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</si>
  <si>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</si>
  <si>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</si>
  <si>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</si>
  <si>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</si>
  <si>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</si>
  <si>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</si>
  <si>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</si>
  <si>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</si>
  <si>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</si>
  <si>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</si>
  <si>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</si>
  <si>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</si>
  <si>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</si>
  <si>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</si>
  <si>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</si>
  <si>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</si>
  <si>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</si>
  <si>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</si>
  <si>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</si>
  <si>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</si>
  <si>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</si>
  <si>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</si>
  <si>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</si>
  <si>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</si>
  <si>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</si>
  <si>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</si>
  <si>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</si>
  <si>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</si>
  <si>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</si>
  <si>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</si>
  <si>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</si>
  <si>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</si>
  <si>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</si>
  <si>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</si>
  <si>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</si>
  <si>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</si>
  <si>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</si>
  <si>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</si>
  <si>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</si>
  <si>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</si>
  <si>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</si>
  <si>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</si>
  <si>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</si>
  <si>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</si>
  <si>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</si>
  <si>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</si>
  <si>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</si>
  <si>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</si>
  <si>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</si>
  <si>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</si>
  <si>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</si>
  <si>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</si>
  <si>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</si>
  <si>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</si>
  <si>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</si>
  <si>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</si>
  <si>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</si>
  <si>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</si>
  <si>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</si>
  <si>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</si>
  <si>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</si>
  <si>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</si>
  <si>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</si>
  <si>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</si>
  <si>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</si>
  <si>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</si>
  <si>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</si>
  <si>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</si>
  <si>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</si>
  <si>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</si>
  <si>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</si>
  <si>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</si>
  <si>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</si>
  <si>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</si>
  <si>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</si>
  <si>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</si>
  <si>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</si>
  <si>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</si>
  <si>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</si>
  <si>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</si>
  <si>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</si>
  <si>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</si>
  <si>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</si>
  <si>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</si>
  <si>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</si>
  <si>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</si>
  <si>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</si>
  <si>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</si>
  <si>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</si>
  <si>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</si>
  <si>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</si>
  <si>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</si>
  <si>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</si>
  <si>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</si>
  <si>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</si>
  <si>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</si>
  <si>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</si>
  <si>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</si>
  <si>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</si>
  <si>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</si>
  <si>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</si>
  <si>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</si>
  <si>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</si>
  <si>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</si>
  <si>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</si>
  <si>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</si>
  <si>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</si>
  <si>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</si>
  <si>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</si>
  <si>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</si>
  <si>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</si>
  <si>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</si>
  <si>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</si>
  <si>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</si>
  <si>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</si>
  <si>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</si>
  <si>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</si>
  <si>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</si>
  <si>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</si>
  <si>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</si>
  <si>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</si>
  <si>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</si>
  <si>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</si>
  <si>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</si>
  <si>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</si>
  <si>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</si>
  <si>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</si>
  <si>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</si>
  <si>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</si>
  <si>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</si>
  <si>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</si>
  <si>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</si>
  <si>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</si>
  <si>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</si>
  <si>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</si>
  <si>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</si>
  <si>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</si>
  <si>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</si>
  <si>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</si>
  <si>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</si>
  <si>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</si>
  <si>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</si>
  <si>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</si>
  <si>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</si>
  <si>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</si>
  <si>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</si>
  <si>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</si>
  <si>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</si>
  <si>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</si>
  <si>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</si>
  <si>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</si>
  <si>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</si>
  <si>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</si>
  <si>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</si>
  <si>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</si>
  <si>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</si>
  <si>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</si>
  <si>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</si>
  <si>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</si>
  <si>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</si>
  <si>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</si>
  <si>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</si>
  <si>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</si>
  <si>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</si>
  <si>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</si>
  <si>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</si>
  <si>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</si>
  <si>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</si>
  <si>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</si>
  <si>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</si>
  <si>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</si>
  <si>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</si>
  <si>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</si>
  <si>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</si>
  <si>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</si>
  <si>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</si>
  <si>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</si>
  <si>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</si>
  <si>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</si>
  <si>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</si>
  <si>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</si>
  <si>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</si>
  <si>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</si>
  <si>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</si>
  <si>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</si>
  <si>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</si>
  <si>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</si>
  <si>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</si>
  <si>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</si>
  <si>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</si>
  <si>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</si>
  <si>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</si>
  <si>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</si>
  <si>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</si>
  <si>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</si>
  <si>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</si>
  <si>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</si>
  <si>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</si>
  <si>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</si>
  <si>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</si>
  <si>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</si>
  <si>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</si>
  <si>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</si>
  <si>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</si>
  <si>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</si>
  <si>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</si>
  <si>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</si>
  <si>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</si>
  <si>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</si>
  <si>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</si>
  <si>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</si>
  <si>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</si>
  <si>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</si>
  <si>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</si>
  <si>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</si>
  <si>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</si>
  <si>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</si>
  <si>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</si>
  <si>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</si>
  <si>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</si>
  <si>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</si>
  <si>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</si>
  <si>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</si>
  <si>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</si>
  <si>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</si>
  <si>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</si>
  <si>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</si>
  <si>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</si>
  <si>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</si>
  <si>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</si>
  <si>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</si>
  <si>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</si>
  <si>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</si>
  <si>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</si>
  <si>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</si>
  <si>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</si>
  <si>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</si>
  <si>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</si>
  <si>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</si>
  <si>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</si>
  <si>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</si>
  <si>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</si>
  <si>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</si>
  <si>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</si>
  <si>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</si>
  <si>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</si>
  <si>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</si>
  <si>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</si>
  <si>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</si>
  <si>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</si>
  <si>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</si>
  <si>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</si>
  <si>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</si>
  <si>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</si>
  <si>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</si>
  <si>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</si>
  <si>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</si>
  <si>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</si>
  <si>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</si>
  <si>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</si>
  <si>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</si>
  <si>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</si>
  <si>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</si>
  <si>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</si>
  <si>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</si>
  <si>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</si>
  <si>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</si>
  <si>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</si>
  <si>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</si>
  <si>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</si>
  <si>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</si>
  <si>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</si>
  <si>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</si>
  <si>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</si>
  <si>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</si>
  <si>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</si>
  <si>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</si>
  <si>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</si>
  <si>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</si>
  <si>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</si>
  <si>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</si>
  <si>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</si>
  <si>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</si>
  <si>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</si>
  <si>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</si>
  <si>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</si>
  <si>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</si>
  <si>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</si>
  <si>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</si>
  <si>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</si>
  <si>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</si>
  <si>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</si>
  <si>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</si>
  <si>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</si>
  <si>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</si>
  <si>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</si>
  <si>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</si>
  <si>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</si>
  <si>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</si>
  <si>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</si>
  <si>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</si>
  <si>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</si>
  <si>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</si>
  <si>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</si>
  <si>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</si>
  <si>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</si>
  <si>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</si>
  <si>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</si>
  <si>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</si>
  <si>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</si>
  <si>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</si>
  <si>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</si>
  <si>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</si>
  <si>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</si>
  <si>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</si>
  <si>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</si>
  <si>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</si>
  <si>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</si>
  <si>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</si>
  <si>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</si>
  <si>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</si>
  <si>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</si>
  <si>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</si>
  <si>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</si>
  <si>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</si>
  <si>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</si>
  <si>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</si>
  <si>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</si>
  <si>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</si>
  <si>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</si>
  <si>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</si>
  <si>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</si>
  <si>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</si>
  <si>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</si>
  <si>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</si>
  <si>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</si>
  <si>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</si>
  <si>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</si>
  <si>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</si>
  <si>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</si>
  <si>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</si>
  <si>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</si>
  <si>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</si>
  <si>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</si>
  <si>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</si>
  <si>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</si>
  <si>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</si>
  <si>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</si>
  <si>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</si>
  <si>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</si>
  <si>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</si>
  <si>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</si>
  <si>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</si>
  <si>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</si>
  <si>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</si>
  <si>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Passenger ID</t>
  </si>
  <si>
    <t>Passenger Class</t>
  </si>
  <si>
    <t>Survived</t>
  </si>
  <si>
    <t>Name</t>
  </si>
  <si>
    <t>Sex</t>
  </si>
  <si>
    <t>Age</t>
  </si>
  <si>
    <t>On-Board Siblings or Spouses</t>
  </si>
  <si>
    <t>On-Board Parents or Children</t>
  </si>
  <si>
    <t>Fare</t>
  </si>
  <si>
    <t>Ticket Number</t>
  </si>
  <si>
    <t>Cabin</t>
  </si>
  <si>
    <t>Port of Embarkation</t>
  </si>
  <si>
    <t>Destination</t>
  </si>
  <si>
    <t>Cherbourg</t>
  </si>
  <si>
    <t>Queenstown</t>
  </si>
  <si>
    <t>Female</t>
  </si>
  <si>
    <t>Male</t>
  </si>
  <si>
    <t>Child</t>
  </si>
  <si>
    <t>Women or Child</t>
  </si>
  <si>
    <t>Age Category</t>
  </si>
  <si>
    <t>Age Cutoff</t>
  </si>
  <si>
    <t>Adult</t>
  </si>
  <si>
    <t>Senior</t>
  </si>
  <si>
    <t>Fare Cutoff</t>
  </si>
  <si>
    <t>Fare Category</t>
  </si>
  <si>
    <t>E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</si>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</sst>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0"/>
  <sheetViews>
    <sheetView tabSelected="1" topLeftCell="K1" zoomScale="130" zoomScaleNormal="130" workbookViewId="0">
      <selection activeCell="N2" sqref="N2:N1310"/>
    </sheetView>
  </sheetViews>
  <sheetFormatPr defaultColWidth="11" defaultRowHeight="15.75" x14ac:dyDescent="0.25"/>
  <cols>
    <col min="1" max="1" width="11.5" style="2" bestFit="1" customWidth="1"/>
    <col min="2" max="2" width="13.875" style="2" bestFit="1" customWidth="1"/>
    <col min="3" max="3" width="10.875" style="2"/>
    <col min="4" max="4" width="43" customWidth="1"/>
    <col min="5" max="5" width="10.875" style="1"/>
    <col min="7" max="7" width="12.25" style="6" bestFit="1" customWidth="1"/>
    <col min="8" max="8" width="11" style="6"/>
    <col min="9" max="9" width="15.25" style="6" customWidth="1"/>
    <col min="10" max="10" width="25.375" bestFit="1" customWidth="1"/>
    <col min="11" max="11" width="25.5" bestFit="1" customWidth="1"/>
    <col min="12" max="12" width="18.875" style="2" bestFit="1" customWidth="1"/>
    <col min="14" max="14" width="12.625" style="6" bestFit="1" customWidth="1"/>
    <col min="15" max="15" width="10.875" style="2"/>
    <col min="16" max="16" width="17.875" style="1" bestFit="1" customWidth="1"/>
    <col min="17" max="17" width="44.5" bestFit="1" customWidth="1"/>
    <col min="19" max="19" width="11.75" bestFit="1" customWidth="1"/>
    <col min="20" max="20" width="12.625" bestFit="1" customWidth="1"/>
  </cols>
  <sheetData>
    <row r="1" spans="1:20" x14ac:dyDescent="0.25">
      <c r="A1" s="3" t="s">
        <v>2086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5" t="s">
        <v>2105</v>
      </c>
      <c r="H1" s="5" t="s">
        <v>2103</v>
      </c>
      <c r="I1" s="5" t="s">
        <v>2104</v>
      </c>
      <c r="J1" s="3" t="s">
        <v>2092</v>
      </c>
      <c r="K1" s="3" t="s">
        <v>2093</v>
      </c>
      <c r="L1" s="3" t="s">
        <v>2095</v>
      </c>
      <c r="M1" s="3" t="s">
        <v>2094</v>
      </c>
      <c r="N1" s="5" t="s">
        <v>2110</v>
      </c>
      <c r="O1" s="3" t="s">
        <v>2096</v>
      </c>
      <c r="P1" s="3" t="s">
        <v>2097</v>
      </c>
      <c r="Q1" s="3" t="s">
        <v>2098</v>
      </c>
    </row>
    <row r="2" spans="1:20" x14ac:dyDescent="0.25">
      <c r="A2" s="2">
        <v>1</v>
      </c>
      <c r="B2" s="2">
        <v>1</v>
      </c>
      <c r="C2" s="2">
        <v>1</v>
      </c>
      <c r="D2" t="s">
        <v>0</v>
      </c>
      <c r="E2" s="1" t="s">
        <v>2101</v>
      </c>
      <c r="F2">
        <v>29</v>
      </c>
      <c r="G2" s="6" t="str">
        <f>IF(ISBLANK(F2),"",VLOOKUP(F2,AgeTable,2,TRUE))</f>
        <v>Adult</v>
      </c>
      <c r="H2" s="6">
        <f>IF(ISBLANK(F2),"",IF(F2&lt;17,1,0))</f>
        <v>0</v>
      </c>
      <c r="I2" s="6">
        <f>IF(ISBLANK(F2),"",IF(E2="Female",1,IF(H2=0,0,1)))</f>
        <v>1</v>
      </c>
      <c r="J2">
        <v>0</v>
      </c>
      <c r="K2">
        <v>0</v>
      </c>
      <c r="L2" s="2">
        <v>24160</v>
      </c>
      <c r="M2" s="4">
        <v>211.33750000000001</v>
      </c>
      <c r="N2" s="8" t="str">
        <f>IF(ISBLANK(M2),"",VLOOKUP(M2,FareTable,2,TRUE))</f>
        <v>A</v>
      </c>
      <c r="O2" s="2" t="s">
        <v>1</v>
      </c>
      <c r="P2" s="1" t="s">
        <v>800</v>
      </c>
      <c r="Q2" t="s">
        <v>2</v>
      </c>
      <c r="S2" s="7" t="s">
        <v>2106</v>
      </c>
      <c r="T2" s="7" t="s">
        <v>2105</v>
      </c>
    </row>
    <row r="3" spans="1:20" x14ac:dyDescent="0.25">
      <c r="A3" s="2">
        <v>2</v>
      </c>
      <c r="B3" s="2">
        <v>1</v>
      </c>
      <c r="C3" s="2">
        <v>1</v>
      </c>
      <c r="D3" t="s">
        <v>3</v>
      </c>
      <c r="E3" s="1" t="s">
        <v>2102</v>
      </c>
      <c r="F3">
        <v>0.91669999999999996</v>
      </c>
      <c r="G3" s="6" t="str">
        <f>IF(ISBLANK(F3),"",VLOOKUP(F3,AgeTable,2,TRUE))</f>
        <v>Child</v>
      </c>
      <c r="H3" s="6">
        <f t="shared" ref="H3:H66" si="0">IF(ISBLANK(F3),"",IF(F3&lt;17,1,0))</f>
        <v>1</v>
      </c>
      <c r="I3" s="6">
        <f t="shared" ref="I3:I66" si="1">IF(ISBLANK(F3),"",IF(E3="Female",1,IF(H3=0,0,1)))</f>
        <v>1</v>
      </c>
      <c r="J3">
        <v>1</v>
      </c>
      <c r="K3">
        <v>2</v>
      </c>
      <c r="L3" s="2">
        <v>113781</v>
      </c>
      <c r="M3" s="4">
        <v>151.55000000000001</v>
      </c>
      <c r="N3" s="8" t="str">
        <f>IF(ISBLANK(M3),"",VLOOKUP(M3,FareTable,2,TRUE))</f>
        <v>A</v>
      </c>
      <c r="O3" s="2" t="s">
        <v>4</v>
      </c>
      <c r="P3" s="1" t="s">
        <v>800</v>
      </c>
      <c r="Q3" t="s">
        <v>5</v>
      </c>
      <c r="S3">
        <v>0</v>
      </c>
      <c r="T3" t="s">
        <v>2103</v>
      </c>
    </row>
    <row r="4" spans="1:20" x14ac:dyDescent="0.25">
      <c r="A4" s="2">
        <v>3</v>
      </c>
      <c r="B4" s="2">
        <v>1</v>
      </c>
      <c r="C4" s="2">
        <v>0</v>
      </c>
      <c r="D4" t="s">
        <v>6</v>
      </c>
      <c r="E4" s="1" t="s">
        <v>2101</v>
      </c>
      <c r="F4">
        <v>2</v>
      </c>
      <c r="G4" s="6" t="str">
        <f>IF(ISBLANK(F4),"",VLOOKUP(F4,AgeTable,2,TRUE))</f>
        <v>Child</v>
      </c>
      <c r="H4" s="6">
        <f t="shared" si="0"/>
        <v>1</v>
      </c>
      <c r="I4" s="6">
        <f t="shared" si="1"/>
        <v>1</v>
      </c>
      <c r="J4">
        <v>1</v>
      </c>
      <c r="K4">
        <v>2</v>
      </c>
      <c r="L4" s="2">
        <v>113781</v>
      </c>
      <c r="M4" s="4">
        <v>151.55000000000001</v>
      </c>
      <c r="N4" s="8" t="str">
        <f>IF(ISBLANK(M4),"",VLOOKUP(M4,FareTable,2,TRUE))</f>
        <v>A</v>
      </c>
      <c r="O4" s="2" t="s">
        <v>4</v>
      </c>
      <c r="P4" s="1" t="s">
        <v>800</v>
      </c>
      <c r="Q4" t="s">
        <v>5</v>
      </c>
      <c r="S4">
        <v>17</v>
      </c>
      <c r="T4" t="s">
        <v>2107</v>
      </c>
    </row>
    <row r="5" spans="1:20" x14ac:dyDescent="0.25">
      <c r="A5" s="2">
        <v>4</v>
      </c>
      <c r="B5" s="2">
        <v>1</v>
      </c>
      <c r="C5" s="2">
        <v>0</v>
      </c>
      <c r="D5" t="s">
        <v>7</v>
      </c>
      <c r="E5" s="1" t="s">
        <v>2102</v>
      </c>
      <c r="F5">
        <v>30</v>
      </c>
      <c r="G5" s="6" t="str">
        <f>IF(ISBLANK(F5),"",VLOOKUP(F5,AgeTable,2,TRUE))</f>
        <v>Adult</v>
      </c>
      <c r="H5" s="6">
        <f t="shared" si="0"/>
        <v>0</v>
      </c>
      <c r="I5" s="6">
        <f t="shared" si="1"/>
        <v>0</v>
      </c>
      <c r="J5">
        <v>1</v>
      </c>
      <c r="K5">
        <v>2</v>
      </c>
      <c r="L5" s="2">
        <v>113781</v>
      </c>
      <c r="M5" s="4">
        <v>151.55000000000001</v>
      </c>
      <c r="N5" s="8" t="str">
        <f>IF(ISBLANK(M5),"",VLOOKUP(M5,FareTable,2,TRUE))</f>
        <v>A</v>
      </c>
      <c r="O5" s="2" t="s">
        <v>4</v>
      </c>
      <c r="P5" s="1" t="s">
        <v>800</v>
      </c>
      <c r="Q5" t="s">
        <v>5</v>
      </c>
      <c r="S5">
        <v>60</v>
      </c>
      <c r="T5" t="s">
        <v>2108</v>
      </c>
    </row>
    <row r="6" spans="1:20" x14ac:dyDescent="0.25">
      <c r="A6" s="2">
        <v>5</v>
      </c>
      <c r="B6" s="2">
        <v>1</v>
      </c>
      <c r="C6" s="2">
        <v>0</v>
      </c>
      <c r="D6" t="s">
        <v>8</v>
      </c>
      <c r="E6" s="1" t="s">
        <v>2101</v>
      </c>
      <c r="F6">
        <v>25</v>
      </c>
      <c r="G6" s="6" t="str">
        <f>IF(ISBLANK(F6),"",VLOOKUP(F6,AgeTable,2,TRUE))</f>
        <v>Adult</v>
      </c>
      <c r="H6" s="6">
        <f t="shared" si="0"/>
        <v>0</v>
      </c>
      <c r="I6" s="6">
        <f t="shared" si="1"/>
        <v>1</v>
      </c>
      <c r="J6">
        <v>1</v>
      </c>
      <c r="K6">
        <v>2</v>
      </c>
      <c r="L6" s="2">
        <v>113781</v>
      </c>
      <c r="M6" s="4">
        <v>151.55000000000001</v>
      </c>
      <c r="N6" s="8" t="str">
        <f>IF(ISBLANK(M6),"",VLOOKUP(M6,FareTable,2,TRUE))</f>
        <v>A</v>
      </c>
      <c r="O6" s="2" t="s">
        <v>4</v>
      </c>
      <c r="P6" s="1" t="s">
        <v>800</v>
      </c>
      <c r="Q6" t="s">
        <v>5</v>
      </c>
    </row>
    <row r="7" spans="1:20" x14ac:dyDescent="0.25">
      <c r="A7" s="2">
        <v>6</v>
      </c>
      <c r="B7" s="2">
        <v>1</v>
      </c>
      <c r="C7" s="2">
        <v>1</v>
      </c>
      <c r="D7" t="s">
        <v>9</v>
      </c>
      <c r="E7" s="1" t="s">
        <v>2102</v>
      </c>
      <c r="F7">
        <v>48</v>
      </c>
      <c r="G7" s="6" t="str">
        <f>IF(ISBLANK(F7),"",VLOOKUP(F7,AgeTable,2,TRUE))</f>
        <v>Adult</v>
      </c>
      <c r="H7" s="6">
        <f t="shared" si="0"/>
        <v>0</v>
      </c>
      <c r="I7" s="6">
        <f t="shared" si="1"/>
        <v>0</v>
      </c>
      <c r="J7">
        <v>0</v>
      </c>
      <c r="K7">
        <v>0</v>
      </c>
      <c r="L7" s="2">
        <v>19952</v>
      </c>
      <c r="M7" s="4">
        <v>26.55</v>
      </c>
      <c r="N7" s="8" t="str">
        <f>IF(ISBLANK(M7),"",VLOOKUP(M7,FareTable,2,TRUE))</f>
        <v>B</v>
      </c>
      <c r="O7" s="2" t="s">
        <v>10</v>
      </c>
      <c r="P7" s="1" t="s">
        <v>800</v>
      </c>
      <c r="Q7" t="s">
        <v>11</v>
      </c>
    </row>
    <row r="8" spans="1:20" x14ac:dyDescent="0.25">
      <c r="A8" s="2">
        <v>7</v>
      </c>
      <c r="B8" s="2">
        <v>1</v>
      </c>
      <c r="C8" s="2">
        <v>1</v>
      </c>
      <c r="D8" t="s">
        <v>12</v>
      </c>
      <c r="E8" s="1" t="s">
        <v>2101</v>
      </c>
      <c r="F8">
        <v>63</v>
      </c>
      <c r="G8" s="6" t="str">
        <f>IF(ISBLANK(F8),"",VLOOKUP(F8,AgeTable,2,TRUE))</f>
        <v>Senior</v>
      </c>
      <c r="H8" s="6">
        <f t="shared" si="0"/>
        <v>0</v>
      </c>
      <c r="I8" s="6">
        <f t="shared" si="1"/>
        <v>1</v>
      </c>
      <c r="J8">
        <v>1</v>
      </c>
      <c r="K8">
        <v>0</v>
      </c>
      <c r="L8" s="2">
        <v>13502</v>
      </c>
      <c r="M8" s="4">
        <v>77.958299999999994</v>
      </c>
      <c r="N8" s="8" t="str">
        <f>IF(ISBLANK(M8),"",VLOOKUP(M8,FareTable,2,TRUE))</f>
        <v>A</v>
      </c>
      <c r="O8" s="2" t="s">
        <v>13</v>
      </c>
      <c r="P8" s="1" t="s">
        <v>800</v>
      </c>
      <c r="Q8" t="s">
        <v>14</v>
      </c>
      <c r="S8" s="7" t="s">
        <v>2109</v>
      </c>
      <c r="T8" s="7" t="s">
        <v>2110</v>
      </c>
    </row>
    <row r="9" spans="1:20" x14ac:dyDescent="0.25">
      <c r="A9" s="2">
        <v>8</v>
      </c>
      <c r="B9" s="2">
        <v>1</v>
      </c>
      <c r="C9" s="2">
        <v>0</v>
      </c>
      <c r="D9" t="s">
        <v>15</v>
      </c>
      <c r="E9" s="1" t="s">
        <v>2102</v>
      </c>
      <c r="F9">
        <v>39</v>
      </c>
      <c r="G9" s="6" t="str">
        <f>IF(ISBLANK(F9),"",VLOOKUP(F9,AgeTable,2,TRUE))</f>
        <v>Adult</v>
      </c>
      <c r="H9" s="6">
        <f t="shared" si="0"/>
        <v>0</v>
      </c>
      <c r="I9" s="6">
        <f t="shared" si="1"/>
        <v>0</v>
      </c>
      <c r="J9">
        <v>0</v>
      </c>
      <c r="K9">
        <v>0</v>
      </c>
      <c r="L9" s="2">
        <v>112050</v>
      </c>
      <c r="M9" s="4">
        <v>0</v>
      </c>
      <c r="N9" s="8" t="str">
        <f>IF(ISBLANK(M9),"",VLOOKUP(M9,FareTable,2,TRUE))</f>
        <v>E</v>
      </c>
      <c r="O9" s="2" t="s">
        <v>16</v>
      </c>
      <c r="P9" s="1" t="s">
        <v>800</v>
      </c>
      <c r="Q9" t="s">
        <v>17</v>
      </c>
      <c r="S9">
        <v>0</v>
      </c>
      <c r="T9" t="s">
        <v>2111</v>
      </c>
    </row>
    <row r="10" spans="1:20" x14ac:dyDescent="0.25">
      <c r="A10" s="2">
        <v>9</v>
      </c>
      <c r="B10" s="2">
        <v>1</v>
      </c>
      <c r="C10" s="2">
        <v>1</v>
      </c>
      <c r="D10" t="s">
        <v>18</v>
      </c>
      <c r="E10" s="1" t="s">
        <v>2101</v>
      </c>
      <c r="F10">
        <v>53</v>
      </c>
      <c r="G10" s="6" t="str">
        <f>IF(ISBLANK(F10),"",VLOOKUP(F10,AgeTable,2,TRUE))</f>
        <v>Adult</v>
      </c>
      <c r="H10" s="6">
        <f t="shared" si="0"/>
        <v>0</v>
      </c>
      <c r="I10" s="6">
        <f t="shared" si="1"/>
        <v>1</v>
      </c>
      <c r="J10">
        <v>2</v>
      </c>
      <c r="K10">
        <v>0</v>
      </c>
      <c r="L10" s="2">
        <v>11769</v>
      </c>
      <c r="M10" s="4">
        <v>51.479199999999999</v>
      </c>
      <c r="N10" s="8" t="str">
        <f>IF(ISBLANK(M10),"",VLOOKUP(M10,FareTable,2,TRUE))</f>
        <v>A</v>
      </c>
      <c r="O10" s="2" t="s">
        <v>19</v>
      </c>
      <c r="P10" s="1" t="s">
        <v>800</v>
      </c>
      <c r="Q10" t="s">
        <v>21</v>
      </c>
      <c r="S10">
        <v>7.8</v>
      </c>
      <c r="T10" t="s">
        <v>20</v>
      </c>
    </row>
    <row r="11" spans="1:20" x14ac:dyDescent="0.25">
      <c r="A11" s="2">
        <v>10</v>
      </c>
      <c r="B11" s="2">
        <v>1</v>
      </c>
      <c r="C11" s="2">
        <v>0</v>
      </c>
      <c r="D11" t="s">
        <v>22</v>
      </c>
      <c r="E11" s="1" t="s">
        <v>2102</v>
      </c>
      <c r="F11">
        <v>71</v>
      </c>
      <c r="G11" s="6" t="str">
        <f>IF(ISBLANK(F11),"",VLOOKUP(F11,AgeTable,2,TRUE))</f>
        <v>Senior</v>
      </c>
      <c r="H11" s="6">
        <f t="shared" si="0"/>
        <v>0</v>
      </c>
      <c r="I11" s="6">
        <f t="shared" si="1"/>
        <v>0</v>
      </c>
      <c r="J11">
        <v>0</v>
      </c>
      <c r="K11">
        <v>0</v>
      </c>
      <c r="L11" s="2" t="s">
        <v>23</v>
      </c>
      <c r="M11" s="4">
        <v>49.504199999999997</v>
      </c>
      <c r="N11" s="8" t="str">
        <f>IF(ISBLANK(M11),"",VLOOKUP(M11,FareTable,2,TRUE))</f>
        <v>A</v>
      </c>
      <c r="P11" s="1" t="s">
        <v>2099</v>
      </c>
      <c r="Q11" t="s">
        <v>24</v>
      </c>
      <c r="S11">
        <v>12</v>
      </c>
      <c r="T11" t="s">
        <v>2112</v>
      </c>
    </row>
    <row r="12" spans="1:20" x14ac:dyDescent="0.25">
      <c r="A12" s="2">
        <v>11</v>
      </c>
      <c r="B12" s="2">
        <v>1</v>
      </c>
      <c r="C12" s="2">
        <v>0</v>
      </c>
      <c r="D12" t="s">
        <v>25</v>
      </c>
      <c r="E12" s="1" t="s">
        <v>2102</v>
      </c>
      <c r="F12">
        <v>47</v>
      </c>
      <c r="G12" s="6" t="str">
        <f>IF(ISBLANK(F12),"",VLOOKUP(F12,AgeTable,2,TRUE))</f>
        <v>Adult</v>
      </c>
      <c r="H12" s="6">
        <f t="shared" si="0"/>
        <v>0</v>
      </c>
      <c r="I12" s="6">
        <f t="shared" si="1"/>
        <v>0</v>
      </c>
      <c r="J12">
        <v>1</v>
      </c>
      <c r="K12">
        <v>0</v>
      </c>
      <c r="L12" s="2" t="s">
        <v>26</v>
      </c>
      <c r="M12" s="4">
        <v>227.52500000000001</v>
      </c>
      <c r="N12" s="8" t="str">
        <f>IF(ISBLANK(M12),"",VLOOKUP(M12,FareTable,2,TRUE))</f>
        <v>A</v>
      </c>
      <c r="O12" s="2" t="s">
        <v>27</v>
      </c>
      <c r="P12" s="1" t="s">
        <v>2099</v>
      </c>
      <c r="Q12" t="s">
        <v>11</v>
      </c>
      <c r="S12">
        <v>24</v>
      </c>
      <c r="T12" t="s">
        <v>2113</v>
      </c>
    </row>
    <row r="13" spans="1:20" x14ac:dyDescent="0.25">
      <c r="A13" s="2">
        <v>12</v>
      </c>
      <c r="B13" s="2">
        <v>1</v>
      </c>
      <c r="C13" s="2">
        <v>1</v>
      </c>
      <c r="D13" t="s">
        <v>28</v>
      </c>
      <c r="E13" s="1" t="s">
        <v>2101</v>
      </c>
      <c r="F13">
        <v>18</v>
      </c>
      <c r="G13" s="6" t="str">
        <f>IF(ISBLANK(F13),"",VLOOKUP(F13,AgeTable,2,TRUE))</f>
        <v>Adult</v>
      </c>
      <c r="H13" s="6">
        <f t="shared" si="0"/>
        <v>0</v>
      </c>
      <c r="I13" s="6">
        <f t="shared" si="1"/>
        <v>1</v>
      </c>
      <c r="J13">
        <v>1</v>
      </c>
      <c r="K13">
        <v>0</v>
      </c>
      <c r="L13" s="2" t="s">
        <v>26</v>
      </c>
      <c r="M13" s="4">
        <v>227.52500000000001</v>
      </c>
      <c r="N13" s="8" t="str">
        <f>IF(ISBLANK(M13),"",VLOOKUP(M13,FareTable,2,TRUE))</f>
        <v>A</v>
      </c>
      <c r="O13" s="2" t="s">
        <v>27</v>
      </c>
      <c r="P13" s="1" t="s">
        <v>2099</v>
      </c>
      <c r="Q13" t="s">
        <v>11</v>
      </c>
      <c r="S13">
        <v>47</v>
      </c>
      <c r="T13" t="s">
        <v>2114</v>
      </c>
    </row>
    <row r="14" spans="1:20" x14ac:dyDescent="0.25">
      <c r="A14" s="2">
        <v>13</v>
      </c>
      <c r="B14" s="2">
        <v>1</v>
      </c>
      <c r="C14" s="2">
        <v>1</v>
      </c>
      <c r="D14" t="s">
        <v>29</v>
      </c>
      <c r="E14" s="1" t="s">
        <v>2101</v>
      </c>
      <c r="F14">
        <v>24</v>
      </c>
      <c r="G14" s="6" t="str">
        <f>IF(ISBLANK(F14),"",VLOOKUP(F14,AgeTable,2,TRUE))</f>
        <v>Adult</v>
      </c>
      <c r="H14" s="6">
        <f t="shared" si="0"/>
        <v>0</v>
      </c>
      <c r="I14" s="6">
        <f t="shared" si="1"/>
        <v>1</v>
      </c>
      <c r="J14">
        <v>0</v>
      </c>
      <c r="K14">
        <v>0</v>
      </c>
      <c r="L14" s="2" t="s">
        <v>30</v>
      </c>
      <c r="M14" s="4">
        <v>69.3</v>
      </c>
      <c r="N14" s="8" t="str">
        <f>IF(ISBLANK(M14),"",VLOOKUP(M14,FareTable,2,TRUE))</f>
        <v>A</v>
      </c>
      <c r="O14" s="2" t="s">
        <v>31</v>
      </c>
      <c r="P14" s="1" t="s">
        <v>2099</v>
      </c>
      <c r="Q14" t="s">
        <v>32</v>
      </c>
    </row>
    <row r="15" spans="1:20" x14ac:dyDescent="0.25">
      <c r="A15" s="2">
        <v>14</v>
      </c>
      <c r="B15" s="2">
        <v>1</v>
      </c>
      <c r="C15" s="2">
        <v>1</v>
      </c>
      <c r="D15" t="s">
        <v>33</v>
      </c>
      <c r="E15" s="1" t="s">
        <v>2101</v>
      </c>
      <c r="F15">
        <v>26</v>
      </c>
      <c r="G15" s="6" t="str">
        <f>IF(ISBLANK(F15),"",VLOOKUP(F15,AgeTable,2,TRUE))</f>
        <v>Adult</v>
      </c>
      <c r="H15" s="6">
        <f t="shared" si="0"/>
        <v>0</v>
      </c>
      <c r="I15" s="6">
        <f t="shared" si="1"/>
        <v>1</v>
      </c>
      <c r="J15">
        <v>0</v>
      </c>
      <c r="K15">
        <v>0</v>
      </c>
      <c r="L15" s="2">
        <v>19877</v>
      </c>
      <c r="M15" s="4">
        <v>78.849999999999994</v>
      </c>
      <c r="N15" s="8" t="str">
        <f>IF(ISBLANK(M15),"",VLOOKUP(M15,FareTable,2,TRUE))</f>
        <v>A</v>
      </c>
      <c r="P15" s="1" t="s">
        <v>800</v>
      </c>
    </row>
    <row r="16" spans="1:20" x14ac:dyDescent="0.25">
      <c r="A16" s="2">
        <v>15</v>
      </c>
      <c r="B16" s="2">
        <v>1</v>
      </c>
      <c r="C16" s="2">
        <v>1</v>
      </c>
      <c r="D16" t="s">
        <v>34</v>
      </c>
      <c r="E16" s="1" t="s">
        <v>2102</v>
      </c>
      <c r="F16">
        <v>80</v>
      </c>
      <c r="G16" s="6" t="str">
        <f>IF(ISBLANK(F16),"",VLOOKUP(F16,AgeTable,2,TRUE))</f>
        <v>Senior</v>
      </c>
      <c r="H16" s="6">
        <f t="shared" si="0"/>
        <v>0</v>
      </c>
      <c r="I16" s="6">
        <f t="shared" si="1"/>
        <v>0</v>
      </c>
      <c r="J16">
        <v>0</v>
      </c>
      <c r="K16">
        <v>0</v>
      </c>
      <c r="L16" s="2">
        <v>27042</v>
      </c>
      <c r="M16" s="4">
        <v>30</v>
      </c>
      <c r="N16" s="8" t="str">
        <f>IF(ISBLANK(M16),"",VLOOKUP(M16,FareTable,2,TRUE))</f>
        <v>B</v>
      </c>
      <c r="O16" s="2" t="s">
        <v>35</v>
      </c>
      <c r="P16" s="1" t="s">
        <v>800</v>
      </c>
      <c r="Q16" t="s">
        <v>36</v>
      </c>
    </row>
    <row r="17" spans="1:17" x14ac:dyDescent="0.25">
      <c r="A17" s="2">
        <v>16</v>
      </c>
      <c r="B17" s="2">
        <v>1</v>
      </c>
      <c r="C17" s="2">
        <v>0</v>
      </c>
      <c r="D17" t="s">
        <v>37</v>
      </c>
      <c r="E17" s="1" t="s">
        <v>2102</v>
      </c>
      <c r="G17" s="6" t="str">
        <f>IF(ISBLANK(F17),"",VLOOKUP(F17,AgeTable,2,TRUE))</f>
        <v/>
      </c>
      <c r="H17" s="6" t="str">
        <f t="shared" si="0"/>
        <v/>
      </c>
      <c r="I17" s="6" t="str">
        <f t="shared" si="1"/>
        <v/>
      </c>
      <c r="J17">
        <v>0</v>
      </c>
      <c r="K17">
        <v>0</v>
      </c>
      <c r="L17" s="2" t="s">
        <v>38</v>
      </c>
      <c r="M17" s="4">
        <v>25.925000000000001</v>
      </c>
      <c r="N17" s="8" t="str">
        <f>IF(ISBLANK(M17),"",VLOOKUP(M17,FareTable,2,TRUE))</f>
        <v>B</v>
      </c>
      <c r="P17" s="1" t="s">
        <v>800</v>
      </c>
      <c r="Q17" t="s">
        <v>11</v>
      </c>
    </row>
    <row r="18" spans="1:17" x14ac:dyDescent="0.25">
      <c r="A18" s="2">
        <v>17</v>
      </c>
      <c r="B18" s="2">
        <v>1</v>
      </c>
      <c r="C18" s="2">
        <v>0</v>
      </c>
      <c r="D18" t="s">
        <v>39</v>
      </c>
      <c r="E18" s="1" t="s">
        <v>2102</v>
      </c>
      <c r="F18">
        <v>24</v>
      </c>
      <c r="G18" s="6" t="str">
        <f>IF(ISBLANK(F18),"",VLOOKUP(F18,AgeTable,2,TRUE))</f>
        <v>Adult</v>
      </c>
      <c r="H18" s="6">
        <f t="shared" si="0"/>
        <v>0</v>
      </c>
      <c r="I18" s="6">
        <f t="shared" si="1"/>
        <v>0</v>
      </c>
      <c r="J18">
        <v>0</v>
      </c>
      <c r="K18">
        <v>1</v>
      </c>
      <c r="L18" s="2" t="s">
        <v>40</v>
      </c>
      <c r="M18" s="4">
        <v>247.52080000000001</v>
      </c>
      <c r="N18" s="8" t="str">
        <f>IF(ISBLANK(M18),"",VLOOKUP(M18,FareTable,2,TRUE))</f>
        <v>A</v>
      </c>
      <c r="O18" s="2" t="s">
        <v>41</v>
      </c>
      <c r="P18" s="1" t="s">
        <v>2099</v>
      </c>
      <c r="Q18" t="s">
        <v>42</v>
      </c>
    </row>
    <row r="19" spans="1:17" x14ac:dyDescent="0.25">
      <c r="A19" s="2">
        <v>18</v>
      </c>
      <c r="B19" s="2">
        <v>1</v>
      </c>
      <c r="C19" s="2">
        <v>1</v>
      </c>
      <c r="D19" t="s">
        <v>43</v>
      </c>
      <c r="E19" s="1" t="s">
        <v>2101</v>
      </c>
      <c r="F19">
        <v>50</v>
      </c>
      <c r="G19" s="6" t="str">
        <f>IF(ISBLANK(F19),"",VLOOKUP(F19,AgeTable,2,TRUE))</f>
        <v>Adult</v>
      </c>
      <c r="H19" s="6">
        <f t="shared" si="0"/>
        <v>0</v>
      </c>
      <c r="I19" s="6">
        <f t="shared" si="1"/>
        <v>1</v>
      </c>
      <c r="J19">
        <v>0</v>
      </c>
      <c r="K19">
        <v>1</v>
      </c>
      <c r="L19" s="2" t="s">
        <v>40</v>
      </c>
      <c r="M19" s="4">
        <v>247.52080000000001</v>
      </c>
      <c r="N19" s="8" t="str">
        <f>IF(ISBLANK(M19),"",VLOOKUP(M19,FareTable,2,TRUE))</f>
        <v>A</v>
      </c>
      <c r="O19" s="2" t="s">
        <v>41</v>
      </c>
      <c r="P19" s="1" t="s">
        <v>2099</v>
      </c>
      <c r="Q19" t="s">
        <v>42</v>
      </c>
    </row>
    <row r="20" spans="1:17" x14ac:dyDescent="0.25">
      <c r="A20" s="2">
        <v>19</v>
      </c>
      <c r="B20" s="2">
        <v>1</v>
      </c>
      <c r="C20" s="2">
        <v>1</v>
      </c>
      <c r="D20" t="s">
        <v>44</v>
      </c>
      <c r="E20" s="1" t="s">
        <v>2101</v>
      </c>
      <c r="F20">
        <v>32</v>
      </c>
      <c r="G20" s="6" t="str">
        <f>IF(ISBLANK(F20),"",VLOOKUP(F20,AgeTable,2,TRUE))</f>
        <v>Adult</v>
      </c>
      <c r="H20" s="6">
        <f t="shared" si="0"/>
        <v>0</v>
      </c>
      <c r="I20" s="6">
        <f t="shared" si="1"/>
        <v>1</v>
      </c>
      <c r="J20">
        <v>0</v>
      </c>
      <c r="K20">
        <v>0</v>
      </c>
      <c r="L20" s="2">
        <v>11813</v>
      </c>
      <c r="M20" s="4">
        <v>76.291700000000006</v>
      </c>
      <c r="N20" s="8" t="str">
        <f>IF(ISBLANK(M20),"",VLOOKUP(M20,FareTable,2,TRUE))</f>
        <v>A</v>
      </c>
      <c r="O20" s="2" t="s">
        <v>45</v>
      </c>
      <c r="P20" s="1" t="s">
        <v>2099</v>
      </c>
    </row>
    <row r="21" spans="1:17" x14ac:dyDescent="0.25">
      <c r="A21" s="2">
        <v>20</v>
      </c>
      <c r="B21" s="2">
        <v>1</v>
      </c>
      <c r="C21" s="2">
        <v>0</v>
      </c>
      <c r="D21" t="s">
        <v>46</v>
      </c>
      <c r="E21" s="1" t="s">
        <v>2102</v>
      </c>
      <c r="F21">
        <v>36</v>
      </c>
      <c r="G21" s="6" t="str">
        <f>IF(ISBLANK(F21),"",VLOOKUP(F21,AgeTable,2,TRUE))</f>
        <v>Adult</v>
      </c>
      <c r="H21" s="6">
        <f t="shared" si="0"/>
        <v>0</v>
      </c>
      <c r="I21" s="6">
        <f t="shared" si="1"/>
        <v>0</v>
      </c>
      <c r="J21">
        <v>0</v>
      </c>
      <c r="K21">
        <v>0</v>
      </c>
      <c r="L21" s="2">
        <v>13050</v>
      </c>
      <c r="M21" s="4">
        <v>75.241699999999994</v>
      </c>
      <c r="N21" s="8" t="str">
        <f>IF(ISBLANK(M21),"",VLOOKUP(M21,FareTable,2,TRUE))</f>
        <v>A</v>
      </c>
      <c r="O21" s="2" t="s">
        <v>47</v>
      </c>
      <c r="P21" s="1" t="s">
        <v>2099</v>
      </c>
      <c r="Q21" t="s">
        <v>48</v>
      </c>
    </row>
    <row r="22" spans="1:17" x14ac:dyDescent="0.25">
      <c r="A22" s="2">
        <v>21</v>
      </c>
      <c r="B22" s="2">
        <v>1</v>
      </c>
      <c r="C22" s="2">
        <v>1</v>
      </c>
      <c r="D22" t="s">
        <v>49</v>
      </c>
      <c r="E22" s="1" t="s">
        <v>2102</v>
      </c>
      <c r="F22">
        <v>37</v>
      </c>
      <c r="G22" s="6" t="str">
        <f>IF(ISBLANK(F22),"",VLOOKUP(F22,AgeTable,2,TRUE))</f>
        <v>Adult</v>
      </c>
      <c r="H22" s="6">
        <f t="shared" si="0"/>
        <v>0</v>
      </c>
      <c r="I22" s="6">
        <f t="shared" si="1"/>
        <v>0</v>
      </c>
      <c r="J22">
        <v>1</v>
      </c>
      <c r="K22">
        <v>1</v>
      </c>
      <c r="L22" s="2">
        <v>11751</v>
      </c>
      <c r="M22" s="4">
        <v>52.554200000000002</v>
      </c>
      <c r="N22" s="8" t="str">
        <f>IF(ISBLANK(M22),"",VLOOKUP(M22,FareTable,2,TRUE))</f>
        <v>A</v>
      </c>
      <c r="O22" s="2" t="s">
        <v>50</v>
      </c>
      <c r="P22" s="1" t="s">
        <v>800</v>
      </c>
      <c r="Q22" t="s">
        <v>11</v>
      </c>
    </row>
    <row r="23" spans="1:17" x14ac:dyDescent="0.25">
      <c r="A23" s="2">
        <v>22</v>
      </c>
      <c r="B23" s="2">
        <v>1</v>
      </c>
      <c r="C23" s="2">
        <v>1</v>
      </c>
      <c r="D23" t="s">
        <v>51</v>
      </c>
      <c r="E23" s="1" t="s">
        <v>2101</v>
      </c>
      <c r="F23">
        <v>47</v>
      </c>
      <c r="G23" s="6" t="str">
        <f>IF(ISBLANK(F23),"",VLOOKUP(F23,AgeTable,2,TRUE))</f>
        <v>Adult</v>
      </c>
      <c r="H23" s="6">
        <f t="shared" si="0"/>
        <v>0</v>
      </c>
      <c r="I23" s="6">
        <f t="shared" si="1"/>
        <v>1</v>
      </c>
      <c r="J23">
        <v>1</v>
      </c>
      <c r="K23">
        <v>1</v>
      </c>
      <c r="L23" s="2">
        <v>11751</v>
      </c>
      <c r="M23" s="4">
        <v>52.554200000000002</v>
      </c>
      <c r="N23" s="8" t="str">
        <f>IF(ISBLANK(M23),"",VLOOKUP(M23,FareTable,2,TRUE))</f>
        <v>A</v>
      </c>
      <c r="O23" s="2" t="s">
        <v>50</v>
      </c>
      <c r="P23" s="1" t="s">
        <v>800</v>
      </c>
      <c r="Q23" t="s">
        <v>11</v>
      </c>
    </row>
    <row r="24" spans="1:17" x14ac:dyDescent="0.25">
      <c r="A24" s="2">
        <v>23</v>
      </c>
      <c r="B24" s="2">
        <v>1</v>
      </c>
      <c r="C24" s="2">
        <v>1</v>
      </c>
      <c r="D24" t="s">
        <v>52</v>
      </c>
      <c r="E24" s="1" t="s">
        <v>2102</v>
      </c>
      <c r="F24">
        <v>26</v>
      </c>
      <c r="G24" s="6" t="str">
        <f>IF(ISBLANK(F24),"",VLOOKUP(F24,AgeTable,2,TRUE))</f>
        <v>Adult</v>
      </c>
      <c r="H24" s="6">
        <f t="shared" si="0"/>
        <v>0</v>
      </c>
      <c r="I24" s="6">
        <f t="shared" si="1"/>
        <v>0</v>
      </c>
      <c r="J24">
        <v>0</v>
      </c>
      <c r="K24">
        <v>0</v>
      </c>
      <c r="L24" s="2">
        <v>111369</v>
      </c>
      <c r="M24" s="4">
        <v>30</v>
      </c>
      <c r="N24" s="8" t="str">
        <f>IF(ISBLANK(M24),"",VLOOKUP(M24,FareTable,2,TRUE))</f>
        <v>B</v>
      </c>
      <c r="O24" s="2" t="s">
        <v>53</v>
      </c>
      <c r="P24" s="1" t="s">
        <v>2099</v>
      </c>
      <c r="Q24" t="s">
        <v>11</v>
      </c>
    </row>
    <row r="25" spans="1:17" x14ac:dyDescent="0.25">
      <c r="A25" s="2">
        <v>24</v>
      </c>
      <c r="B25" s="2">
        <v>1</v>
      </c>
      <c r="C25" s="2">
        <v>1</v>
      </c>
      <c r="D25" t="s">
        <v>54</v>
      </c>
      <c r="E25" s="1" t="s">
        <v>2101</v>
      </c>
      <c r="F25">
        <v>42</v>
      </c>
      <c r="G25" s="6" t="str">
        <f>IF(ISBLANK(F25),"",VLOOKUP(F25,AgeTable,2,TRUE))</f>
        <v>Adult</v>
      </c>
      <c r="H25" s="6">
        <f t="shared" si="0"/>
        <v>0</v>
      </c>
      <c r="I25" s="6">
        <f t="shared" si="1"/>
        <v>1</v>
      </c>
      <c r="J25">
        <v>0</v>
      </c>
      <c r="K25">
        <v>0</v>
      </c>
      <c r="L25" s="2" t="s">
        <v>26</v>
      </c>
      <c r="M25" s="4">
        <v>227.52500000000001</v>
      </c>
      <c r="N25" s="8" t="str">
        <f>IF(ISBLANK(M25),"",VLOOKUP(M25,FareTable,2,TRUE))</f>
        <v>A</v>
      </c>
      <c r="P25" s="1" t="s">
        <v>2099</v>
      </c>
    </row>
    <row r="26" spans="1:17" x14ac:dyDescent="0.25">
      <c r="A26" s="2">
        <v>25</v>
      </c>
      <c r="B26" s="2">
        <v>1</v>
      </c>
      <c r="C26" s="2">
        <v>1</v>
      </c>
      <c r="D26" t="s">
        <v>55</v>
      </c>
      <c r="E26" s="1" t="s">
        <v>2101</v>
      </c>
      <c r="F26">
        <v>29</v>
      </c>
      <c r="G26" s="6" t="str">
        <f>IF(ISBLANK(F26),"",VLOOKUP(F26,AgeTable,2,TRUE))</f>
        <v>Adult</v>
      </c>
      <c r="H26" s="6">
        <f t="shared" si="0"/>
        <v>0</v>
      </c>
      <c r="I26" s="6">
        <f t="shared" si="1"/>
        <v>1</v>
      </c>
      <c r="J26">
        <v>0</v>
      </c>
      <c r="K26">
        <v>0</v>
      </c>
      <c r="L26" s="2" t="s">
        <v>56</v>
      </c>
      <c r="M26" s="4">
        <v>221.7792</v>
      </c>
      <c r="N26" s="8" t="str">
        <f>IF(ISBLANK(M26),"",VLOOKUP(M26,FareTable,2,TRUE))</f>
        <v>A</v>
      </c>
      <c r="O26" s="2" t="s">
        <v>57</v>
      </c>
      <c r="P26" s="1" t="s">
        <v>800</v>
      </c>
    </row>
    <row r="27" spans="1:17" x14ac:dyDescent="0.25">
      <c r="A27" s="2">
        <v>26</v>
      </c>
      <c r="B27" s="2">
        <v>1</v>
      </c>
      <c r="C27" s="2">
        <v>0</v>
      </c>
      <c r="D27" t="s">
        <v>58</v>
      </c>
      <c r="E27" s="1" t="s">
        <v>2102</v>
      </c>
      <c r="F27">
        <v>25</v>
      </c>
      <c r="G27" s="6" t="str">
        <f>IF(ISBLANK(F27),"",VLOOKUP(F27,AgeTable,2,TRUE))</f>
        <v>Adult</v>
      </c>
      <c r="H27" s="6">
        <f t="shared" si="0"/>
        <v>0</v>
      </c>
      <c r="I27" s="6">
        <f t="shared" si="1"/>
        <v>0</v>
      </c>
      <c r="J27">
        <v>0</v>
      </c>
      <c r="K27">
        <v>0</v>
      </c>
      <c r="L27" s="2">
        <v>13905</v>
      </c>
      <c r="M27" s="4">
        <v>26</v>
      </c>
      <c r="N27" s="8" t="str">
        <f>IF(ISBLANK(M27),"",VLOOKUP(M27,FareTable,2,TRUE))</f>
        <v>B</v>
      </c>
      <c r="P27" s="1" t="s">
        <v>2099</v>
      </c>
      <c r="Q27" t="s">
        <v>59</v>
      </c>
    </row>
    <row r="28" spans="1:17" x14ac:dyDescent="0.25">
      <c r="A28" s="2">
        <v>27</v>
      </c>
      <c r="B28" s="2">
        <v>1</v>
      </c>
      <c r="C28" s="2">
        <v>1</v>
      </c>
      <c r="D28" t="s">
        <v>60</v>
      </c>
      <c r="E28" s="1" t="s">
        <v>2102</v>
      </c>
      <c r="F28">
        <v>25</v>
      </c>
      <c r="G28" s="6" t="str">
        <f>IF(ISBLANK(F28),"",VLOOKUP(F28,AgeTable,2,TRUE))</f>
        <v>Adult</v>
      </c>
      <c r="H28" s="6">
        <f t="shared" si="0"/>
        <v>0</v>
      </c>
      <c r="I28" s="6">
        <f t="shared" si="1"/>
        <v>0</v>
      </c>
      <c r="J28">
        <v>1</v>
      </c>
      <c r="K28">
        <v>0</v>
      </c>
      <c r="L28" s="2">
        <v>11967</v>
      </c>
      <c r="M28" s="4">
        <v>91.0792</v>
      </c>
      <c r="N28" s="8" t="str">
        <f>IF(ISBLANK(M28),"",VLOOKUP(M28,FareTable,2,TRUE))</f>
        <v>A</v>
      </c>
      <c r="O28" s="2" t="s">
        <v>61</v>
      </c>
      <c r="P28" s="1" t="s">
        <v>2099</v>
      </c>
      <c r="Q28" t="s">
        <v>62</v>
      </c>
    </row>
    <row r="29" spans="1:17" x14ac:dyDescent="0.25">
      <c r="A29" s="2">
        <v>28</v>
      </c>
      <c r="B29" s="2">
        <v>1</v>
      </c>
      <c r="C29" s="2">
        <v>1</v>
      </c>
      <c r="D29" t="s">
        <v>63</v>
      </c>
      <c r="E29" s="1" t="s">
        <v>2101</v>
      </c>
      <c r="F29">
        <v>19</v>
      </c>
      <c r="G29" s="6" t="str">
        <f>IF(ISBLANK(F29),"",VLOOKUP(F29,AgeTable,2,TRUE))</f>
        <v>Adult</v>
      </c>
      <c r="H29" s="6">
        <f t="shared" si="0"/>
        <v>0</v>
      </c>
      <c r="I29" s="6">
        <f t="shared" si="1"/>
        <v>1</v>
      </c>
      <c r="J29">
        <v>1</v>
      </c>
      <c r="K29">
        <v>0</v>
      </c>
      <c r="L29" s="2">
        <v>11967</v>
      </c>
      <c r="M29" s="4">
        <v>91.0792</v>
      </c>
      <c r="N29" s="8" t="str">
        <f>IF(ISBLANK(M29),"",VLOOKUP(M29,FareTable,2,TRUE))</f>
        <v>A</v>
      </c>
      <c r="O29" s="2" t="s">
        <v>61</v>
      </c>
      <c r="P29" s="1" t="s">
        <v>2099</v>
      </c>
      <c r="Q29" t="s">
        <v>62</v>
      </c>
    </row>
    <row r="30" spans="1:17" x14ac:dyDescent="0.25">
      <c r="A30" s="2">
        <v>29</v>
      </c>
      <c r="B30" s="2">
        <v>1</v>
      </c>
      <c r="C30" s="2">
        <v>1</v>
      </c>
      <c r="D30" t="s">
        <v>64</v>
      </c>
      <c r="E30" s="1" t="s">
        <v>2101</v>
      </c>
      <c r="F30">
        <v>35</v>
      </c>
      <c r="G30" s="6" t="str">
        <f>IF(ISBLANK(F30),"",VLOOKUP(F30,AgeTable,2,TRUE))</f>
        <v>Adult</v>
      </c>
      <c r="H30" s="6">
        <f t="shared" si="0"/>
        <v>0</v>
      </c>
      <c r="I30" s="6">
        <f t="shared" si="1"/>
        <v>1</v>
      </c>
      <c r="J30">
        <v>0</v>
      </c>
      <c r="K30">
        <v>0</v>
      </c>
      <c r="L30" s="2" t="s">
        <v>65</v>
      </c>
      <c r="M30" s="4">
        <v>135.63329999999999</v>
      </c>
      <c r="N30" s="8" t="str">
        <f>IF(ISBLANK(M30),"",VLOOKUP(M30,FareTable,2,TRUE))</f>
        <v>A</v>
      </c>
      <c r="O30" s="2" t="s">
        <v>66</v>
      </c>
      <c r="P30" s="1" t="s">
        <v>800</v>
      </c>
    </row>
    <row r="31" spans="1:17" x14ac:dyDescent="0.25">
      <c r="A31" s="2">
        <v>30</v>
      </c>
      <c r="B31" s="2">
        <v>1</v>
      </c>
      <c r="C31" s="2">
        <v>1</v>
      </c>
      <c r="D31" t="s">
        <v>67</v>
      </c>
      <c r="E31" s="1" t="s">
        <v>2102</v>
      </c>
      <c r="F31">
        <v>28</v>
      </c>
      <c r="G31" s="6" t="str">
        <f>IF(ISBLANK(F31),"",VLOOKUP(F31,AgeTable,2,TRUE))</f>
        <v>Adult</v>
      </c>
      <c r="H31" s="6">
        <f t="shared" si="0"/>
        <v>0</v>
      </c>
      <c r="I31" s="6">
        <f t="shared" si="1"/>
        <v>0</v>
      </c>
      <c r="J31">
        <v>0</v>
      </c>
      <c r="K31">
        <v>0</v>
      </c>
      <c r="L31" s="2">
        <v>110564</v>
      </c>
      <c r="M31" s="4">
        <v>26.55</v>
      </c>
      <c r="N31" s="8" t="str">
        <f>IF(ISBLANK(M31),"",VLOOKUP(M31,FareTable,2,TRUE))</f>
        <v>B</v>
      </c>
      <c r="O31" s="2" t="s">
        <v>68</v>
      </c>
      <c r="P31" s="1" t="s">
        <v>800</v>
      </c>
      <c r="Q31" t="s">
        <v>69</v>
      </c>
    </row>
    <row r="32" spans="1:17" x14ac:dyDescent="0.25">
      <c r="A32" s="2">
        <v>31</v>
      </c>
      <c r="B32" s="2">
        <v>1</v>
      </c>
      <c r="C32" s="2">
        <v>0</v>
      </c>
      <c r="D32" t="s">
        <v>70</v>
      </c>
      <c r="E32" s="1" t="s">
        <v>2102</v>
      </c>
      <c r="F32">
        <v>45</v>
      </c>
      <c r="G32" s="6" t="str">
        <f>IF(ISBLANK(F32),"",VLOOKUP(F32,AgeTable,2,TRUE))</f>
        <v>Adult</v>
      </c>
      <c r="H32" s="6">
        <f t="shared" si="0"/>
        <v>0</v>
      </c>
      <c r="I32" s="6">
        <f t="shared" si="1"/>
        <v>0</v>
      </c>
      <c r="J32">
        <v>0</v>
      </c>
      <c r="K32">
        <v>0</v>
      </c>
      <c r="L32" s="2">
        <v>113784</v>
      </c>
      <c r="M32" s="4">
        <v>35.5</v>
      </c>
      <c r="N32" s="8" t="str">
        <f>IF(ISBLANK(M32),"",VLOOKUP(M32,FareTable,2,TRUE))</f>
        <v>B</v>
      </c>
      <c r="O32" s="2" t="s">
        <v>71</v>
      </c>
      <c r="P32" s="1" t="s">
        <v>800</v>
      </c>
      <c r="Q32" t="s">
        <v>72</v>
      </c>
    </row>
    <row r="33" spans="1:17" x14ac:dyDescent="0.25">
      <c r="A33" s="2">
        <v>32</v>
      </c>
      <c r="B33" s="2">
        <v>1</v>
      </c>
      <c r="C33" s="2">
        <v>1</v>
      </c>
      <c r="D33" t="s">
        <v>73</v>
      </c>
      <c r="E33" s="1" t="s">
        <v>2102</v>
      </c>
      <c r="F33">
        <v>40</v>
      </c>
      <c r="G33" s="6" t="str">
        <f>IF(ISBLANK(F33),"",VLOOKUP(F33,AgeTable,2,TRUE))</f>
        <v>Adult</v>
      </c>
      <c r="H33" s="6">
        <f t="shared" si="0"/>
        <v>0</v>
      </c>
      <c r="I33" s="6">
        <f t="shared" si="1"/>
        <v>0</v>
      </c>
      <c r="J33">
        <v>0</v>
      </c>
      <c r="K33">
        <v>0</v>
      </c>
      <c r="L33" s="2">
        <v>112277</v>
      </c>
      <c r="M33" s="4">
        <v>31</v>
      </c>
      <c r="N33" s="8" t="str">
        <f>IF(ISBLANK(M33),"",VLOOKUP(M33,FareTable,2,TRUE))</f>
        <v>B</v>
      </c>
      <c r="O33" s="2" t="s">
        <v>74</v>
      </c>
      <c r="P33" s="1" t="s">
        <v>2099</v>
      </c>
      <c r="Q33" t="s">
        <v>75</v>
      </c>
    </row>
    <row r="34" spans="1:17" x14ac:dyDescent="0.25">
      <c r="A34" s="2">
        <v>33</v>
      </c>
      <c r="B34" s="2">
        <v>1</v>
      </c>
      <c r="C34" s="2">
        <v>1</v>
      </c>
      <c r="D34" t="s">
        <v>76</v>
      </c>
      <c r="E34" s="1" t="s">
        <v>2101</v>
      </c>
      <c r="F34">
        <v>30</v>
      </c>
      <c r="G34" s="6" t="str">
        <f>IF(ISBLANK(F34),"",VLOOKUP(F34,AgeTable,2,TRUE))</f>
        <v>Adult</v>
      </c>
      <c r="H34" s="6">
        <f t="shared" si="0"/>
        <v>0</v>
      </c>
      <c r="I34" s="6">
        <f t="shared" si="1"/>
        <v>1</v>
      </c>
      <c r="J34">
        <v>0</v>
      </c>
      <c r="K34">
        <v>0</v>
      </c>
      <c r="L34" s="2">
        <v>36928</v>
      </c>
      <c r="M34" s="4">
        <v>164.86670000000001</v>
      </c>
      <c r="N34" s="8" t="str">
        <f>IF(ISBLANK(M34),"",VLOOKUP(M34,FareTable,2,TRUE))</f>
        <v>A</v>
      </c>
      <c r="O34" s="2" t="s">
        <v>77</v>
      </c>
      <c r="P34" s="1" t="s">
        <v>800</v>
      </c>
      <c r="Q34" t="s">
        <v>78</v>
      </c>
    </row>
    <row r="35" spans="1:17" x14ac:dyDescent="0.25">
      <c r="A35" s="2">
        <v>34</v>
      </c>
      <c r="B35" s="2">
        <v>1</v>
      </c>
      <c r="C35" s="2">
        <v>1</v>
      </c>
      <c r="D35" t="s">
        <v>79</v>
      </c>
      <c r="E35" s="1" t="s">
        <v>2101</v>
      </c>
      <c r="F35">
        <v>58</v>
      </c>
      <c r="G35" s="6" t="str">
        <f>IF(ISBLANK(F35),"",VLOOKUP(F35,AgeTable,2,TRUE))</f>
        <v>Adult</v>
      </c>
      <c r="H35" s="6">
        <f t="shared" si="0"/>
        <v>0</v>
      </c>
      <c r="I35" s="6">
        <f t="shared" si="1"/>
        <v>1</v>
      </c>
      <c r="J35">
        <v>0</v>
      </c>
      <c r="K35">
        <v>0</v>
      </c>
      <c r="L35" s="2">
        <v>113783</v>
      </c>
      <c r="M35" s="4">
        <v>26.55</v>
      </c>
      <c r="N35" s="8" t="str">
        <f>IF(ISBLANK(M35),"",VLOOKUP(M35,FareTable,2,TRUE))</f>
        <v>B</v>
      </c>
      <c r="O35" s="2" t="s">
        <v>80</v>
      </c>
      <c r="P35" s="1" t="s">
        <v>800</v>
      </c>
      <c r="Q35" t="s">
        <v>81</v>
      </c>
    </row>
    <row r="36" spans="1:17" x14ac:dyDescent="0.25">
      <c r="A36" s="2">
        <v>35</v>
      </c>
      <c r="B36" s="2">
        <v>1</v>
      </c>
      <c r="C36" s="2">
        <v>0</v>
      </c>
      <c r="D36" t="s">
        <v>82</v>
      </c>
      <c r="E36" s="1" t="s">
        <v>2102</v>
      </c>
      <c r="F36">
        <v>42</v>
      </c>
      <c r="G36" s="6" t="str">
        <f>IF(ISBLANK(F36),"",VLOOKUP(F36,AgeTable,2,TRUE))</f>
        <v>Adult</v>
      </c>
      <c r="H36" s="6">
        <f t="shared" si="0"/>
        <v>0</v>
      </c>
      <c r="I36" s="6">
        <f t="shared" si="1"/>
        <v>0</v>
      </c>
      <c r="J36">
        <v>0</v>
      </c>
      <c r="K36">
        <v>0</v>
      </c>
      <c r="L36" s="2">
        <v>110489</v>
      </c>
      <c r="M36" s="4">
        <v>26.55</v>
      </c>
      <c r="N36" s="8" t="str">
        <f>IF(ISBLANK(M36),"",VLOOKUP(M36,FareTable,2,TRUE))</f>
        <v>B</v>
      </c>
      <c r="O36" s="2" t="s">
        <v>83</v>
      </c>
      <c r="P36" s="1" t="s">
        <v>800</v>
      </c>
      <c r="Q36" t="s">
        <v>84</v>
      </c>
    </row>
    <row r="37" spans="1:17" x14ac:dyDescent="0.25">
      <c r="A37" s="2">
        <v>36</v>
      </c>
      <c r="B37" s="2">
        <v>1</v>
      </c>
      <c r="C37" s="2">
        <v>1</v>
      </c>
      <c r="D37" t="s">
        <v>85</v>
      </c>
      <c r="E37" s="1" t="s">
        <v>2101</v>
      </c>
      <c r="F37">
        <v>45</v>
      </c>
      <c r="G37" s="6" t="str">
        <f>IF(ISBLANK(F37),"",VLOOKUP(F37,AgeTable,2,TRUE))</f>
        <v>Adult</v>
      </c>
      <c r="H37" s="6">
        <f t="shared" si="0"/>
        <v>0</v>
      </c>
      <c r="I37" s="6">
        <f t="shared" si="1"/>
        <v>1</v>
      </c>
      <c r="J37">
        <v>0</v>
      </c>
      <c r="K37">
        <v>0</v>
      </c>
      <c r="L37" s="2" t="s">
        <v>86</v>
      </c>
      <c r="M37" s="4">
        <v>262.375</v>
      </c>
      <c r="N37" s="8" t="str">
        <f>IF(ISBLANK(M37),"",VLOOKUP(M37,FareTable,2,TRUE))</f>
        <v>A</v>
      </c>
      <c r="P37" s="1" t="s">
        <v>2099</v>
      </c>
      <c r="Q37" t="s">
        <v>87</v>
      </c>
    </row>
    <row r="38" spans="1:17" x14ac:dyDescent="0.25">
      <c r="A38" s="2">
        <v>37</v>
      </c>
      <c r="B38" s="2">
        <v>1</v>
      </c>
      <c r="C38" s="2">
        <v>1</v>
      </c>
      <c r="D38" t="s">
        <v>88</v>
      </c>
      <c r="E38" s="1" t="s">
        <v>2101</v>
      </c>
      <c r="F38">
        <v>22</v>
      </c>
      <c r="G38" s="6" t="str">
        <f>IF(ISBLANK(F38),"",VLOOKUP(F38,AgeTable,2,TRUE))</f>
        <v>Adult</v>
      </c>
      <c r="H38" s="6">
        <f t="shared" si="0"/>
        <v>0</v>
      </c>
      <c r="I38" s="6">
        <f t="shared" si="1"/>
        <v>1</v>
      </c>
      <c r="J38">
        <v>0</v>
      </c>
      <c r="K38">
        <v>1</v>
      </c>
      <c r="L38" s="2">
        <v>113505</v>
      </c>
      <c r="M38" s="4">
        <v>55</v>
      </c>
      <c r="N38" s="8" t="str">
        <f>IF(ISBLANK(M38),"",VLOOKUP(M38,FareTable,2,TRUE))</f>
        <v>A</v>
      </c>
      <c r="O38" s="2" t="s">
        <v>89</v>
      </c>
      <c r="P38" s="1" t="s">
        <v>800</v>
      </c>
      <c r="Q38" t="s">
        <v>90</v>
      </c>
    </row>
    <row r="39" spans="1:17" x14ac:dyDescent="0.25">
      <c r="A39" s="2">
        <v>38</v>
      </c>
      <c r="B39" s="2">
        <v>1</v>
      </c>
      <c r="C39" s="2">
        <v>1</v>
      </c>
      <c r="D39" t="s">
        <v>91</v>
      </c>
      <c r="E39" s="1" t="s">
        <v>2102</v>
      </c>
      <c r="G39" s="6" t="str">
        <f>IF(ISBLANK(F39),"",VLOOKUP(F39,AgeTable,2,TRUE))</f>
        <v/>
      </c>
      <c r="H39" s="6" t="str">
        <f t="shared" si="0"/>
        <v/>
      </c>
      <c r="I39" s="6" t="str">
        <f t="shared" si="1"/>
        <v/>
      </c>
      <c r="J39">
        <v>0</v>
      </c>
      <c r="K39">
        <v>0</v>
      </c>
      <c r="L39" s="2">
        <v>111427</v>
      </c>
      <c r="M39" s="4">
        <v>26.55</v>
      </c>
      <c r="N39" s="8" t="str">
        <f>IF(ISBLANK(M39),"",VLOOKUP(M39,FareTable,2,TRUE))</f>
        <v>B</v>
      </c>
      <c r="P39" s="1" t="s">
        <v>800</v>
      </c>
      <c r="Q39" t="s">
        <v>92</v>
      </c>
    </row>
    <row r="40" spans="1:17" x14ac:dyDescent="0.25">
      <c r="A40" s="2">
        <v>39</v>
      </c>
      <c r="B40" s="2">
        <v>1</v>
      </c>
      <c r="C40" s="2">
        <v>0</v>
      </c>
      <c r="D40" t="s">
        <v>93</v>
      </c>
      <c r="E40" s="1" t="s">
        <v>2102</v>
      </c>
      <c r="F40">
        <v>41</v>
      </c>
      <c r="G40" s="6" t="str">
        <f>IF(ISBLANK(F40),"",VLOOKUP(F40,AgeTable,2,TRUE))</f>
        <v>Adult</v>
      </c>
      <c r="H40" s="6">
        <f t="shared" si="0"/>
        <v>0</v>
      </c>
      <c r="I40" s="6">
        <f t="shared" si="1"/>
        <v>0</v>
      </c>
      <c r="J40">
        <v>0</v>
      </c>
      <c r="K40">
        <v>0</v>
      </c>
      <c r="L40" s="2">
        <v>113054</v>
      </c>
      <c r="M40" s="4">
        <v>30.5</v>
      </c>
      <c r="N40" s="8" t="str">
        <f>IF(ISBLANK(M40),"",VLOOKUP(M40,FareTable,2,TRUE))</f>
        <v>B</v>
      </c>
      <c r="O40" s="2" t="s">
        <v>94</v>
      </c>
      <c r="P40" s="1" t="s">
        <v>800</v>
      </c>
      <c r="Q40" t="s">
        <v>95</v>
      </c>
    </row>
    <row r="41" spans="1:17" x14ac:dyDescent="0.25">
      <c r="A41" s="2">
        <v>40</v>
      </c>
      <c r="B41" s="2">
        <v>1</v>
      </c>
      <c r="C41" s="2">
        <v>0</v>
      </c>
      <c r="D41" t="s">
        <v>96</v>
      </c>
      <c r="E41" s="1" t="s">
        <v>2102</v>
      </c>
      <c r="F41">
        <v>48</v>
      </c>
      <c r="G41" s="6" t="str">
        <f>IF(ISBLANK(F41),"",VLOOKUP(F41,AgeTable,2,TRUE))</f>
        <v>Adult</v>
      </c>
      <c r="H41" s="6">
        <f t="shared" si="0"/>
        <v>0</v>
      </c>
      <c r="I41" s="6">
        <f t="shared" si="1"/>
        <v>0</v>
      </c>
      <c r="J41">
        <v>0</v>
      </c>
      <c r="K41">
        <v>0</v>
      </c>
      <c r="L41" s="2" t="s">
        <v>97</v>
      </c>
      <c r="M41" s="4">
        <v>50.495800000000003</v>
      </c>
      <c r="N41" s="8" t="str">
        <f>IF(ISBLANK(M41),"",VLOOKUP(M41,FareTable,2,TRUE))</f>
        <v>A</v>
      </c>
      <c r="O41" s="2" t="s">
        <v>98</v>
      </c>
      <c r="P41" s="1" t="s">
        <v>2099</v>
      </c>
      <c r="Q41" t="s">
        <v>99</v>
      </c>
    </row>
    <row r="42" spans="1:17" x14ac:dyDescent="0.25">
      <c r="A42" s="2">
        <v>41</v>
      </c>
      <c r="B42" s="2">
        <v>1</v>
      </c>
      <c r="C42" s="2">
        <v>0</v>
      </c>
      <c r="D42" t="s">
        <v>100</v>
      </c>
      <c r="E42" s="1" t="s">
        <v>2102</v>
      </c>
      <c r="G42" s="6" t="str">
        <f>IF(ISBLANK(F42),"",VLOOKUP(F42,AgeTable,2,TRUE))</f>
        <v/>
      </c>
      <c r="H42" s="6" t="str">
        <f t="shared" si="0"/>
        <v/>
      </c>
      <c r="I42" s="6" t="str">
        <f t="shared" si="1"/>
        <v/>
      </c>
      <c r="J42">
        <v>0</v>
      </c>
      <c r="K42">
        <v>0</v>
      </c>
      <c r="L42" s="2">
        <v>112379</v>
      </c>
      <c r="M42" s="4">
        <v>39.6</v>
      </c>
      <c r="N42" s="8" t="str">
        <f>IF(ISBLANK(M42),"",VLOOKUP(M42,FareTable,2,TRUE))</f>
        <v>B</v>
      </c>
      <c r="P42" s="1" t="s">
        <v>2099</v>
      </c>
      <c r="Q42" t="s">
        <v>101</v>
      </c>
    </row>
    <row r="43" spans="1:17" x14ac:dyDescent="0.25">
      <c r="A43" s="2">
        <v>42</v>
      </c>
      <c r="B43" s="2">
        <v>1</v>
      </c>
      <c r="C43" s="2">
        <v>1</v>
      </c>
      <c r="D43" t="s">
        <v>102</v>
      </c>
      <c r="E43" s="1" t="s">
        <v>2101</v>
      </c>
      <c r="F43">
        <v>44</v>
      </c>
      <c r="G43" s="6" t="str">
        <f>IF(ISBLANK(F43),"",VLOOKUP(F43,AgeTable,2,TRUE))</f>
        <v>Adult</v>
      </c>
      <c r="H43" s="6">
        <f t="shared" si="0"/>
        <v>0</v>
      </c>
      <c r="I43" s="6">
        <f t="shared" si="1"/>
        <v>1</v>
      </c>
      <c r="J43">
        <v>0</v>
      </c>
      <c r="K43">
        <v>0</v>
      </c>
      <c r="L43" s="2" t="s">
        <v>103</v>
      </c>
      <c r="M43" s="4">
        <v>27.720800000000001</v>
      </c>
      <c r="N43" s="8" t="str">
        <f>IF(ISBLANK(M43),"",VLOOKUP(M43,FareTable,2,TRUE))</f>
        <v>B</v>
      </c>
      <c r="O43" s="2" t="s">
        <v>104</v>
      </c>
      <c r="P43" s="1" t="s">
        <v>2099</v>
      </c>
      <c r="Q43" t="s">
        <v>105</v>
      </c>
    </row>
    <row r="44" spans="1:17" x14ac:dyDescent="0.25">
      <c r="A44" s="2">
        <v>43</v>
      </c>
      <c r="B44" s="2">
        <v>1</v>
      </c>
      <c r="C44" s="2">
        <v>1</v>
      </c>
      <c r="D44" t="s">
        <v>106</v>
      </c>
      <c r="E44" s="1" t="s">
        <v>2101</v>
      </c>
      <c r="F44">
        <v>59</v>
      </c>
      <c r="G44" s="6" t="str">
        <f>IF(ISBLANK(F44),"",VLOOKUP(F44,AgeTable,2,TRUE))</f>
        <v>Adult</v>
      </c>
      <c r="H44" s="6">
        <f t="shared" si="0"/>
        <v>0</v>
      </c>
      <c r="I44" s="6">
        <f t="shared" si="1"/>
        <v>1</v>
      </c>
      <c r="J44">
        <v>2</v>
      </c>
      <c r="K44">
        <v>0</v>
      </c>
      <c r="L44" s="2">
        <v>11769</v>
      </c>
      <c r="M44" s="4">
        <v>51.479199999999999</v>
      </c>
      <c r="N44" s="8" t="str">
        <f>IF(ISBLANK(M44),"",VLOOKUP(M44,FareTable,2,TRUE))</f>
        <v>A</v>
      </c>
      <c r="O44" s="2" t="s">
        <v>19</v>
      </c>
      <c r="P44" s="1" t="s">
        <v>800</v>
      </c>
      <c r="Q44" t="s">
        <v>107</v>
      </c>
    </row>
    <row r="45" spans="1:17" x14ac:dyDescent="0.25">
      <c r="A45" s="2">
        <v>44</v>
      </c>
      <c r="B45" s="2">
        <v>1</v>
      </c>
      <c r="C45" s="2">
        <v>1</v>
      </c>
      <c r="D45" t="s">
        <v>108</v>
      </c>
      <c r="E45" s="1" t="s">
        <v>2101</v>
      </c>
      <c r="F45">
        <v>60</v>
      </c>
      <c r="G45" s="6" t="str">
        <f>IF(ISBLANK(F45),"",VLOOKUP(F45,AgeTable,2,TRUE))</f>
        <v>Senior</v>
      </c>
      <c r="H45" s="6">
        <f t="shared" si="0"/>
        <v>0</v>
      </c>
      <c r="I45" s="6">
        <f t="shared" si="1"/>
        <v>1</v>
      </c>
      <c r="J45">
        <v>0</v>
      </c>
      <c r="K45">
        <v>0</v>
      </c>
      <c r="L45" s="2">
        <v>11813</v>
      </c>
      <c r="M45" s="4">
        <v>76.291700000000006</v>
      </c>
      <c r="N45" s="8" t="str">
        <f>IF(ISBLANK(M45),"",VLOOKUP(M45,FareTable,2,TRUE))</f>
        <v>A</v>
      </c>
      <c r="O45" s="2" t="s">
        <v>45</v>
      </c>
      <c r="P45" s="1" t="s">
        <v>2099</v>
      </c>
      <c r="Q45" t="s">
        <v>101</v>
      </c>
    </row>
    <row r="46" spans="1:17" x14ac:dyDescent="0.25">
      <c r="A46" s="2">
        <v>45</v>
      </c>
      <c r="B46" s="2">
        <v>1</v>
      </c>
      <c r="C46" s="2">
        <v>1</v>
      </c>
      <c r="D46" t="s">
        <v>109</v>
      </c>
      <c r="E46" s="1" t="s">
        <v>2101</v>
      </c>
      <c r="F46">
        <v>41</v>
      </c>
      <c r="G46" s="6" t="str">
        <f>IF(ISBLANK(F46),"",VLOOKUP(F46,AgeTable,2,TRUE))</f>
        <v>Adult</v>
      </c>
      <c r="H46" s="6">
        <f t="shared" si="0"/>
        <v>0</v>
      </c>
      <c r="I46" s="6">
        <f t="shared" si="1"/>
        <v>1</v>
      </c>
      <c r="J46">
        <v>0</v>
      </c>
      <c r="K46">
        <v>0</v>
      </c>
      <c r="L46" s="2">
        <v>16966</v>
      </c>
      <c r="M46" s="4">
        <v>134.5</v>
      </c>
      <c r="N46" s="8" t="str">
        <f>IF(ISBLANK(M46),"",VLOOKUP(M46,FareTable,2,TRUE))</f>
        <v>A</v>
      </c>
      <c r="O46" s="2" t="s">
        <v>110</v>
      </c>
      <c r="P46" s="1" t="s">
        <v>2099</v>
      </c>
    </row>
    <row r="47" spans="1:17" x14ac:dyDescent="0.25">
      <c r="A47" s="2">
        <v>46</v>
      </c>
      <c r="B47" s="2">
        <v>1</v>
      </c>
      <c r="C47" s="2">
        <v>0</v>
      </c>
      <c r="D47" t="s">
        <v>111</v>
      </c>
      <c r="E47" s="1" t="s">
        <v>2102</v>
      </c>
      <c r="F47">
        <v>45</v>
      </c>
      <c r="G47" s="6" t="str">
        <f>IF(ISBLANK(F47),"",VLOOKUP(F47,AgeTable,2,TRUE))</f>
        <v>Adult</v>
      </c>
      <c r="H47" s="6">
        <f t="shared" si="0"/>
        <v>0</v>
      </c>
      <c r="I47" s="6">
        <f t="shared" si="1"/>
        <v>0</v>
      </c>
      <c r="J47">
        <v>0</v>
      </c>
      <c r="K47">
        <v>0</v>
      </c>
      <c r="L47" s="2">
        <v>113050</v>
      </c>
      <c r="M47" s="4">
        <v>26.55</v>
      </c>
      <c r="N47" s="8" t="str">
        <f>IF(ISBLANK(M47),"",VLOOKUP(M47,FareTable,2,TRUE))</f>
        <v>B</v>
      </c>
      <c r="O47" s="2" t="s">
        <v>112</v>
      </c>
      <c r="P47" s="1" t="s">
        <v>800</v>
      </c>
      <c r="Q47" t="s">
        <v>113</v>
      </c>
    </row>
    <row r="48" spans="1:17" x14ac:dyDescent="0.25">
      <c r="A48" s="2">
        <v>47</v>
      </c>
      <c r="B48" s="2">
        <v>1</v>
      </c>
      <c r="C48" s="2">
        <v>0</v>
      </c>
      <c r="D48" t="s">
        <v>114</v>
      </c>
      <c r="E48" s="1" t="s">
        <v>2102</v>
      </c>
      <c r="G48" s="6" t="str">
        <f>IF(ISBLANK(F48),"",VLOOKUP(F48,AgeTable,2,TRUE))</f>
        <v/>
      </c>
      <c r="H48" s="6" t="str">
        <f t="shared" si="0"/>
        <v/>
      </c>
      <c r="I48" s="6" t="str">
        <f t="shared" si="1"/>
        <v/>
      </c>
      <c r="J48">
        <v>0</v>
      </c>
      <c r="K48">
        <v>0</v>
      </c>
      <c r="L48" s="2">
        <v>113798</v>
      </c>
      <c r="M48" s="4">
        <v>31</v>
      </c>
      <c r="N48" s="8" t="str">
        <f>IF(ISBLANK(M48),"",VLOOKUP(M48,FareTable,2,TRUE))</f>
        <v>B</v>
      </c>
      <c r="P48" s="1" t="s">
        <v>800</v>
      </c>
    </row>
    <row r="49" spans="1:17" x14ac:dyDescent="0.25">
      <c r="A49" s="2">
        <v>48</v>
      </c>
      <c r="B49" s="2">
        <v>1</v>
      </c>
      <c r="C49" s="2">
        <v>1</v>
      </c>
      <c r="D49" t="s">
        <v>115</v>
      </c>
      <c r="E49" s="1" t="s">
        <v>2102</v>
      </c>
      <c r="F49">
        <v>42</v>
      </c>
      <c r="G49" s="6" t="str">
        <f>IF(ISBLANK(F49),"",VLOOKUP(F49,AgeTable,2,TRUE))</f>
        <v>Adult</v>
      </c>
      <c r="H49" s="6">
        <f t="shared" si="0"/>
        <v>0</v>
      </c>
      <c r="I49" s="6">
        <f t="shared" si="1"/>
        <v>0</v>
      </c>
      <c r="J49">
        <v>0</v>
      </c>
      <c r="K49">
        <v>0</v>
      </c>
      <c r="L49" s="2" t="s">
        <v>116</v>
      </c>
      <c r="M49" s="4">
        <v>26.287500000000001</v>
      </c>
      <c r="N49" s="8" t="str">
        <f>IF(ISBLANK(M49),"",VLOOKUP(M49,FareTable,2,TRUE))</f>
        <v>B</v>
      </c>
      <c r="O49" s="2" t="s">
        <v>117</v>
      </c>
      <c r="P49" s="1" t="s">
        <v>800</v>
      </c>
      <c r="Q49" t="s">
        <v>11</v>
      </c>
    </row>
    <row r="50" spans="1:17" x14ac:dyDescent="0.25">
      <c r="A50" s="2">
        <v>49</v>
      </c>
      <c r="B50" s="2">
        <v>1</v>
      </c>
      <c r="C50" s="2">
        <v>1</v>
      </c>
      <c r="D50" t="s">
        <v>118</v>
      </c>
      <c r="E50" s="1" t="s">
        <v>2101</v>
      </c>
      <c r="F50">
        <v>53</v>
      </c>
      <c r="G50" s="6" t="str">
        <f>IF(ISBLANK(F50),"",VLOOKUP(F50,AgeTable,2,TRUE))</f>
        <v>Adult</v>
      </c>
      <c r="H50" s="6">
        <f t="shared" si="0"/>
        <v>0</v>
      </c>
      <c r="I50" s="6">
        <f t="shared" si="1"/>
        <v>1</v>
      </c>
      <c r="J50">
        <v>0</v>
      </c>
      <c r="K50">
        <v>0</v>
      </c>
      <c r="L50" s="2" t="s">
        <v>119</v>
      </c>
      <c r="M50" s="4">
        <v>27.445799999999998</v>
      </c>
      <c r="N50" s="8" t="str">
        <f>IF(ISBLANK(M50),"",VLOOKUP(M50,FareTable,2,TRUE))</f>
        <v>B</v>
      </c>
      <c r="P50" s="1" t="s">
        <v>2099</v>
      </c>
      <c r="Q50" t="s">
        <v>113</v>
      </c>
    </row>
    <row r="51" spans="1:17" x14ac:dyDescent="0.25">
      <c r="A51" s="2">
        <v>50</v>
      </c>
      <c r="B51" s="2">
        <v>1</v>
      </c>
      <c r="C51" s="2">
        <v>1</v>
      </c>
      <c r="D51" t="s">
        <v>120</v>
      </c>
      <c r="E51" s="1" t="s">
        <v>2102</v>
      </c>
      <c r="F51">
        <v>36</v>
      </c>
      <c r="G51" s="6" t="str">
        <f>IF(ISBLANK(F51),"",VLOOKUP(F51,AgeTable,2,TRUE))</f>
        <v>Adult</v>
      </c>
      <c r="H51" s="6">
        <f t="shared" si="0"/>
        <v>0</v>
      </c>
      <c r="I51" s="6">
        <f t="shared" si="1"/>
        <v>0</v>
      </c>
      <c r="J51">
        <v>0</v>
      </c>
      <c r="K51">
        <v>1</v>
      </c>
      <c r="L51" s="2" t="s">
        <v>121</v>
      </c>
      <c r="M51" s="4">
        <v>512.32920000000001</v>
      </c>
      <c r="N51" s="8" t="str">
        <f>IF(ISBLANK(M51),"",VLOOKUP(M51,FareTable,2,TRUE))</f>
        <v>A</v>
      </c>
      <c r="O51" s="2" t="s">
        <v>122</v>
      </c>
      <c r="P51" s="1" t="s">
        <v>2099</v>
      </c>
      <c r="Q51" t="s">
        <v>123</v>
      </c>
    </row>
    <row r="52" spans="1:17" x14ac:dyDescent="0.25">
      <c r="A52" s="2">
        <v>51</v>
      </c>
      <c r="B52" s="2">
        <v>1</v>
      </c>
      <c r="C52" s="2">
        <v>1</v>
      </c>
      <c r="D52" t="s">
        <v>124</v>
      </c>
      <c r="E52" s="1" t="s">
        <v>2101</v>
      </c>
      <c r="F52">
        <v>58</v>
      </c>
      <c r="G52" s="6" t="str">
        <f>IF(ISBLANK(F52),"",VLOOKUP(F52,AgeTable,2,TRUE))</f>
        <v>Adult</v>
      </c>
      <c r="H52" s="6">
        <f t="shared" si="0"/>
        <v>0</v>
      </c>
      <c r="I52" s="6">
        <f t="shared" si="1"/>
        <v>1</v>
      </c>
      <c r="J52">
        <v>0</v>
      </c>
      <c r="K52">
        <v>1</v>
      </c>
      <c r="L52" s="2" t="s">
        <v>121</v>
      </c>
      <c r="M52" s="4">
        <v>512.32920000000001</v>
      </c>
      <c r="N52" s="8" t="str">
        <f>IF(ISBLANK(M52),"",VLOOKUP(M52,FareTable,2,TRUE))</f>
        <v>A</v>
      </c>
      <c r="O52" s="2" t="s">
        <v>122</v>
      </c>
      <c r="P52" s="1" t="s">
        <v>2099</v>
      </c>
      <c r="Q52" t="s">
        <v>125</v>
      </c>
    </row>
    <row r="53" spans="1:17" x14ac:dyDescent="0.25">
      <c r="A53" s="2">
        <v>52</v>
      </c>
      <c r="B53" s="2">
        <v>1</v>
      </c>
      <c r="C53" s="2">
        <v>0</v>
      </c>
      <c r="D53" t="s">
        <v>126</v>
      </c>
      <c r="E53" s="1" t="s">
        <v>2102</v>
      </c>
      <c r="F53">
        <v>33</v>
      </c>
      <c r="G53" s="6" t="str">
        <f>IF(ISBLANK(F53),"",VLOOKUP(F53,AgeTable,2,TRUE))</f>
        <v>Adult</v>
      </c>
      <c r="H53" s="6">
        <f t="shared" si="0"/>
        <v>0</v>
      </c>
      <c r="I53" s="6">
        <f t="shared" si="1"/>
        <v>0</v>
      </c>
      <c r="J53">
        <v>0</v>
      </c>
      <c r="K53">
        <v>0</v>
      </c>
      <c r="L53" s="2">
        <v>695</v>
      </c>
      <c r="M53" s="4">
        <v>5</v>
      </c>
      <c r="N53" s="8" t="str">
        <f>IF(ISBLANK(M53),"",VLOOKUP(M53,FareTable,2,TRUE))</f>
        <v>E</v>
      </c>
      <c r="O53" s="2" t="s">
        <v>122</v>
      </c>
      <c r="P53" s="1" t="s">
        <v>800</v>
      </c>
      <c r="Q53" t="s">
        <v>11</v>
      </c>
    </row>
    <row r="54" spans="1:17" x14ac:dyDescent="0.25">
      <c r="A54" s="2">
        <v>53</v>
      </c>
      <c r="B54" s="2">
        <v>1</v>
      </c>
      <c r="C54" s="2">
        <v>0</v>
      </c>
      <c r="D54" t="s">
        <v>127</v>
      </c>
      <c r="E54" s="1" t="s">
        <v>2102</v>
      </c>
      <c r="F54">
        <v>28</v>
      </c>
      <c r="G54" s="6" t="str">
        <f>IF(ISBLANK(F54),"",VLOOKUP(F54,AgeTable,2,TRUE))</f>
        <v>Adult</v>
      </c>
      <c r="H54" s="6">
        <f t="shared" si="0"/>
        <v>0</v>
      </c>
      <c r="I54" s="6">
        <f t="shared" si="1"/>
        <v>0</v>
      </c>
      <c r="J54">
        <v>0</v>
      </c>
      <c r="K54">
        <v>0</v>
      </c>
      <c r="L54" s="2">
        <v>113059</v>
      </c>
      <c r="M54" s="4">
        <v>47.1</v>
      </c>
      <c r="N54" s="8" t="str">
        <f>IF(ISBLANK(M54),"",VLOOKUP(M54,FareTable,2,TRUE))</f>
        <v>A</v>
      </c>
      <c r="P54" s="1" t="s">
        <v>800</v>
      </c>
      <c r="Q54" t="s">
        <v>24</v>
      </c>
    </row>
    <row r="55" spans="1:17" x14ac:dyDescent="0.25">
      <c r="A55" s="2">
        <v>54</v>
      </c>
      <c r="B55" s="2">
        <v>1</v>
      </c>
      <c r="C55" s="2">
        <v>0</v>
      </c>
      <c r="D55" t="s">
        <v>128</v>
      </c>
      <c r="E55" s="1" t="s">
        <v>2102</v>
      </c>
      <c r="F55">
        <v>17</v>
      </c>
      <c r="G55" s="6" t="str">
        <f>IF(ISBLANK(F55),"",VLOOKUP(F55,AgeTable,2,TRUE))</f>
        <v>Adult</v>
      </c>
      <c r="H55" s="6">
        <f t="shared" si="0"/>
        <v>0</v>
      </c>
      <c r="I55" s="6">
        <f t="shared" si="1"/>
        <v>0</v>
      </c>
      <c r="J55">
        <v>0</v>
      </c>
      <c r="K55">
        <v>0</v>
      </c>
      <c r="L55" s="2">
        <v>113059</v>
      </c>
      <c r="M55" s="4">
        <v>47.1</v>
      </c>
      <c r="N55" s="8" t="str">
        <f>IF(ISBLANK(M55),"",VLOOKUP(M55,FareTable,2,TRUE))</f>
        <v>A</v>
      </c>
      <c r="P55" s="1" t="s">
        <v>800</v>
      </c>
      <c r="Q55" t="s">
        <v>24</v>
      </c>
    </row>
    <row r="56" spans="1:17" x14ac:dyDescent="0.25">
      <c r="A56" s="2">
        <v>55</v>
      </c>
      <c r="B56" s="2">
        <v>1</v>
      </c>
      <c r="C56" s="2">
        <v>1</v>
      </c>
      <c r="D56" t="s">
        <v>129</v>
      </c>
      <c r="E56" s="1" t="s">
        <v>2102</v>
      </c>
      <c r="F56">
        <v>11</v>
      </c>
      <c r="G56" s="6" t="str">
        <f>IF(ISBLANK(F56),"",VLOOKUP(F56,AgeTable,2,TRUE))</f>
        <v>Child</v>
      </c>
      <c r="H56" s="6">
        <f t="shared" si="0"/>
        <v>1</v>
      </c>
      <c r="I56" s="6">
        <f t="shared" si="1"/>
        <v>1</v>
      </c>
      <c r="J56">
        <v>1</v>
      </c>
      <c r="K56">
        <v>2</v>
      </c>
      <c r="L56" s="2">
        <v>113760</v>
      </c>
      <c r="M56" s="4">
        <v>120</v>
      </c>
      <c r="N56" s="8" t="str">
        <f>IF(ISBLANK(M56),"",VLOOKUP(M56,FareTable,2,TRUE))</f>
        <v>A</v>
      </c>
      <c r="O56" s="2" t="s">
        <v>130</v>
      </c>
      <c r="P56" s="1" t="s">
        <v>800</v>
      </c>
      <c r="Q56" t="s">
        <v>131</v>
      </c>
    </row>
    <row r="57" spans="1:17" x14ac:dyDescent="0.25">
      <c r="A57" s="2">
        <v>56</v>
      </c>
      <c r="B57" s="2">
        <v>1</v>
      </c>
      <c r="C57" s="2">
        <v>1</v>
      </c>
      <c r="D57" t="s">
        <v>132</v>
      </c>
      <c r="E57" s="1" t="s">
        <v>2101</v>
      </c>
      <c r="F57">
        <v>14</v>
      </c>
      <c r="G57" s="6" t="str">
        <f>IF(ISBLANK(F57),"",VLOOKUP(F57,AgeTable,2,TRUE))</f>
        <v>Child</v>
      </c>
      <c r="H57" s="6">
        <f t="shared" si="0"/>
        <v>1</v>
      </c>
      <c r="I57" s="6">
        <f t="shared" si="1"/>
        <v>1</v>
      </c>
      <c r="J57">
        <v>1</v>
      </c>
      <c r="K57">
        <v>2</v>
      </c>
      <c r="L57" s="2">
        <v>113760</v>
      </c>
      <c r="M57" s="4">
        <v>120</v>
      </c>
      <c r="N57" s="8" t="str">
        <f>IF(ISBLANK(M57),"",VLOOKUP(M57,FareTable,2,TRUE))</f>
        <v>A</v>
      </c>
      <c r="O57" s="2" t="s">
        <v>130</v>
      </c>
      <c r="P57" s="1" t="s">
        <v>800</v>
      </c>
      <c r="Q57" t="s">
        <v>131</v>
      </c>
    </row>
    <row r="58" spans="1:17" x14ac:dyDescent="0.25">
      <c r="A58" s="2">
        <v>57</v>
      </c>
      <c r="B58" s="2">
        <v>1</v>
      </c>
      <c r="C58" s="2">
        <v>1</v>
      </c>
      <c r="D58" t="s">
        <v>133</v>
      </c>
      <c r="E58" s="1" t="s">
        <v>2102</v>
      </c>
      <c r="F58">
        <v>36</v>
      </c>
      <c r="G58" s="6" t="str">
        <f>IF(ISBLANK(F58),"",VLOOKUP(F58,AgeTable,2,TRUE))</f>
        <v>Adult</v>
      </c>
      <c r="H58" s="6">
        <f t="shared" si="0"/>
        <v>0</v>
      </c>
      <c r="I58" s="6">
        <f t="shared" si="1"/>
        <v>0</v>
      </c>
      <c r="J58">
        <v>1</v>
      </c>
      <c r="K58">
        <v>2</v>
      </c>
      <c r="L58" s="2">
        <v>113760</v>
      </c>
      <c r="M58" s="4">
        <v>120</v>
      </c>
      <c r="N58" s="8" t="str">
        <f>IF(ISBLANK(M58),"",VLOOKUP(M58,FareTable,2,TRUE))</f>
        <v>A</v>
      </c>
      <c r="O58" s="2" t="s">
        <v>130</v>
      </c>
      <c r="P58" s="1" t="s">
        <v>800</v>
      </c>
      <c r="Q58" t="s">
        <v>131</v>
      </c>
    </row>
    <row r="59" spans="1:17" x14ac:dyDescent="0.25">
      <c r="A59" s="2">
        <v>58</v>
      </c>
      <c r="B59" s="2">
        <v>1</v>
      </c>
      <c r="C59" s="2">
        <v>1</v>
      </c>
      <c r="D59" t="s">
        <v>134</v>
      </c>
      <c r="E59" s="1" t="s">
        <v>2101</v>
      </c>
      <c r="F59">
        <v>36</v>
      </c>
      <c r="G59" s="6" t="str">
        <f>IF(ISBLANK(F59),"",VLOOKUP(F59,AgeTable,2,TRUE))</f>
        <v>Adult</v>
      </c>
      <c r="H59" s="6">
        <f t="shared" si="0"/>
        <v>0</v>
      </c>
      <c r="I59" s="6">
        <f t="shared" si="1"/>
        <v>1</v>
      </c>
      <c r="J59">
        <v>1</v>
      </c>
      <c r="K59">
        <v>2</v>
      </c>
      <c r="L59" s="2">
        <v>113760</v>
      </c>
      <c r="M59" s="4">
        <v>120</v>
      </c>
      <c r="N59" s="8" t="str">
        <f>IF(ISBLANK(M59),"",VLOOKUP(M59,FareTable,2,TRUE))</f>
        <v>A</v>
      </c>
      <c r="O59" s="2" t="s">
        <v>130</v>
      </c>
      <c r="P59" s="1" t="s">
        <v>800</v>
      </c>
      <c r="Q59" t="s">
        <v>131</v>
      </c>
    </row>
    <row r="60" spans="1:17" x14ac:dyDescent="0.25">
      <c r="A60" s="2">
        <v>59</v>
      </c>
      <c r="B60" s="2">
        <v>1</v>
      </c>
      <c r="C60" s="2">
        <v>0</v>
      </c>
      <c r="D60" t="s">
        <v>135</v>
      </c>
      <c r="E60" s="1" t="s">
        <v>2102</v>
      </c>
      <c r="F60">
        <v>49</v>
      </c>
      <c r="G60" s="6" t="str">
        <f>IF(ISBLANK(F60),"",VLOOKUP(F60,AgeTable,2,TRUE))</f>
        <v>Adult</v>
      </c>
      <c r="H60" s="6">
        <f t="shared" si="0"/>
        <v>0</v>
      </c>
      <c r="I60" s="6">
        <f t="shared" si="1"/>
        <v>0</v>
      </c>
      <c r="J60">
        <v>0</v>
      </c>
      <c r="K60">
        <v>0</v>
      </c>
      <c r="L60" s="2">
        <v>19924</v>
      </c>
      <c r="M60" s="4">
        <v>26</v>
      </c>
      <c r="N60" s="8" t="str">
        <f>IF(ISBLANK(M60),"",VLOOKUP(M60,FareTable,2,TRUE))</f>
        <v>B</v>
      </c>
      <c r="P60" s="1" t="s">
        <v>800</v>
      </c>
      <c r="Q60" t="s">
        <v>136</v>
      </c>
    </row>
    <row r="61" spans="1:17" x14ac:dyDescent="0.25">
      <c r="A61" s="2">
        <v>60</v>
      </c>
      <c r="B61" s="2">
        <v>1</v>
      </c>
      <c r="C61" s="2">
        <v>1</v>
      </c>
      <c r="D61" t="s">
        <v>137</v>
      </c>
      <c r="E61" s="1" t="s">
        <v>2101</v>
      </c>
      <c r="G61" s="6" t="str">
        <f>IF(ISBLANK(F61),"",VLOOKUP(F61,AgeTable,2,TRUE))</f>
        <v/>
      </c>
      <c r="H61" s="6" t="str">
        <f t="shared" si="0"/>
        <v/>
      </c>
      <c r="I61" s="6" t="str">
        <f t="shared" si="1"/>
        <v/>
      </c>
      <c r="J61">
        <v>0</v>
      </c>
      <c r="K61">
        <v>0</v>
      </c>
      <c r="L61" s="2">
        <v>17770</v>
      </c>
      <c r="M61" s="4">
        <v>27.720800000000001</v>
      </c>
      <c r="N61" s="8" t="str">
        <f>IF(ISBLANK(M61),"",VLOOKUP(M61,FareTable,2,TRUE))</f>
        <v>B</v>
      </c>
      <c r="P61" s="1" t="s">
        <v>2099</v>
      </c>
      <c r="Q61" t="s">
        <v>11</v>
      </c>
    </row>
    <row r="62" spans="1:17" x14ac:dyDescent="0.25">
      <c r="A62" s="2">
        <v>61</v>
      </c>
      <c r="B62" s="2">
        <v>1</v>
      </c>
      <c r="C62" s="2">
        <v>0</v>
      </c>
      <c r="D62" t="s">
        <v>138</v>
      </c>
      <c r="E62" s="1" t="s">
        <v>2102</v>
      </c>
      <c r="F62">
        <v>36</v>
      </c>
      <c r="G62" s="6" t="str">
        <f>IF(ISBLANK(F62),"",VLOOKUP(F62,AgeTable,2,TRUE))</f>
        <v>Adult</v>
      </c>
      <c r="H62" s="6">
        <f t="shared" si="0"/>
        <v>0</v>
      </c>
      <c r="I62" s="6">
        <f t="shared" si="1"/>
        <v>0</v>
      </c>
      <c r="J62">
        <v>1</v>
      </c>
      <c r="K62">
        <v>0</v>
      </c>
      <c r="L62" s="2">
        <v>19877</v>
      </c>
      <c r="M62" s="4">
        <v>78.849999999999994</v>
      </c>
      <c r="N62" s="8" t="str">
        <f>IF(ISBLANK(M62),"",VLOOKUP(M62,FareTable,2,TRUE))</f>
        <v>A</v>
      </c>
      <c r="O62" s="2" t="s">
        <v>139</v>
      </c>
      <c r="P62" s="1" t="s">
        <v>800</v>
      </c>
      <c r="Q62" t="s">
        <v>140</v>
      </c>
    </row>
    <row r="63" spans="1:17" x14ac:dyDescent="0.25">
      <c r="A63" s="2">
        <v>62</v>
      </c>
      <c r="B63" s="2">
        <v>1</v>
      </c>
      <c r="C63" s="2">
        <v>1</v>
      </c>
      <c r="D63" t="s">
        <v>141</v>
      </c>
      <c r="E63" s="1" t="s">
        <v>2101</v>
      </c>
      <c r="F63">
        <v>76</v>
      </c>
      <c r="G63" s="6" t="str">
        <f>IF(ISBLANK(F63),"",VLOOKUP(F63,AgeTable,2,TRUE))</f>
        <v>Senior</v>
      </c>
      <c r="H63" s="6">
        <f t="shared" si="0"/>
        <v>0</v>
      </c>
      <c r="I63" s="6">
        <f t="shared" si="1"/>
        <v>1</v>
      </c>
      <c r="J63">
        <v>1</v>
      </c>
      <c r="K63">
        <v>0</v>
      </c>
      <c r="L63" s="2">
        <v>19877</v>
      </c>
      <c r="M63" s="4">
        <v>78.849999999999994</v>
      </c>
      <c r="N63" s="8" t="str">
        <f>IF(ISBLANK(M63),"",VLOOKUP(M63,FareTable,2,TRUE))</f>
        <v>A</v>
      </c>
      <c r="O63" s="2" t="s">
        <v>139</v>
      </c>
      <c r="P63" s="1" t="s">
        <v>800</v>
      </c>
      <c r="Q63" t="s">
        <v>140</v>
      </c>
    </row>
    <row r="64" spans="1:17" x14ac:dyDescent="0.25">
      <c r="A64" s="2">
        <v>63</v>
      </c>
      <c r="B64" s="2">
        <v>1</v>
      </c>
      <c r="C64" s="2">
        <v>0</v>
      </c>
      <c r="D64" t="s">
        <v>142</v>
      </c>
      <c r="E64" s="1" t="s">
        <v>2102</v>
      </c>
      <c r="F64">
        <v>46</v>
      </c>
      <c r="G64" s="6" t="str">
        <f>IF(ISBLANK(F64),"",VLOOKUP(F64,AgeTable,2,TRUE))</f>
        <v>Adult</v>
      </c>
      <c r="H64" s="6">
        <f t="shared" si="0"/>
        <v>0</v>
      </c>
      <c r="I64" s="6">
        <f t="shared" si="1"/>
        <v>0</v>
      </c>
      <c r="J64">
        <v>1</v>
      </c>
      <c r="K64">
        <v>0</v>
      </c>
      <c r="L64" s="2" t="s">
        <v>143</v>
      </c>
      <c r="M64" s="4">
        <v>61.174999999999997</v>
      </c>
      <c r="N64" s="8" t="str">
        <f>IF(ISBLANK(M64),"",VLOOKUP(M64,FareTable,2,TRUE))</f>
        <v>A</v>
      </c>
      <c r="O64" s="2" t="s">
        <v>144</v>
      </c>
      <c r="P64" s="1" t="s">
        <v>800</v>
      </c>
      <c r="Q64" t="s">
        <v>145</v>
      </c>
    </row>
    <row r="65" spans="1:17" x14ac:dyDescent="0.25">
      <c r="A65" s="2">
        <v>64</v>
      </c>
      <c r="B65" s="2">
        <v>1</v>
      </c>
      <c r="C65" s="2">
        <v>1</v>
      </c>
      <c r="D65" t="s">
        <v>146</v>
      </c>
      <c r="E65" s="1" t="s">
        <v>2101</v>
      </c>
      <c r="F65">
        <v>47</v>
      </c>
      <c r="G65" s="6" t="str">
        <f>IF(ISBLANK(F65),"",VLOOKUP(F65,AgeTable,2,TRUE))</f>
        <v>Adult</v>
      </c>
      <c r="H65" s="6">
        <f t="shared" si="0"/>
        <v>0</v>
      </c>
      <c r="I65" s="6">
        <f t="shared" si="1"/>
        <v>1</v>
      </c>
      <c r="J65">
        <v>1</v>
      </c>
      <c r="K65">
        <v>0</v>
      </c>
      <c r="L65" s="2" t="s">
        <v>143</v>
      </c>
      <c r="M65" s="4">
        <v>61.174999999999997</v>
      </c>
      <c r="N65" s="8" t="str">
        <f>IF(ISBLANK(M65),"",VLOOKUP(M65,FareTable,2,TRUE))</f>
        <v>A</v>
      </c>
      <c r="O65" s="2" t="s">
        <v>144</v>
      </c>
      <c r="P65" s="1" t="s">
        <v>800</v>
      </c>
      <c r="Q65" t="s">
        <v>145</v>
      </c>
    </row>
    <row r="66" spans="1:17" x14ac:dyDescent="0.25">
      <c r="A66" s="2">
        <v>65</v>
      </c>
      <c r="B66" s="2">
        <v>1</v>
      </c>
      <c r="C66" s="2">
        <v>1</v>
      </c>
      <c r="D66" t="s">
        <v>147</v>
      </c>
      <c r="E66" s="1" t="s">
        <v>2102</v>
      </c>
      <c r="F66">
        <v>27</v>
      </c>
      <c r="G66" s="6" t="str">
        <f>IF(ISBLANK(F66),"",VLOOKUP(F66,AgeTable,2,TRUE))</f>
        <v>Adult</v>
      </c>
      <c r="H66" s="6">
        <f t="shared" si="0"/>
        <v>0</v>
      </c>
      <c r="I66" s="6">
        <f t="shared" si="1"/>
        <v>0</v>
      </c>
      <c r="J66">
        <v>1</v>
      </c>
      <c r="K66">
        <v>0</v>
      </c>
      <c r="L66" s="2">
        <v>113806</v>
      </c>
      <c r="M66" s="4">
        <v>53.1</v>
      </c>
      <c r="N66" s="8" t="str">
        <f>IF(ISBLANK(M66),"",VLOOKUP(M66,FareTable,2,TRUE))</f>
        <v>A</v>
      </c>
      <c r="O66" s="2" t="s">
        <v>148</v>
      </c>
      <c r="P66" s="1" t="s">
        <v>800</v>
      </c>
      <c r="Q66" t="s">
        <v>149</v>
      </c>
    </row>
    <row r="67" spans="1:17" x14ac:dyDescent="0.25">
      <c r="A67" s="2">
        <v>66</v>
      </c>
      <c r="B67" s="2">
        <v>1</v>
      </c>
      <c r="C67" s="2">
        <v>1</v>
      </c>
      <c r="D67" t="s">
        <v>150</v>
      </c>
      <c r="E67" s="1" t="s">
        <v>2101</v>
      </c>
      <c r="F67">
        <v>33</v>
      </c>
      <c r="G67" s="6" t="str">
        <f>IF(ISBLANK(F67),"",VLOOKUP(F67,AgeTable,2,TRUE))</f>
        <v>Adult</v>
      </c>
      <c r="H67" s="6">
        <f t="shared" ref="H67:H130" si="2">IF(ISBLANK(F67),"",IF(F67&lt;17,1,0))</f>
        <v>0</v>
      </c>
      <c r="I67" s="6">
        <f t="shared" ref="I67:I130" si="3">IF(ISBLANK(F67),"",IF(E67="Female",1,IF(H67=0,0,1)))</f>
        <v>1</v>
      </c>
      <c r="J67">
        <v>1</v>
      </c>
      <c r="K67">
        <v>0</v>
      </c>
      <c r="L67" s="2">
        <v>113806</v>
      </c>
      <c r="M67" s="4">
        <v>53.1</v>
      </c>
      <c r="N67" s="8" t="str">
        <f>IF(ISBLANK(M67),"",VLOOKUP(M67,FareTable,2,TRUE))</f>
        <v>A</v>
      </c>
      <c r="O67" s="2" t="s">
        <v>148</v>
      </c>
      <c r="P67" s="1" t="s">
        <v>800</v>
      </c>
      <c r="Q67" t="s">
        <v>149</v>
      </c>
    </row>
    <row r="68" spans="1:17" x14ac:dyDescent="0.25">
      <c r="A68" s="2">
        <v>67</v>
      </c>
      <c r="B68" s="2">
        <v>1</v>
      </c>
      <c r="C68" s="2">
        <v>1</v>
      </c>
      <c r="D68" t="s">
        <v>151</v>
      </c>
      <c r="E68" s="1" t="s">
        <v>2101</v>
      </c>
      <c r="F68">
        <v>36</v>
      </c>
      <c r="G68" s="6" t="str">
        <f>IF(ISBLANK(F68),"",VLOOKUP(F68,AgeTable,2,TRUE))</f>
        <v>Adult</v>
      </c>
      <c r="H68" s="6">
        <f t="shared" si="2"/>
        <v>0</v>
      </c>
      <c r="I68" s="6">
        <f t="shared" si="3"/>
        <v>1</v>
      </c>
      <c r="J68">
        <v>0</v>
      </c>
      <c r="K68">
        <v>0</v>
      </c>
      <c r="L68" s="2" t="s">
        <v>86</v>
      </c>
      <c r="M68" s="4">
        <v>262.375</v>
      </c>
      <c r="N68" s="8" t="str">
        <f>IF(ISBLANK(M68),"",VLOOKUP(M68,FareTable,2,TRUE))</f>
        <v>A</v>
      </c>
      <c r="O68" s="2" t="s">
        <v>152</v>
      </c>
      <c r="P68" s="1" t="s">
        <v>2099</v>
      </c>
    </row>
    <row r="69" spans="1:17" x14ac:dyDescent="0.25">
      <c r="A69" s="2">
        <v>68</v>
      </c>
      <c r="B69" s="2">
        <v>1</v>
      </c>
      <c r="C69" s="2">
        <v>1</v>
      </c>
      <c r="D69" t="s">
        <v>153</v>
      </c>
      <c r="E69" s="1" t="s">
        <v>2101</v>
      </c>
      <c r="F69">
        <v>30</v>
      </c>
      <c r="G69" s="6" t="str">
        <f>IF(ISBLANK(F69),"",VLOOKUP(F69,AgeTable,2,TRUE))</f>
        <v>Adult</v>
      </c>
      <c r="H69" s="6">
        <f t="shared" si="2"/>
        <v>0</v>
      </c>
      <c r="I69" s="6">
        <f t="shared" si="3"/>
        <v>1</v>
      </c>
      <c r="J69">
        <v>0</v>
      </c>
      <c r="K69">
        <v>0</v>
      </c>
      <c r="L69" s="2">
        <v>110152</v>
      </c>
      <c r="M69" s="4">
        <v>86.5</v>
      </c>
      <c r="N69" s="8" t="str">
        <f>IF(ISBLANK(M69),"",VLOOKUP(M69,FareTable,2,TRUE))</f>
        <v>A</v>
      </c>
      <c r="O69" s="2" t="s">
        <v>154</v>
      </c>
      <c r="P69" s="1" t="s">
        <v>800</v>
      </c>
      <c r="Q69" t="s">
        <v>155</v>
      </c>
    </row>
    <row r="70" spans="1:17" x14ac:dyDescent="0.25">
      <c r="A70" s="2">
        <v>69</v>
      </c>
      <c r="B70" s="2">
        <v>1</v>
      </c>
      <c r="C70" s="2">
        <v>1</v>
      </c>
      <c r="D70" t="s">
        <v>156</v>
      </c>
      <c r="E70" s="1" t="s">
        <v>2102</v>
      </c>
      <c r="F70">
        <v>45</v>
      </c>
      <c r="G70" s="6" t="str">
        <f>IF(ISBLANK(F70),"",VLOOKUP(F70,AgeTable,2,TRUE))</f>
        <v>Adult</v>
      </c>
      <c r="H70" s="6">
        <f t="shared" si="2"/>
        <v>0</v>
      </c>
      <c r="I70" s="6">
        <f t="shared" si="3"/>
        <v>0</v>
      </c>
      <c r="J70">
        <v>0</v>
      </c>
      <c r="K70">
        <v>0</v>
      </c>
      <c r="L70" s="2" t="s">
        <v>157</v>
      </c>
      <c r="M70" s="4">
        <v>29.7</v>
      </c>
      <c r="N70" s="8" t="str">
        <f>IF(ISBLANK(M70),"",VLOOKUP(M70,FareTable,2,TRUE))</f>
        <v>B</v>
      </c>
      <c r="O70" s="2" t="s">
        <v>158</v>
      </c>
      <c r="P70" s="1" t="s">
        <v>2099</v>
      </c>
      <c r="Q70" t="s">
        <v>32</v>
      </c>
    </row>
    <row r="71" spans="1:17" x14ac:dyDescent="0.25">
      <c r="A71" s="2">
        <v>70</v>
      </c>
      <c r="B71" s="2">
        <v>1</v>
      </c>
      <c r="C71" s="2">
        <v>1</v>
      </c>
      <c r="D71" t="s">
        <v>159</v>
      </c>
      <c r="E71" s="1" t="s">
        <v>2101</v>
      </c>
      <c r="G71" s="6" t="str">
        <f>IF(ISBLANK(F71),"",VLOOKUP(F71,AgeTable,2,TRUE))</f>
        <v/>
      </c>
      <c r="H71" s="6" t="str">
        <f t="shared" si="2"/>
        <v/>
      </c>
      <c r="I71" s="6" t="str">
        <f t="shared" si="3"/>
        <v/>
      </c>
      <c r="J71">
        <v>0</v>
      </c>
      <c r="K71">
        <v>1</v>
      </c>
      <c r="L71" s="2">
        <v>113505</v>
      </c>
      <c r="M71" s="4">
        <v>55</v>
      </c>
      <c r="N71" s="8" t="str">
        <f>IF(ISBLANK(M71),"",VLOOKUP(M71,FareTable,2,TRUE))</f>
        <v>A</v>
      </c>
      <c r="O71" s="2" t="s">
        <v>89</v>
      </c>
      <c r="P71" s="1" t="s">
        <v>800</v>
      </c>
      <c r="Q71" t="s">
        <v>90</v>
      </c>
    </row>
    <row r="72" spans="1:17" x14ac:dyDescent="0.25">
      <c r="A72" s="2">
        <v>71</v>
      </c>
      <c r="B72" s="2">
        <v>1</v>
      </c>
      <c r="C72" s="2">
        <v>0</v>
      </c>
      <c r="D72" t="s">
        <v>160</v>
      </c>
      <c r="E72" s="1" t="s">
        <v>2102</v>
      </c>
      <c r="G72" s="6" t="str">
        <f>IF(ISBLANK(F72),"",VLOOKUP(F72,AgeTable,2,TRUE))</f>
        <v/>
      </c>
      <c r="H72" s="6" t="str">
        <f t="shared" si="2"/>
        <v/>
      </c>
      <c r="I72" s="6" t="str">
        <f t="shared" si="3"/>
        <v/>
      </c>
      <c r="J72">
        <v>0</v>
      </c>
      <c r="K72">
        <v>0</v>
      </c>
      <c r="L72" s="2">
        <v>112051</v>
      </c>
      <c r="M72" s="4">
        <v>0</v>
      </c>
      <c r="N72" s="8" t="str">
        <f>IF(ISBLANK(M72),"",VLOOKUP(M72,FareTable,2,TRUE))</f>
        <v>E</v>
      </c>
      <c r="P72" s="1" t="s">
        <v>800</v>
      </c>
      <c r="Q72" t="s">
        <v>161</v>
      </c>
    </row>
    <row r="73" spans="1:17" x14ac:dyDescent="0.25">
      <c r="A73" s="2">
        <v>72</v>
      </c>
      <c r="B73" s="2">
        <v>1</v>
      </c>
      <c r="C73" s="2">
        <v>0</v>
      </c>
      <c r="D73" t="s">
        <v>162</v>
      </c>
      <c r="E73" s="1" t="s">
        <v>2102</v>
      </c>
      <c r="F73">
        <v>27</v>
      </c>
      <c r="G73" s="6" t="str">
        <f>IF(ISBLANK(F73),"",VLOOKUP(F73,AgeTable,2,TRUE))</f>
        <v>Adult</v>
      </c>
      <c r="H73" s="6">
        <f t="shared" si="2"/>
        <v>0</v>
      </c>
      <c r="I73" s="6">
        <f t="shared" si="3"/>
        <v>0</v>
      </c>
      <c r="J73">
        <v>1</v>
      </c>
      <c r="K73">
        <v>0</v>
      </c>
      <c r="L73" s="2">
        <v>13508</v>
      </c>
      <c r="M73" s="4">
        <v>136.7792</v>
      </c>
      <c r="N73" s="8" t="str">
        <f>IF(ISBLANK(M73),"",VLOOKUP(M73,FareTable,2,TRUE))</f>
        <v>A</v>
      </c>
      <c r="O73" s="2" t="s">
        <v>163</v>
      </c>
      <c r="P73" s="1" t="s">
        <v>2099</v>
      </c>
      <c r="Q73" t="s">
        <v>92</v>
      </c>
    </row>
    <row r="74" spans="1:17" x14ac:dyDescent="0.25">
      <c r="A74" s="2">
        <v>73</v>
      </c>
      <c r="B74" s="2">
        <v>1</v>
      </c>
      <c r="C74" s="2">
        <v>1</v>
      </c>
      <c r="D74" t="s">
        <v>164</v>
      </c>
      <c r="E74" s="1" t="s">
        <v>2101</v>
      </c>
      <c r="F74">
        <v>26</v>
      </c>
      <c r="G74" s="6" t="str">
        <f>IF(ISBLANK(F74),"",VLOOKUP(F74,AgeTable,2,TRUE))</f>
        <v>Adult</v>
      </c>
      <c r="H74" s="6">
        <f t="shared" si="2"/>
        <v>0</v>
      </c>
      <c r="I74" s="6">
        <f t="shared" si="3"/>
        <v>1</v>
      </c>
      <c r="J74">
        <v>1</v>
      </c>
      <c r="K74">
        <v>0</v>
      </c>
      <c r="L74" s="2">
        <v>13508</v>
      </c>
      <c r="M74" s="4">
        <v>136.7792</v>
      </c>
      <c r="N74" s="8" t="str">
        <f>IF(ISBLANK(M74),"",VLOOKUP(M74,FareTable,2,TRUE))</f>
        <v>A</v>
      </c>
      <c r="O74" s="2" t="s">
        <v>163</v>
      </c>
      <c r="P74" s="1" t="s">
        <v>2099</v>
      </c>
      <c r="Q74" t="s">
        <v>92</v>
      </c>
    </row>
    <row r="75" spans="1:17" x14ac:dyDescent="0.25">
      <c r="A75" s="2">
        <v>74</v>
      </c>
      <c r="B75" s="2">
        <v>1</v>
      </c>
      <c r="C75" s="2">
        <v>1</v>
      </c>
      <c r="D75" t="s">
        <v>165</v>
      </c>
      <c r="E75" s="1" t="s">
        <v>2101</v>
      </c>
      <c r="F75">
        <v>22</v>
      </c>
      <c r="G75" s="6" t="str">
        <f>IF(ISBLANK(F75),"",VLOOKUP(F75,AgeTable,2,TRUE))</f>
        <v>Adult</v>
      </c>
      <c r="H75" s="6">
        <f t="shared" si="2"/>
        <v>0</v>
      </c>
      <c r="I75" s="6">
        <f t="shared" si="3"/>
        <v>1</v>
      </c>
      <c r="J75">
        <v>0</v>
      </c>
      <c r="K75">
        <v>0</v>
      </c>
      <c r="L75" s="2">
        <v>113781</v>
      </c>
      <c r="M75" s="4">
        <v>151.55000000000001</v>
      </c>
      <c r="N75" s="8" t="str">
        <f>IF(ISBLANK(M75),"",VLOOKUP(M75,FareTable,2,TRUE))</f>
        <v>A</v>
      </c>
      <c r="P75" s="1" t="s">
        <v>800</v>
      </c>
    </row>
    <row r="76" spans="1:17" x14ac:dyDescent="0.25">
      <c r="A76" s="2">
        <v>75</v>
      </c>
      <c r="B76" s="2">
        <v>1</v>
      </c>
      <c r="C76" s="2">
        <v>0</v>
      </c>
      <c r="D76" t="s">
        <v>166</v>
      </c>
      <c r="E76" s="1" t="s">
        <v>2102</v>
      </c>
      <c r="G76" s="6" t="str">
        <f>IF(ISBLANK(F76),"",VLOOKUP(F76,AgeTable,2,TRUE))</f>
        <v/>
      </c>
      <c r="H76" s="6" t="str">
        <f t="shared" si="2"/>
        <v/>
      </c>
      <c r="I76" s="6" t="str">
        <f t="shared" si="3"/>
        <v/>
      </c>
      <c r="J76">
        <v>0</v>
      </c>
      <c r="K76">
        <v>0</v>
      </c>
      <c r="L76" s="2">
        <v>110465</v>
      </c>
      <c r="M76" s="4">
        <v>52</v>
      </c>
      <c r="N76" s="8" t="str">
        <f>IF(ISBLANK(M76),"",VLOOKUP(M76,FareTable,2,TRUE))</f>
        <v>A</v>
      </c>
      <c r="O76" s="2" t="s">
        <v>167</v>
      </c>
      <c r="P76" s="1" t="s">
        <v>800</v>
      </c>
      <c r="Q76" t="s">
        <v>168</v>
      </c>
    </row>
    <row r="77" spans="1:17" x14ac:dyDescent="0.25">
      <c r="A77" s="2">
        <v>76</v>
      </c>
      <c r="B77" s="2">
        <v>1</v>
      </c>
      <c r="C77" s="2">
        <v>0</v>
      </c>
      <c r="D77" t="s">
        <v>169</v>
      </c>
      <c r="E77" s="1" t="s">
        <v>2102</v>
      </c>
      <c r="F77">
        <v>47</v>
      </c>
      <c r="G77" s="6" t="str">
        <f>IF(ISBLANK(F77),"",VLOOKUP(F77,AgeTable,2,TRUE))</f>
        <v>Adult</v>
      </c>
      <c r="H77" s="6">
        <f t="shared" si="2"/>
        <v>0</v>
      </c>
      <c r="I77" s="6">
        <f t="shared" si="3"/>
        <v>0</v>
      </c>
      <c r="J77">
        <v>0</v>
      </c>
      <c r="K77">
        <v>0</v>
      </c>
      <c r="L77" s="2">
        <v>5727</v>
      </c>
      <c r="M77" s="4">
        <v>25.587499999999999</v>
      </c>
      <c r="N77" s="8" t="str">
        <f>IF(ISBLANK(M77),"",VLOOKUP(M77,FareTable,2,TRUE))</f>
        <v>B</v>
      </c>
      <c r="O77" s="2" t="s">
        <v>170</v>
      </c>
      <c r="P77" s="1" t="s">
        <v>800</v>
      </c>
      <c r="Q77" t="s">
        <v>171</v>
      </c>
    </row>
    <row r="78" spans="1:17" x14ac:dyDescent="0.25">
      <c r="A78" s="2">
        <v>77</v>
      </c>
      <c r="B78" s="2">
        <v>1</v>
      </c>
      <c r="C78" s="2">
        <v>1</v>
      </c>
      <c r="D78" t="s">
        <v>172</v>
      </c>
      <c r="E78" s="1" t="s">
        <v>2101</v>
      </c>
      <c r="F78">
        <v>39</v>
      </c>
      <c r="G78" s="6" t="str">
        <f>IF(ISBLANK(F78),"",VLOOKUP(F78,AgeTable,2,TRUE))</f>
        <v>Adult</v>
      </c>
      <c r="H78" s="6">
        <f t="shared" si="2"/>
        <v>0</v>
      </c>
      <c r="I78" s="6">
        <f t="shared" si="3"/>
        <v>1</v>
      </c>
      <c r="J78">
        <v>1</v>
      </c>
      <c r="K78">
        <v>1</v>
      </c>
      <c r="L78" s="2" t="s">
        <v>173</v>
      </c>
      <c r="M78" s="4">
        <v>83.158299999999997</v>
      </c>
      <c r="N78" s="8" t="str">
        <f>IF(ISBLANK(M78),"",VLOOKUP(M78,FareTable,2,TRUE))</f>
        <v>A</v>
      </c>
      <c r="O78" s="2" t="s">
        <v>174</v>
      </c>
      <c r="P78" s="1" t="s">
        <v>2099</v>
      </c>
      <c r="Q78" t="s">
        <v>175</v>
      </c>
    </row>
    <row r="79" spans="1:17" x14ac:dyDescent="0.25">
      <c r="A79" s="2">
        <v>78</v>
      </c>
      <c r="B79" s="2">
        <v>1</v>
      </c>
      <c r="C79" s="2">
        <v>0</v>
      </c>
      <c r="D79" t="s">
        <v>176</v>
      </c>
      <c r="E79" s="1" t="s">
        <v>2102</v>
      </c>
      <c r="F79">
        <v>37</v>
      </c>
      <c r="G79" s="6" t="str">
        <f>IF(ISBLANK(F79),"",VLOOKUP(F79,AgeTable,2,TRUE))</f>
        <v>Adult</v>
      </c>
      <c r="H79" s="6">
        <f t="shared" si="2"/>
        <v>0</v>
      </c>
      <c r="I79" s="6">
        <f t="shared" si="3"/>
        <v>0</v>
      </c>
      <c r="J79">
        <v>1</v>
      </c>
      <c r="K79">
        <v>1</v>
      </c>
      <c r="L79" s="2" t="s">
        <v>173</v>
      </c>
      <c r="M79" s="4">
        <v>83.158299999999997</v>
      </c>
      <c r="N79" s="8" t="str">
        <f>IF(ISBLANK(M79),"",VLOOKUP(M79,FareTable,2,TRUE))</f>
        <v>A</v>
      </c>
      <c r="O79" s="2" t="s">
        <v>177</v>
      </c>
      <c r="P79" s="1" t="s">
        <v>2099</v>
      </c>
      <c r="Q79" t="s">
        <v>175</v>
      </c>
    </row>
    <row r="80" spans="1:17" x14ac:dyDescent="0.25">
      <c r="A80" s="2">
        <v>79</v>
      </c>
      <c r="B80" s="2">
        <v>1</v>
      </c>
      <c r="C80" s="2">
        <v>1</v>
      </c>
      <c r="D80" t="s">
        <v>178</v>
      </c>
      <c r="E80" s="1" t="s">
        <v>2101</v>
      </c>
      <c r="F80">
        <v>64</v>
      </c>
      <c r="G80" s="6" t="str">
        <f>IF(ISBLANK(F80),"",VLOOKUP(F80,AgeTable,2,TRUE))</f>
        <v>Senior</v>
      </c>
      <c r="H80" s="6">
        <f t="shared" si="2"/>
        <v>0</v>
      </c>
      <c r="I80" s="6">
        <f t="shared" si="3"/>
        <v>1</v>
      </c>
      <c r="J80">
        <v>0</v>
      </c>
      <c r="K80">
        <v>2</v>
      </c>
      <c r="L80" s="2" t="s">
        <v>173</v>
      </c>
      <c r="M80" s="4">
        <v>83.158299999999997</v>
      </c>
      <c r="N80" s="8" t="str">
        <f>IF(ISBLANK(M80),"",VLOOKUP(M80,FareTable,2,TRUE))</f>
        <v>A</v>
      </c>
      <c r="O80" s="2" t="s">
        <v>179</v>
      </c>
      <c r="P80" s="1" t="s">
        <v>2099</v>
      </c>
      <c r="Q80" t="s">
        <v>175</v>
      </c>
    </row>
    <row r="81" spans="1:17" x14ac:dyDescent="0.25">
      <c r="A81" s="2">
        <v>80</v>
      </c>
      <c r="B81" s="2">
        <v>1</v>
      </c>
      <c r="C81" s="2">
        <v>1</v>
      </c>
      <c r="D81" t="s">
        <v>180</v>
      </c>
      <c r="E81" s="1" t="s">
        <v>2101</v>
      </c>
      <c r="F81">
        <v>55</v>
      </c>
      <c r="G81" s="6" t="str">
        <f>IF(ISBLANK(F81),"",VLOOKUP(F81,AgeTable,2,TRUE))</f>
        <v>Adult</v>
      </c>
      <c r="H81" s="6">
        <f t="shared" si="2"/>
        <v>0</v>
      </c>
      <c r="I81" s="6">
        <f t="shared" si="3"/>
        <v>1</v>
      </c>
      <c r="J81">
        <v>2</v>
      </c>
      <c r="K81">
        <v>0</v>
      </c>
      <c r="L81" s="2">
        <v>11770</v>
      </c>
      <c r="M81" s="4">
        <v>25.7</v>
      </c>
      <c r="N81" s="8" t="str">
        <f>IF(ISBLANK(M81),"",VLOOKUP(M81,FareTable,2,TRUE))</f>
        <v>B</v>
      </c>
      <c r="O81" s="2" t="s">
        <v>19</v>
      </c>
      <c r="P81" s="1" t="s">
        <v>800</v>
      </c>
      <c r="Q81" t="s">
        <v>11</v>
      </c>
    </row>
    <row r="82" spans="1:17" x14ac:dyDescent="0.25">
      <c r="A82" s="2">
        <v>81</v>
      </c>
      <c r="B82" s="2">
        <v>1</v>
      </c>
      <c r="C82" s="2">
        <v>0</v>
      </c>
      <c r="D82" t="s">
        <v>181</v>
      </c>
      <c r="E82" s="1" t="s">
        <v>2102</v>
      </c>
      <c r="G82" s="6" t="str">
        <f>IF(ISBLANK(F82),"",VLOOKUP(F82,AgeTable,2,TRUE))</f>
        <v/>
      </c>
      <c r="H82" s="6" t="str">
        <f t="shared" si="2"/>
        <v/>
      </c>
      <c r="I82" s="6" t="str">
        <f t="shared" si="3"/>
        <v/>
      </c>
      <c r="J82">
        <v>0</v>
      </c>
      <c r="K82">
        <v>0</v>
      </c>
      <c r="L82" s="2">
        <v>113791</v>
      </c>
      <c r="M82" s="4">
        <v>26.55</v>
      </c>
      <c r="N82" s="8" t="str">
        <f>IF(ISBLANK(M82),"",VLOOKUP(M82,FareTable,2,TRUE))</f>
        <v>B</v>
      </c>
      <c r="P82" s="1" t="s">
        <v>800</v>
      </c>
      <c r="Q82" t="s">
        <v>182</v>
      </c>
    </row>
    <row r="83" spans="1:17" x14ac:dyDescent="0.25">
      <c r="A83" s="2">
        <v>82</v>
      </c>
      <c r="B83" s="2">
        <v>1</v>
      </c>
      <c r="C83" s="2">
        <v>0</v>
      </c>
      <c r="D83" t="s">
        <v>183</v>
      </c>
      <c r="E83" s="1" t="s">
        <v>2102</v>
      </c>
      <c r="F83">
        <v>70</v>
      </c>
      <c r="G83" s="6" t="str">
        <f>IF(ISBLANK(F83),"",VLOOKUP(F83,AgeTable,2,TRUE))</f>
        <v>Senior</v>
      </c>
      <c r="H83" s="6">
        <f t="shared" si="2"/>
        <v>0</v>
      </c>
      <c r="I83" s="6">
        <f t="shared" si="3"/>
        <v>0</v>
      </c>
      <c r="J83">
        <v>1</v>
      </c>
      <c r="K83">
        <v>1</v>
      </c>
      <c r="L83" s="2" t="s">
        <v>184</v>
      </c>
      <c r="M83" s="4">
        <v>71</v>
      </c>
      <c r="N83" s="8" t="str">
        <f>IF(ISBLANK(M83),"",VLOOKUP(M83,FareTable,2,TRUE))</f>
        <v>A</v>
      </c>
      <c r="O83" s="2" t="s">
        <v>185</v>
      </c>
      <c r="P83" s="1" t="s">
        <v>800</v>
      </c>
      <c r="Q83" t="s">
        <v>186</v>
      </c>
    </row>
    <row r="84" spans="1:17" x14ac:dyDescent="0.25">
      <c r="A84" s="2">
        <v>83</v>
      </c>
      <c r="B84" s="2">
        <v>1</v>
      </c>
      <c r="C84" s="2">
        <v>1</v>
      </c>
      <c r="D84" t="s">
        <v>187</v>
      </c>
      <c r="E84" s="1" t="s">
        <v>2101</v>
      </c>
      <c r="F84">
        <v>36</v>
      </c>
      <c r="G84" s="6" t="str">
        <f>IF(ISBLANK(F84),"",VLOOKUP(F84,AgeTable,2,TRUE))</f>
        <v>Adult</v>
      </c>
      <c r="H84" s="6">
        <f t="shared" si="2"/>
        <v>0</v>
      </c>
      <c r="I84" s="6">
        <f t="shared" si="3"/>
        <v>1</v>
      </c>
      <c r="J84">
        <v>0</v>
      </c>
      <c r="K84">
        <v>2</v>
      </c>
      <c r="L84" s="2" t="s">
        <v>184</v>
      </c>
      <c r="M84" s="4">
        <v>71</v>
      </c>
      <c r="N84" s="8" t="str">
        <f>IF(ISBLANK(M84),"",VLOOKUP(M84,FareTable,2,TRUE))</f>
        <v>A</v>
      </c>
      <c r="O84" s="2" t="s">
        <v>185</v>
      </c>
      <c r="P84" s="1" t="s">
        <v>800</v>
      </c>
      <c r="Q84" t="s">
        <v>186</v>
      </c>
    </row>
    <row r="85" spans="1:17" x14ac:dyDescent="0.25">
      <c r="A85" s="2">
        <v>84</v>
      </c>
      <c r="B85" s="2">
        <v>1</v>
      </c>
      <c r="C85" s="2">
        <v>1</v>
      </c>
      <c r="D85" t="s">
        <v>188</v>
      </c>
      <c r="E85" s="1" t="s">
        <v>2101</v>
      </c>
      <c r="F85">
        <v>64</v>
      </c>
      <c r="G85" s="6" t="str">
        <f>IF(ISBLANK(F85),"",VLOOKUP(F85,AgeTable,2,TRUE))</f>
        <v>Senior</v>
      </c>
      <c r="H85" s="6">
        <f t="shared" si="2"/>
        <v>0</v>
      </c>
      <c r="I85" s="6">
        <f t="shared" si="3"/>
        <v>1</v>
      </c>
      <c r="J85">
        <v>1</v>
      </c>
      <c r="K85">
        <v>1</v>
      </c>
      <c r="L85" s="2">
        <v>112901</v>
      </c>
      <c r="M85" s="4">
        <v>26.55</v>
      </c>
      <c r="N85" s="8" t="str">
        <f>IF(ISBLANK(M85),"",VLOOKUP(M85,FareTable,2,TRUE))</f>
        <v>B</v>
      </c>
      <c r="O85" s="2" t="s">
        <v>189</v>
      </c>
      <c r="P85" s="1" t="s">
        <v>800</v>
      </c>
      <c r="Q85" t="s">
        <v>186</v>
      </c>
    </row>
    <row r="86" spans="1:17" x14ac:dyDescent="0.25">
      <c r="A86" s="2">
        <v>85</v>
      </c>
      <c r="B86" s="2">
        <v>1</v>
      </c>
      <c r="C86" s="2">
        <v>0</v>
      </c>
      <c r="D86" t="s">
        <v>190</v>
      </c>
      <c r="E86" s="1" t="s">
        <v>2102</v>
      </c>
      <c r="F86">
        <v>39</v>
      </c>
      <c r="G86" s="6" t="str">
        <f>IF(ISBLANK(F86),"",VLOOKUP(F86,AgeTable,2,TRUE))</f>
        <v>Adult</v>
      </c>
      <c r="H86" s="6">
        <f t="shared" si="2"/>
        <v>0</v>
      </c>
      <c r="I86" s="6">
        <f t="shared" si="3"/>
        <v>0</v>
      </c>
      <c r="J86">
        <v>1</v>
      </c>
      <c r="K86">
        <v>0</v>
      </c>
      <c r="L86" s="2" t="s">
        <v>191</v>
      </c>
      <c r="M86" s="4">
        <v>71.283299999999997</v>
      </c>
      <c r="N86" s="8" t="str">
        <f>IF(ISBLANK(M86),"",VLOOKUP(M86,FareTable,2,TRUE))</f>
        <v>A</v>
      </c>
      <c r="O86" s="2" t="s">
        <v>192</v>
      </c>
      <c r="P86" s="1" t="s">
        <v>2099</v>
      </c>
      <c r="Q86" t="s">
        <v>11</v>
      </c>
    </row>
    <row r="87" spans="1:17" x14ac:dyDescent="0.25">
      <c r="A87" s="2">
        <v>86</v>
      </c>
      <c r="B87" s="2">
        <v>1</v>
      </c>
      <c r="C87" s="2">
        <v>1</v>
      </c>
      <c r="D87" t="s">
        <v>193</v>
      </c>
      <c r="E87" s="1" t="s">
        <v>2101</v>
      </c>
      <c r="F87">
        <v>38</v>
      </c>
      <c r="G87" s="6" t="str">
        <f>IF(ISBLANK(F87),"",VLOOKUP(F87,AgeTable,2,TRUE))</f>
        <v>Adult</v>
      </c>
      <c r="H87" s="6">
        <f t="shared" si="2"/>
        <v>0</v>
      </c>
      <c r="I87" s="6">
        <f t="shared" si="3"/>
        <v>1</v>
      </c>
      <c r="J87">
        <v>1</v>
      </c>
      <c r="K87">
        <v>0</v>
      </c>
      <c r="L87" s="2" t="s">
        <v>191</v>
      </c>
      <c r="M87" s="4">
        <v>71.283299999999997</v>
      </c>
      <c r="N87" s="8" t="str">
        <f>IF(ISBLANK(M87),"",VLOOKUP(M87,FareTable,2,TRUE))</f>
        <v>A</v>
      </c>
      <c r="O87" s="2" t="s">
        <v>192</v>
      </c>
      <c r="P87" s="1" t="s">
        <v>2099</v>
      </c>
      <c r="Q87" t="s">
        <v>11</v>
      </c>
    </row>
    <row r="88" spans="1:17" x14ac:dyDescent="0.25">
      <c r="A88" s="2">
        <v>87</v>
      </c>
      <c r="B88" s="2">
        <v>1</v>
      </c>
      <c r="C88" s="2">
        <v>1</v>
      </c>
      <c r="D88" t="s">
        <v>194</v>
      </c>
      <c r="E88" s="1" t="s">
        <v>2102</v>
      </c>
      <c r="F88">
        <v>51</v>
      </c>
      <c r="G88" s="6" t="str">
        <f>IF(ISBLANK(F88),"",VLOOKUP(F88,AgeTable,2,TRUE))</f>
        <v>Adult</v>
      </c>
      <c r="H88" s="6">
        <f t="shared" si="2"/>
        <v>0</v>
      </c>
      <c r="I88" s="6">
        <f t="shared" si="3"/>
        <v>0</v>
      </c>
      <c r="J88">
        <v>0</v>
      </c>
      <c r="K88">
        <v>0</v>
      </c>
      <c r="L88" s="2">
        <v>113055</v>
      </c>
      <c r="M88" s="4">
        <v>26.55</v>
      </c>
      <c r="N88" s="8" t="str">
        <f>IF(ISBLANK(M88),"",VLOOKUP(M88,FareTable,2,TRUE))</f>
        <v>B</v>
      </c>
      <c r="O88" s="2" t="s">
        <v>195</v>
      </c>
      <c r="P88" s="1" t="s">
        <v>800</v>
      </c>
      <c r="Q88" t="s">
        <v>196</v>
      </c>
    </row>
    <row r="89" spans="1:17" x14ac:dyDescent="0.25">
      <c r="A89" s="2">
        <v>88</v>
      </c>
      <c r="B89" s="2">
        <v>1</v>
      </c>
      <c r="C89" s="2">
        <v>1</v>
      </c>
      <c r="D89" t="s">
        <v>197</v>
      </c>
      <c r="E89" s="1" t="s">
        <v>2102</v>
      </c>
      <c r="F89">
        <v>27</v>
      </c>
      <c r="G89" s="6" t="str">
        <f>IF(ISBLANK(F89),"",VLOOKUP(F89,AgeTable,2,TRUE))</f>
        <v>Adult</v>
      </c>
      <c r="H89" s="6">
        <f t="shared" si="2"/>
        <v>0</v>
      </c>
      <c r="I89" s="6">
        <f t="shared" si="3"/>
        <v>0</v>
      </c>
      <c r="J89">
        <v>0</v>
      </c>
      <c r="K89">
        <v>0</v>
      </c>
      <c r="L89" s="2">
        <v>113804</v>
      </c>
      <c r="M89" s="4">
        <v>30.5</v>
      </c>
      <c r="N89" s="8" t="str">
        <f>IF(ISBLANK(M89),"",VLOOKUP(M89,FareTable,2,TRUE))</f>
        <v>B</v>
      </c>
      <c r="P89" s="1" t="s">
        <v>800</v>
      </c>
      <c r="Q89" t="s">
        <v>101</v>
      </c>
    </row>
    <row r="90" spans="1:17" x14ac:dyDescent="0.25">
      <c r="A90" s="2">
        <v>89</v>
      </c>
      <c r="B90" s="2">
        <v>1</v>
      </c>
      <c r="C90" s="2">
        <v>1</v>
      </c>
      <c r="D90" t="s">
        <v>198</v>
      </c>
      <c r="E90" s="1" t="s">
        <v>2101</v>
      </c>
      <c r="F90">
        <v>33</v>
      </c>
      <c r="G90" s="6" t="str">
        <f>IF(ISBLANK(F90),"",VLOOKUP(F90,AgeTable,2,TRUE))</f>
        <v>Adult</v>
      </c>
      <c r="H90" s="6">
        <f t="shared" si="2"/>
        <v>0</v>
      </c>
      <c r="I90" s="6">
        <f t="shared" si="3"/>
        <v>1</v>
      </c>
      <c r="J90">
        <v>0</v>
      </c>
      <c r="K90">
        <v>0</v>
      </c>
      <c r="L90" s="2">
        <v>113781</v>
      </c>
      <c r="M90" s="4">
        <v>151.55000000000001</v>
      </c>
      <c r="N90" s="8" t="str">
        <f>IF(ISBLANK(M90),"",VLOOKUP(M90,FareTable,2,TRUE))</f>
        <v>A</v>
      </c>
      <c r="P90" s="1" t="s">
        <v>800</v>
      </c>
    </row>
    <row r="91" spans="1:17" x14ac:dyDescent="0.25">
      <c r="A91" s="2">
        <v>90</v>
      </c>
      <c r="B91" s="2">
        <v>1</v>
      </c>
      <c r="C91" s="2">
        <v>0</v>
      </c>
      <c r="D91" t="s">
        <v>199</v>
      </c>
      <c r="E91" s="1" t="s">
        <v>2102</v>
      </c>
      <c r="F91">
        <v>31</v>
      </c>
      <c r="G91" s="6" t="str">
        <f>IF(ISBLANK(F91),"",VLOOKUP(F91,AgeTable,2,TRUE))</f>
        <v>Adult</v>
      </c>
      <c r="H91" s="6">
        <f t="shared" si="2"/>
        <v>0</v>
      </c>
      <c r="I91" s="6">
        <f t="shared" si="3"/>
        <v>0</v>
      </c>
      <c r="J91">
        <v>1</v>
      </c>
      <c r="K91">
        <v>0</v>
      </c>
      <c r="L91" s="2" t="s">
        <v>200</v>
      </c>
      <c r="M91" s="4">
        <v>52</v>
      </c>
      <c r="N91" s="8" t="str">
        <f>IF(ISBLANK(M91),"",VLOOKUP(M91,FareTable,2,TRUE))</f>
        <v>A</v>
      </c>
      <c r="O91" s="2" t="s">
        <v>201</v>
      </c>
      <c r="P91" s="1" t="s">
        <v>800</v>
      </c>
      <c r="Q91" t="s">
        <v>42</v>
      </c>
    </row>
    <row r="92" spans="1:17" x14ac:dyDescent="0.25">
      <c r="A92" s="2">
        <v>91</v>
      </c>
      <c r="B92" s="2">
        <v>1</v>
      </c>
      <c r="C92" s="2">
        <v>1</v>
      </c>
      <c r="D92" t="s">
        <v>202</v>
      </c>
      <c r="E92" s="1" t="s">
        <v>2101</v>
      </c>
      <c r="F92">
        <v>27</v>
      </c>
      <c r="G92" s="6" t="str">
        <f>IF(ISBLANK(F92),"",VLOOKUP(F92,AgeTable,2,TRUE))</f>
        <v>Adult</v>
      </c>
      <c r="H92" s="6">
        <f t="shared" si="2"/>
        <v>0</v>
      </c>
      <c r="I92" s="6">
        <f t="shared" si="3"/>
        <v>1</v>
      </c>
      <c r="J92">
        <v>1</v>
      </c>
      <c r="K92">
        <v>2</v>
      </c>
      <c r="L92" s="2" t="s">
        <v>200</v>
      </c>
      <c r="M92" s="4">
        <v>52</v>
      </c>
      <c r="N92" s="8" t="str">
        <f>IF(ISBLANK(M92),"",VLOOKUP(M92,FareTable,2,TRUE))</f>
        <v>A</v>
      </c>
      <c r="O92" s="2" t="s">
        <v>201</v>
      </c>
      <c r="P92" s="1" t="s">
        <v>800</v>
      </c>
      <c r="Q92" t="s">
        <v>42</v>
      </c>
    </row>
    <row r="93" spans="1:17" x14ac:dyDescent="0.25">
      <c r="A93" s="2">
        <v>92</v>
      </c>
      <c r="B93" s="2">
        <v>1</v>
      </c>
      <c r="C93" s="2">
        <v>1</v>
      </c>
      <c r="D93" t="s">
        <v>203</v>
      </c>
      <c r="E93" s="1" t="s">
        <v>2102</v>
      </c>
      <c r="F93">
        <v>31</v>
      </c>
      <c r="G93" s="6" t="str">
        <f>IF(ISBLANK(F93),"",VLOOKUP(F93,AgeTable,2,TRUE))</f>
        <v>Adult</v>
      </c>
      <c r="H93" s="6">
        <f t="shared" si="2"/>
        <v>0</v>
      </c>
      <c r="I93" s="6">
        <f t="shared" si="3"/>
        <v>0</v>
      </c>
      <c r="J93">
        <v>1</v>
      </c>
      <c r="K93">
        <v>0</v>
      </c>
      <c r="L93" s="2">
        <v>17474</v>
      </c>
      <c r="M93" s="4">
        <v>57</v>
      </c>
      <c r="N93" s="8" t="str">
        <f>IF(ISBLANK(M93),"",VLOOKUP(M93,FareTable,2,TRUE))</f>
        <v>A</v>
      </c>
      <c r="O93" s="2" t="s">
        <v>204</v>
      </c>
      <c r="P93" s="1" t="s">
        <v>800</v>
      </c>
      <c r="Q93" t="s">
        <v>205</v>
      </c>
    </row>
    <row r="94" spans="1:17" x14ac:dyDescent="0.25">
      <c r="A94" s="2">
        <v>93</v>
      </c>
      <c r="B94" s="2">
        <v>1</v>
      </c>
      <c r="C94" s="2">
        <v>1</v>
      </c>
      <c r="D94" t="s">
        <v>206</v>
      </c>
      <c r="E94" s="1" t="s">
        <v>2101</v>
      </c>
      <c r="F94">
        <v>17</v>
      </c>
      <c r="G94" s="6" t="str">
        <f>IF(ISBLANK(F94),"",VLOOKUP(F94,AgeTable,2,TRUE))</f>
        <v>Adult</v>
      </c>
      <c r="H94" s="6">
        <f t="shared" si="2"/>
        <v>0</v>
      </c>
      <c r="I94" s="6">
        <f t="shared" si="3"/>
        <v>1</v>
      </c>
      <c r="J94">
        <v>1</v>
      </c>
      <c r="K94">
        <v>0</v>
      </c>
      <c r="L94" s="2">
        <v>17474</v>
      </c>
      <c r="M94" s="4">
        <v>57</v>
      </c>
      <c r="N94" s="8" t="str">
        <f>IF(ISBLANK(M94),"",VLOOKUP(M94,FareTable,2,TRUE))</f>
        <v>A</v>
      </c>
      <c r="O94" s="2" t="s">
        <v>204</v>
      </c>
      <c r="P94" s="1" t="s">
        <v>800</v>
      </c>
      <c r="Q94" t="s">
        <v>205</v>
      </c>
    </row>
    <row r="95" spans="1:17" x14ac:dyDescent="0.25">
      <c r="A95" s="2">
        <v>94</v>
      </c>
      <c r="B95" s="2">
        <v>1</v>
      </c>
      <c r="C95" s="2">
        <v>1</v>
      </c>
      <c r="D95" t="s">
        <v>207</v>
      </c>
      <c r="E95" s="1" t="s">
        <v>2102</v>
      </c>
      <c r="F95">
        <v>53</v>
      </c>
      <c r="G95" s="6" t="str">
        <f>IF(ISBLANK(F95),"",VLOOKUP(F95,AgeTable,2,TRUE))</f>
        <v>Adult</v>
      </c>
      <c r="H95" s="6">
        <f t="shared" si="2"/>
        <v>0</v>
      </c>
      <c r="I95" s="6">
        <f t="shared" si="3"/>
        <v>0</v>
      </c>
      <c r="J95">
        <v>1</v>
      </c>
      <c r="K95">
        <v>1</v>
      </c>
      <c r="L95" s="2">
        <v>33638</v>
      </c>
      <c r="M95" s="4">
        <v>81.8583</v>
      </c>
      <c r="N95" s="8" t="str">
        <f>IF(ISBLANK(M95),"",VLOOKUP(M95,FareTable,2,TRUE))</f>
        <v>A</v>
      </c>
      <c r="O95" s="2" t="s">
        <v>208</v>
      </c>
      <c r="P95" s="1" t="s">
        <v>800</v>
      </c>
      <c r="Q95" t="s">
        <v>59</v>
      </c>
    </row>
    <row r="96" spans="1:17" x14ac:dyDescent="0.25">
      <c r="A96" s="2">
        <v>95</v>
      </c>
      <c r="B96" s="2">
        <v>1</v>
      </c>
      <c r="C96" s="2">
        <v>1</v>
      </c>
      <c r="D96" t="s">
        <v>209</v>
      </c>
      <c r="E96" s="1" t="s">
        <v>2102</v>
      </c>
      <c r="F96">
        <v>4</v>
      </c>
      <c r="G96" s="6" t="str">
        <f>IF(ISBLANK(F96),"",VLOOKUP(F96,AgeTable,2,TRUE))</f>
        <v>Child</v>
      </c>
      <c r="H96" s="6">
        <f t="shared" si="2"/>
        <v>1</v>
      </c>
      <c r="I96" s="6">
        <f t="shared" si="3"/>
        <v>1</v>
      </c>
      <c r="J96">
        <v>0</v>
      </c>
      <c r="K96">
        <v>2</v>
      </c>
      <c r="L96" s="2">
        <v>33638</v>
      </c>
      <c r="M96" s="4">
        <v>81.8583</v>
      </c>
      <c r="N96" s="8" t="str">
        <f>IF(ISBLANK(M96),"",VLOOKUP(M96,FareTable,2,TRUE))</f>
        <v>A</v>
      </c>
      <c r="O96" s="2" t="s">
        <v>208</v>
      </c>
      <c r="P96" s="1" t="s">
        <v>800</v>
      </c>
      <c r="Q96" t="s">
        <v>59</v>
      </c>
    </row>
    <row r="97" spans="1:17" x14ac:dyDescent="0.25">
      <c r="A97" s="2">
        <v>96</v>
      </c>
      <c r="B97" s="2">
        <v>1</v>
      </c>
      <c r="C97" s="2">
        <v>1</v>
      </c>
      <c r="D97" t="s">
        <v>210</v>
      </c>
      <c r="E97" s="1" t="s">
        <v>2101</v>
      </c>
      <c r="F97">
        <v>54</v>
      </c>
      <c r="G97" s="6" t="str">
        <f>IF(ISBLANK(F97),"",VLOOKUP(F97,AgeTable,2,TRUE))</f>
        <v>Adult</v>
      </c>
      <c r="H97" s="6">
        <f t="shared" si="2"/>
        <v>0</v>
      </c>
      <c r="I97" s="6">
        <f t="shared" si="3"/>
        <v>1</v>
      </c>
      <c r="J97">
        <v>1</v>
      </c>
      <c r="K97">
        <v>1</v>
      </c>
      <c r="L97" s="2">
        <v>33638</v>
      </c>
      <c r="M97" s="4">
        <v>81.8583</v>
      </c>
      <c r="N97" s="8" t="str">
        <f>IF(ISBLANK(M97),"",VLOOKUP(M97,FareTable,2,TRUE))</f>
        <v>A</v>
      </c>
      <c r="O97" s="2" t="s">
        <v>208</v>
      </c>
      <c r="P97" s="1" t="s">
        <v>800</v>
      </c>
      <c r="Q97" t="s">
        <v>59</v>
      </c>
    </row>
    <row r="98" spans="1:17" x14ac:dyDescent="0.25">
      <c r="A98" s="2">
        <v>97</v>
      </c>
      <c r="B98" s="2">
        <v>1</v>
      </c>
      <c r="C98" s="2">
        <v>0</v>
      </c>
      <c r="D98" t="s">
        <v>211</v>
      </c>
      <c r="E98" s="1" t="s">
        <v>2102</v>
      </c>
      <c r="F98">
        <v>50</v>
      </c>
      <c r="G98" s="6" t="str">
        <f>IF(ISBLANK(F98),"",VLOOKUP(F98,AgeTable,2,TRUE))</f>
        <v>Adult</v>
      </c>
      <c r="H98" s="6">
        <f t="shared" si="2"/>
        <v>0</v>
      </c>
      <c r="I98" s="6">
        <f t="shared" si="3"/>
        <v>0</v>
      </c>
      <c r="J98">
        <v>1</v>
      </c>
      <c r="K98">
        <v>0</v>
      </c>
      <c r="L98" s="2" t="s">
        <v>212</v>
      </c>
      <c r="M98" s="4">
        <v>106.425</v>
      </c>
      <c r="N98" s="8" t="str">
        <f>IF(ISBLANK(M98),"",VLOOKUP(M98,FareTable,2,TRUE))</f>
        <v>A</v>
      </c>
      <c r="O98" s="2" t="s">
        <v>213</v>
      </c>
      <c r="P98" s="1" t="s">
        <v>2099</v>
      </c>
      <c r="Q98" t="s">
        <v>214</v>
      </c>
    </row>
    <row r="99" spans="1:17" x14ac:dyDescent="0.25">
      <c r="A99" s="2">
        <v>98</v>
      </c>
      <c r="B99" s="2">
        <v>1</v>
      </c>
      <c r="C99" s="2">
        <v>1</v>
      </c>
      <c r="D99" t="s">
        <v>215</v>
      </c>
      <c r="E99" s="1" t="s">
        <v>2101</v>
      </c>
      <c r="F99">
        <v>27</v>
      </c>
      <c r="G99" s="6" t="str">
        <f>IF(ISBLANK(F99),"",VLOOKUP(F99,AgeTable,2,TRUE))</f>
        <v>Adult</v>
      </c>
      <c r="H99" s="6">
        <f t="shared" si="2"/>
        <v>0</v>
      </c>
      <c r="I99" s="6">
        <f t="shared" si="3"/>
        <v>1</v>
      </c>
      <c r="J99">
        <v>1</v>
      </c>
      <c r="K99">
        <v>1</v>
      </c>
      <c r="L99" s="2" t="s">
        <v>40</v>
      </c>
      <c r="M99" s="4">
        <v>247.52080000000001</v>
      </c>
      <c r="N99" s="8" t="str">
        <f>IF(ISBLANK(M99),"",VLOOKUP(M99,FareTable,2,TRUE))</f>
        <v>A</v>
      </c>
      <c r="O99" s="2" t="s">
        <v>41</v>
      </c>
      <c r="P99" s="1" t="s">
        <v>2099</v>
      </c>
      <c r="Q99" t="s">
        <v>42</v>
      </c>
    </row>
    <row r="100" spans="1:17" x14ac:dyDescent="0.25">
      <c r="A100" s="2">
        <v>99</v>
      </c>
      <c r="B100" s="2">
        <v>1</v>
      </c>
      <c r="C100" s="2">
        <v>1</v>
      </c>
      <c r="D100" t="s">
        <v>216</v>
      </c>
      <c r="E100" s="1" t="s">
        <v>2101</v>
      </c>
      <c r="F100">
        <v>48</v>
      </c>
      <c r="G100" s="6" t="str">
        <f>IF(ISBLANK(F100),"",VLOOKUP(F100,AgeTable,2,TRUE))</f>
        <v>Adult</v>
      </c>
      <c r="H100" s="6">
        <f t="shared" si="2"/>
        <v>0</v>
      </c>
      <c r="I100" s="6">
        <f t="shared" si="3"/>
        <v>1</v>
      </c>
      <c r="J100">
        <v>1</v>
      </c>
      <c r="K100">
        <v>0</v>
      </c>
      <c r="L100" s="2" t="s">
        <v>212</v>
      </c>
      <c r="M100" s="4">
        <v>106.425</v>
      </c>
      <c r="N100" s="8" t="str">
        <f>IF(ISBLANK(M100),"",VLOOKUP(M100,FareTable,2,TRUE))</f>
        <v>A</v>
      </c>
      <c r="O100" s="2" t="s">
        <v>213</v>
      </c>
      <c r="P100" s="1" t="s">
        <v>2099</v>
      </c>
      <c r="Q100" t="s">
        <v>214</v>
      </c>
    </row>
    <row r="101" spans="1:17" x14ac:dyDescent="0.25">
      <c r="A101" s="2">
        <v>100</v>
      </c>
      <c r="B101" s="2">
        <v>1</v>
      </c>
      <c r="C101" s="2">
        <v>1</v>
      </c>
      <c r="D101" t="s">
        <v>217</v>
      </c>
      <c r="E101" s="1" t="s">
        <v>2101</v>
      </c>
      <c r="F101">
        <v>48</v>
      </c>
      <c r="G101" s="6" t="str">
        <f>IF(ISBLANK(F101),"",VLOOKUP(F101,AgeTable,2,TRUE))</f>
        <v>Adult</v>
      </c>
      <c r="H101" s="6">
        <f t="shared" si="2"/>
        <v>0</v>
      </c>
      <c r="I101" s="6">
        <f t="shared" si="3"/>
        <v>1</v>
      </c>
      <c r="J101">
        <v>1</v>
      </c>
      <c r="K101">
        <v>0</v>
      </c>
      <c r="L101" s="2">
        <v>11755</v>
      </c>
      <c r="M101" s="4">
        <v>39.6</v>
      </c>
      <c r="N101" s="8" t="str">
        <f>IF(ISBLANK(M101),"",VLOOKUP(M101,FareTable,2,TRUE))</f>
        <v>B</v>
      </c>
      <c r="O101" s="2" t="s">
        <v>218</v>
      </c>
      <c r="P101" s="1" t="s">
        <v>2099</v>
      </c>
      <c r="Q101" t="s">
        <v>219</v>
      </c>
    </row>
    <row r="102" spans="1:17" x14ac:dyDescent="0.25">
      <c r="A102" s="2">
        <v>101</v>
      </c>
      <c r="B102" s="2">
        <v>1</v>
      </c>
      <c r="C102" s="2">
        <v>1</v>
      </c>
      <c r="D102" t="s">
        <v>220</v>
      </c>
      <c r="E102" s="1" t="s">
        <v>2102</v>
      </c>
      <c r="F102">
        <v>49</v>
      </c>
      <c r="G102" s="6" t="str">
        <f>IF(ISBLANK(F102),"",VLOOKUP(F102,AgeTable,2,TRUE))</f>
        <v>Adult</v>
      </c>
      <c r="H102" s="6">
        <f t="shared" si="2"/>
        <v>0</v>
      </c>
      <c r="I102" s="6">
        <f t="shared" si="3"/>
        <v>0</v>
      </c>
      <c r="J102">
        <v>1</v>
      </c>
      <c r="K102">
        <v>0</v>
      </c>
      <c r="L102" s="2" t="s">
        <v>221</v>
      </c>
      <c r="M102" s="4">
        <v>56.929200000000002</v>
      </c>
      <c r="N102" s="8" t="str">
        <f>IF(ISBLANK(M102),"",VLOOKUP(M102,FareTable,2,TRUE))</f>
        <v>A</v>
      </c>
      <c r="O102" s="2" t="s">
        <v>222</v>
      </c>
      <c r="P102" s="1" t="s">
        <v>2099</v>
      </c>
      <c r="Q102" t="s">
        <v>219</v>
      </c>
    </row>
    <row r="103" spans="1:17" x14ac:dyDescent="0.25">
      <c r="A103" s="2">
        <v>102</v>
      </c>
      <c r="B103" s="2">
        <v>1</v>
      </c>
      <c r="C103" s="2">
        <v>0</v>
      </c>
      <c r="D103" t="s">
        <v>223</v>
      </c>
      <c r="E103" s="1" t="s">
        <v>2102</v>
      </c>
      <c r="F103">
        <v>39</v>
      </c>
      <c r="G103" s="6" t="str">
        <f>IF(ISBLANK(F103),"",VLOOKUP(F103,AgeTable,2,TRUE))</f>
        <v>Adult</v>
      </c>
      <c r="H103" s="6">
        <f t="shared" si="2"/>
        <v>0</v>
      </c>
      <c r="I103" s="6">
        <f t="shared" si="3"/>
        <v>0</v>
      </c>
      <c r="J103">
        <v>0</v>
      </c>
      <c r="K103">
        <v>0</v>
      </c>
      <c r="L103" s="2" t="s">
        <v>224</v>
      </c>
      <c r="M103" s="4">
        <v>29.7</v>
      </c>
      <c r="N103" s="8" t="str">
        <f>IF(ISBLANK(M103),"",VLOOKUP(M103,FareTable,2,TRUE))</f>
        <v>B</v>
      </c>
      <c r="O103" s="2" t="s">
        <v>225</v>
      </c>
      <c r="P103" s="1" t="s">
        <v>2099</v>
      </c>
      <c r="Q103" t="s">
        <v>101</v>
      </c>
    </row>
    <row r="104" spans="1:17" x14ac:dyDescent="0.25">
      <c r="A104" s="2">
        <v>103</v>
      </c>
      <c r="B104" s="2">
        <v>1</v>
      </c>
      <c r="C104" s="2">
        <v>1</v>
      </c>
      <c r="D104" t="s">
        <v>226</v>
      </c>
      <c r="E104" s="1" t="s">
        <v>2101</v>
      </c>
      <c r="F104">
        <v>23</v>
      </c>
      <c r="G104" s="6" t="str">
        <f>IF(ISBLANK(F104),"",VLOOKUP(F104,AgeTable,2,TRUE))</f>
        <v>Adult</v>
      </c>
      <c r="H104" s="6">
        <f t="shared" si="2"/>
        <v>0</v>
      </c>
      <c r="I104" s="6">
        <f t="shared" si="3"/>
        <v>1</v>
      </c>
      <c r="J104">
        <v>0</v>
      </c>
      <c r="K104">
        <v>1</v>
      </c>
      <c r="L104" s="2">
        <v>11767</v>
      </c>
      <c r="M104" s="4">
        <v>83.158299999999997</v>
      </c>
      <c r="N104" s="8" t="str">
        <f>IF(ISBLANK(M104),"",VLOOKUP(M104,FareTable,2,TRUE))</f>
        <v>A</v>
      </c>
      <c r="O104" s="2" t="s">
        <v>227</v>
      </c>
      <c r="P104" s="1" t="s">
        <v>2099</v>
      </c>
      <c r="Q104" t="s">
        <v>228</v>
      </c>
    </row>
    <row r="105" spans="1:17" x14ac:dyDescent="0.25">
      <c r="A105" s="2">
        <v>104</v>
      </c>
      <c r="B105" s="2">
        <v>1</v>
      </c>
      <c r="C105" s="2">
        <v>1</v>
      </c>
      <c r="D105" t="s">
        <v>229</v>
      </c>
      <c r="E105" s="1" t="s">
        <v>2101</v>
      </c>
      <c r="F105">
        <v>38</v>
      </c>
      <c r="G105" s="6" t="str">
        <f>IF(ISBLANK(F105),"",VLOOKUP(F105,AgeTable,2,TRUE))</f>
        <v>Adult</v>
      </c>
      <c r="H105" s="6">
        <f t="shared" si="2"/>
        <v>0</v>
      </c>
      <c r="I105" s="6">
        <f t="shared" si="3"/>
        <v>1</v>
      </c>
      <c r="J105">
        <v>0</v>
      </c>
      <c r="K105">
        <v>0</v>
      </c>
      <c r="L105" s="2" t="s">
        <v>26</v>
      </c>
      <c r="M105" s="4">
        <v>227.52500000000001</v>
      </c>
      <c r="N105" s="8" t="str">
        <f>IF(ISBLANK(M105),"",VLOOKUP(M105,FareTable,2,TRUE))</f>
        <v>A</v>
      </c>
      <c r="O105" s="2" t="s">
        <v>230</v>
      </c>
      <c r="P105" s="1" t="s">
        <v>2099</v>
      </c>
      <c r="Q105" t="s">
        <v>11</v>
      </c>
    </row>
    <row r="106" spans="1:17" x14ac:dyDescent="0.25">
      <c r="A106" s="2">
        <v>105</v>
      </c>
      <c r="B106" s="2">
        <v>1</v>
      </c>
      <c r="C106" s="2">
        <v>1</v>
      </c>
      <c r="D106" t="s">
        <v>231</v>
      </c>
      <c r="E106" s="1" t="s">
        <v>2101</v>
      </c>
      <c r="F106">
        <v>54</v>
      </c>
      <c r="G106" s="6" t="str">
        <f>IF(ISBLANK(F106),"",VLOOKUP(F106,AgeTable,2,TRUE))</f>
        <v>Adult</v>
      </c>
      <c r="H106" s="6">
        <f t="shared" si="2"/>
        <v>0</v>
      </c>
      <c r="I106" s="6">
        <f t="shared" si="3"/>
        <v>1</v>
      </c>
      <c r="J106">
        <v>1</v>
      </c>
      <c r="K106">
        <v>0</v>
      </c>
      <c r="L106" s="2">
        <v>36947</v>
      </c>
      <c r="M106" s="4">
        <v>78.2667</v>
      </c>
      <c r="N106" s="8" t="str">
        <f>IF(ISBLANK(M106),"",VLOOKUP(M106,FareTable,2,TRUE))</f>
        <v>A</v>
      </c>
      <c r="O106" s="2" t="s">
        <v>232</v>
      </c>
      <c r="P106" s="1" t="s">
        <v>2099</v>
      </c>
      <c r="Q106" t="s">
        <v>233</v>
      </c>
    </row>
    <row r="107" spans="1:17" x14ac:dyDescent="0.25">
      <c r="A107" s="2">
        <v>106</v>
      </c>
      <c r="B107" s="2">
        <v>1</v>
      </c>
      <c r="C107" s="2">
        <v>0</v>
      </c>
      <c r="D107" t="s">
        <v>234</v>
      </c>
      <c r="E107" s="1" t="s">
        <v>2101</v>
      </c>
      <c r="F107">
        <v>36</v>
      </c>
      <c r="G107" s="6" t="str">
        <f>IF(ISBLANK(F107),"",VLOOKUP(F107,AgeTable,2,TRUE))</f>
        <v>Adult</v>
      </c>
      <c r="H107" s="6">
        <f t="shared" si="2"/>
        <v>0</v>
      </c>
      <c r="I107" s="6">
        <f t="shared" si="3"/>
        <v>1</v>
      </c>
      <c r="J107">
        <v>0</v>
      </c>
      <c r="K107">
        <v>0</v>
      </c>
      <c r="L107" s="2" t="s">
        <v>235</v>
      </c>
      <c r="M107" s="4">
        <v>31.679200000000002</v>
      </c>
      <c r="N107" s="8" t="str">
        <f>IF(ISBLANK(M107),"",VLOOKUP(M107,FareTable,2,TRUE))</f>
        <v>B</v>
      </c>
      <c r="O107" s="2" t="s">
        <v>236</v>
      </c>
      <c r="P107" s="1" t="s">
        <v>2099</v>
      </c>
      <c r="Q107" t="s">
        <v>11</v>
      </c>
    </row>
    <row r="108" spans="1:17" x14ac:dyDescent="0.25">
      <c r="A108" s="2">
        <v>107</v>
      </c>
      <c r="B108" s="2">
        <v>1</v>
      </c>
      <c r="C108" s="2">
        <v>0</v>
      </c>
      <c r="D108" t="s">
        <v>237</v>
      </c>
      <c r="E108" s="1" t="s">
        <v>2102</v>
      </c>
      <c r="G108" s="6" t="str">
        <f>IF(ISBLANK(F108),"",VLOOKUP(F108,AgeTable,2,TRUE))</f>
        <v/>
      </c>
      <c r="H108" s="6" t="str">
        <f t="shared" si="2"/>
        <v/>
      </c>
      <c r="I108" s="6" t="str">
        <f t="shared" si="3"/>
        <v/>
      </c>
      <c r="J108">
        <v>0</v>
      </c>
      <c r="K108">
        <v>0</v>
      </c>
      <c r="L108" s="2" t="s">
        <v>56</v>
      </c>
      <c r="M108" s="4">
        <v>221.7792</v>
      </c>
      <c r="N108" s="8" t="str">
        <f>IF(ISBLANK(M108),"",VLOOKUP(M108,FareTable,2,TRUE))</f>
        <v>A</v>
      </c>
      <c r="O108" s="2" t="s">
        <v>238</v>
      </c>
      <c r="P108" s="1" t="s">
        <v>800</v>
      </c>
    </row>
    <row r="109" spans="1:17" x14ac:dyDescent="0.25">
      <c r="A109" s="2">
        <v>108</v>
      </c>
      <c r="B109" s="2">
        <v>1</v>
      </c>
      <c r="C109" s="2">
        <v>1</v>
      </c>
      <c r="D109" t="s">
        <v>239</v>
      </c>
      <c r="E109" s="1" t="s">
        <v>2101</v>
      </c>
      <c r="G109" s="6" t="str">
        <f>IF(ISBLANK(F109),"",VLOOKUP(F109,AgeTable,2,TRUE))</f>
        <v/>
      </c>
      <c r="H109" s="6" t="str">
        <f t="shared" si="2"/>
        <v/>
      </c>
      <c r="I109" s="6" t="str">
        <f t="shared" si="3"/>
        <v/>
      </c>
      <c r="J109">
        <v>0</v>
      </c>
      <c r="K109">
        <v>0</v>
      </c>
      <c r="L109" s="2" t="s">
        <v>240</v>
      </c>
      <c r="M109" s="4">
        <v>31.683299999999999</v>
      </c>
      <c r="N109" s="8" t="str">
        <f>IF(ISBLANK(M109),"",VLOOKUP(M109,FareTable,2,TRUE))</f>
        <v>B</v>
      </c>
      <c r="P109" s="1" t="s">
        <v>800</v>
      </c>
      <c r="Q109" t="s">
        <v>11</v>
      </c>
    </row>
    <row r="110" spans="1:17" x14ac:dyDescent="0.25">
      <c r="A110" s="2">
        <v>109</v>
      </c>
      <c r="B110" s="2">
        <v>1</v>
      </c>
      <c r="C110" s="2">
        <v>1</v>
      </c>
      <c r="D110" t="s">
        <v>241</v>
      </c>
      <c r="E110" s="1" t="s">
        <v>2101</v>
      </c>
      <c r="G110" s="6" t="str">
        <f>IF(ISBLANK(F110),"",VLOOKUP(F110,AgeTable,2,TRUE))</f>
        <v/>
      </c>
      <c r="H110" s="6" t="str">
        <f t="shared" si="2"/>
        <v/>
      </c>
      <c r="I110" s="6" t="str">
        <f t="shared" si="3"/>
        <v/>
      </c>
      <c r="J110">
        <v>0</v>
      </c>
      <c r="K110">
        <v>0</v>
      </c>
      <c r="L110" s="2">
        <v>17421</v>
      </c>
      <c r="M110" s="4">
        <v>110.88330000000001</v>
      </c>
      <c r="N110" s="8" t="str">
        <f>IF(ISBLANK(M110),"",VLOOKUP(M110,FareTable,2,TRUE))</f>
        <v>A</v>
      </c>
      <c r="P110" s="1" t="s">
        <v>2099</v>
      </c>
    </row>
    <row r="111" spans="1:17" x14ac:dyDescent="0.25">
      <c r="A111" s="2">
        <v>110</v>
      </c>
      <c r="B111" s="2">
        <v>1</v>
      </c>
      <c r="C111" s="2">
        <v>1</v>
      </c>
      <c r="D111" t="s">
        <v>242</v>
      </c>
      <c r="E111" s="1" t="s">
        <v>2102</v>
      </c>
      <c r="F111">
        <v>36</v>
      </c>
      <c r="G111" s="6" t="str">
        <f>IF(ISBLANK(F111),"",VLOOKUP(F111,AgeTable,2,TRUE))</f>
        <v>Adult</v>
      </c>
      <c r="H111" s="6">
        <f t="shared" si="2"/>
        <v>0</v>
      </c>
      <c r="I111" s="6">
        <f t="shared" si="3"/>
        <v>0</v>
      </c>
      <c r="J111">
        <v>0</v>
      </c>
      <c r="K111">
        <v>0</v>
      </c>
      <c r="L111" s="2" t="s">
        <v>243</v>
      </c>
      <c r="M111" s="4">
        <v>26.387499999999999</v>
      </c>
      <c r="N111" s="8" t="str">
        <f>IF(ISBLANK(M111),"",VLOOKUP(M111,FareTable,2,TRUE))</f>
        <v>B</v>
      </c>
      <c r="O111" s="2" t="s">
        <v>244</v>
      </c>
      <c r="P111" s="1" t="s">
        <v>800</v>
      </c>
      <c r="Q111" t="s">
        <v>245</v>
      </c>
    </row>
    <row r="112" spans="1:17" x14ac:dyDescent="0.25">
      <c r="A112" s="2">
        <v>111</v>
      </c>
      <c r="B112" s="2">
        <v>1</v>
      </c>
      <c r="C112" s="2">
        <v>0</v>
      </c>
      <c r="D112" t="s">
        <v>246</v>
      </c>
      <c r="E112" s="1" t="s">
        <v>2102</v>
      </c>
      <c r="F112">
        <v>30</v>
      </c>
      <c r="G112" s="6" t="str">
        <f>IF(ISBLANK(F112),"",VLOOKUP(F112,AgeTable,2,TRUE))</f>
        <v>Adult</v>
      </c>
      <c r="H112" s="6">
        <f t="shared" si="2"/>
        <v>0</v>
      </c>
      <c r="I112" s="6">
        <f t="shared" si="3"/>
        <v>0</v>
      </c>
      <c r="J112">
        <v>0</v>
      </c>
      <c r="K112">
        <v>0</v>
      </c>
      <c r="L112" s="2">
        <v>113051</v>
      </c>
      <c r="M112" s="4">
        <v>27.75</v>
      </c>
      <c r="N112" s="8" t="str">
        <f>IF(ISBLANK(M112),"",VLOOKUP(M112,FareTable,2,TRUE))</f>
        <v>B</v>
      </c>
      <c r="O112" s="2" t="s">
        <v>247</v>
      </c>
      <c r="P112" s="1" t="s">
        <v>2099</v>
      </c>
      <c r="Q112" t="s">
        <v>11</v>
      </c>
    </row>
    <row r="113" spans="1:17" x14ac:dyDescent="0.25">
      <c r="A113" s="2">
        <v>112</v>
      </c>
      <c r="B113" s="2">
        <v>1</v>
      </c>
      <c r="C113" s="2">
        <v>1</v>
      </c>
      <c r="D113" t="s">
        <v>248</v>
      </c>
      <c r="E113" s="1" t="s">
        <v>2101</v>
      </c>
      <c r="F113">
        <v>24</v>
      </c>
      <c r="G113" s="6" t="str">
        <f>IF(ISBLANK(F113),"",VLOOKUP(F113,AgeTable,2,TRUE))</f>
        <v>Adult</v>
      </c>
      <c r="H113" s="6">
        <f t="shared" si="2"/>
        <v>0</v>
      </c>
      <c r="I113" s="6">
        <f t="shared" si="3"/>
        <v>1</v>
      </c>
      <c r="J113">
        <v>3</v>
      </c>
      <c r="K113">
        <v>2</v>
      </c>
      <c r="L113" s="2">
        <v>19950</v>
      </c>
      <c r="M113" s="4">
        <v>263</v>
      </c>
      <c r="N113" s="8" t="str">
        <f>IF(ISBLANK(M113),"",VLOOKUP(M113,FareTable,2,TRUE))</f>
        <v>A</v>
      </c>
      <c r="O113" s="2" t="s">
        <v>249</v>
      </c>
      <c r="P113" s="1" t="s">
        <v>800</v>
      </c>
      <c r="Q113" t="s">
        <v>250</v>
      </c>
    </row>
    <row r="114" spans="1:17" x14ac:dyDescent="0.25">
      <c r="A114" s="2">
        <v>113</v>
      </c>
      <c r="B114" s="2">
        <v>1</v>
      </c>
      <c r="C114" s="2">
        <v>1</v>
      </c>
      <c r="D114" t="s">
        <v>251</v>
      </c>
      <c r="E114" s="1" t="s">
        <v>2101</v>
      </c>
      <c r="F114">
        <v>28</v>
      </c>
      <c r="G114" s="6" t="str">
        <f>IF(ISBLANK(F114),"",VLOOKUP(F114,AgeTable,2,TRUE))</f>
        <v>Adult</v>
      </c>
      <c r="H114" s="6">
        <f t="shared" si="2"/>
        <v>0</v>
      </c>
      <c r="I114" s="6">
        <f t="shared" si="3"/>
        <v>1</v>
      </c>
      <c r="J114">
        <v>3</v>
      </c>
      <c r="K114">
        <v>2</v>
      </c>
      <c r="L114" s="2">
        <v>19950</v>
      </c>
      <c r="M114" s="4">
        <v>263</v>
      </c>
      <c r="N114" s="8" t="str">
        <f>IF(ISBLANK(M114),"",VLOOKUP(M114,FareTable,2,TRUE))</f>
        <v>A</v>
      </c>
      <c r="O114" s="2" t="s">
        <v>249</v>
      </c>
      <c r="P114" s="1" t="s">
        <v>800</v>
      </c>
      <c r="Q114" t="s">
        <v>250</v>
      </c>
    </row>
    <row r="115" spans="1:17" x14ac:dyDescent="0.25">
      <c r="A115" s="2">
        <v>114</v>
      </c>
      <c r="B115" s="2">
        <v>1</v>
      </c>
      <c r="C115" s="2">
        <v>1</v>
      </c>
      <c r="D115" t="s">
        <v>252</v>
      </c>
      <c r="E115" s="1" t="s">
        <v>2101</v>
      </c>
      <c r="F115">
        <v>23</v>
      </c>
      <c r="G115" s="6" t="str">
        <f>IF(ISBLANK(F115),"",VLOOKUP(F115,AgeTable,2,TRUE))</f>
        <v>Adult</v>
      </c>
      <c r="H115" s="6">
        <f t="shared" si="2"/>
        <v>0</v>
      </c>
      <c r="I115" s="6">
        <f t="shared" si="3"/>
        <v>1</v>
      </c>
      <c r="J115">
        <v>3</v>
      </c>
      <c r="K115">
        <v>2</v>
      </c>
      <c r="L115" s="2">
        <v>19950</v>
      </c>
      <c r="M115" s="4">
        <v>263</v>
      </c>
      <c r="N115" s="8" t="str">
        <f>IF(ISBLANK(M115),"",VLOOKUP(M115,FareTable,2,TRUE))</f>
        <v>A</v>
      </c>
      <c r="O115" s="2" t="s">
        <v>249</v>
      </c>
      <c r="P115" s="1" t="s">
        <v>800</v>
      </c>
      <c r="Q115" t="s">
        <v>250</v>
      </c>
    </row>
    <row r="116" spans="1:17" x14ac:dyDescent="0.25">
      <c r="A116" s="2">
        <v>115</v>
      </c>
      <c r="B116" s="2">
        <v>1</v>
      </c>
      <c r="C116" s="2">
        <v>0</v>
      </c>
      <c r="D116" t="s">
        <v>253</v>
      </c>
      <c r="E116" s="1" t="s">
        <v>2102</v>
      </c>
      <c r="F116">
        <v>19</v>
      </c>
      <c r="G116" s="6" t="str">
        <f>IF(ISBLANK(F116),"",VLOOKUP(F116,AgeTable,2,TRUE))</f>
        <v>Adult</v>
      </c>
      <c r="H116" s="6">
        <f t="shared" si="2"/>
        <v>0</v>
      </c>
      <c r="I116" s="6">
        <f t="shared" si="3"/>
        <v>0</v>
      </c>
      <c r="J116">
        <v>3</v>
      </c>
      <c r="K116">
        <v>2</v>
      </c>
      <c r="L116" s="2">
        <v>19950</v>
      </c>
      <c r="M116" s="4">
        <v>263</v>
      </c>
      <c r="N116" s="8" t="str">
        <f>IF(ISBLANK(M116),"",VLOOKUP(M116,FareTable,2,TRUE))</f>
        <v>A</v>
      </c>
      <c r="O116" s="2" t="s">
        <v>249</v>
      </c>
      <c r="P116" s="1" t="s">
        <v>800</v>
      </c>
      <c r="Q116" t="s">
        <v>250</v>
      </c>
    </row>
    <row r="117" spans="1:17" x14ac:dyDescent="0.25">
      <c r="A117" s="2">
        <v>116</v>
      </c>
      <c r="B117" s="2">
        <v>1</v>
      </c>
      <c r="C117" s="2">
        <v>0</v>
      </c>
      <c r="D117" t="s">
        <v>254</v>
      </c>
      <c r="E117" s="1" t="s">
        <v>2102</v>
      </c>
      <c r="F117">
        <v>64</v>
      </c>
      <c r="G117" s="6" t="str">
        <f>IF(ISBLANK(F117),"",VLOOKUP(F117,AgeTable,2,TRUE))</f>
        <v>Senior</v>
      </c>
      <c r="H117" s="6">
        <f t="shared" si="2"/>
        <v>0</v>
      </c>
      <c r="I117" s="6">
        <f t="shared" si="3"/>
        <v>0</v>
      </c>
      <c r="J117">
        <v>1</v>
      </c>
      <c r="K117">
        <v>4</v>
      </c>
      <c r="L117" s="2">
        <v>19950</v>
      </c>
      <c r="M117" s="4">
        <v>263</v>
      </c>
      <c r="N117" s="8" t="str">
        <f>IF(ISBLANK(M117),"",VLOOKUP(M117,FareTable,2,TRUE))</f>
        <v>A</v>
      </c>
      <c r="O117" s="2" t="s">
        <v>249</v>
      </c>
      <c r="P117" s="1" t="s">
        <v>800</v>
      </c>
      <c r="Q117" t="s">
        <v>250</v>
      </c>
    </row>
    <row r="118" spans="1:17" x14ac:dyDescent="0.25">
      <c r="A118" s="2">
        <v>117</v>
      </c>
      <c r="B118" s="2">
        <v>1</v>
      </c>
      <c r="C118" s="2">
        <v>1</v>
      </c>
      <c r="D118" t="s">
        <v>255</v>
      </c>
      <c r="E118" s="1" t="s">
        <v>2101</v>
      </c>
      <c r="F118">
        <v>60</v>
      </c>
      <c r="G118" s="6" t="str">
        <f>IF(ISBLANK(F118),"",VLOOKUP(F118,AgeTable,2,TRUE))</f>
        <v>Senior</v>
      </c>
      <c r="H118" s="6">
        <f t="shared" si="2"/>
        <v>0</v>
      </c>
      <c r="I118" s="6">
        <f t="shared" si="3"/>
        <v>1</v>
      </c>
      <c r="J118">
        <v>1</v>
      </c>
      <c r="K118">
        <v>4</v>
      </c>
      <c r="L118" s="2">
        <v>19950</v>
      </c>
      <c r="M118" s="4">
        <v>263</v>
      </c>
      <c r="N118" s="8" t="str">
        <f>IF(ISBLANK(M118),"",VLOOKUP(M118,FareTable,2,TRUE))</f>
        <v>A</v>
      </c>
      <c r="O118" s="2" t="s">
        <v>249</v>
      </c>
      <c r="P118" s="1" t="s">
        <v>800</v>
      </c>
      <c r="Q118" t="s">
        <v>250</v>
      </c>
    </row>
    <row r="119" spans="1:17" x14ac:dyDescent="0.25">
      <c r="A119" s="2">
        <v>118</v>
      </c>
      <c r="B119" s="2">
        <v>1</v>
      </c>
      <c r="C119" s="2">
        <v>1</v>
      </c>
      <c r="D119" t="s">
        <v>256</v>
      </c>
      <c r="E119" s="1" t="s">
        <v>2101</v>
      </c>
      <c r="F119">
        <v>30</v>
      </c>
      <c r="G119" s="6" t="str">
        <f>IF(ISBLANK(F119),"",VLOOKUP(F119,AgeTable,2,TRUE))</f>
        <v>Adult</v>
      </c>
      <c r="H119" s="6">
        <f t="shared" si="2"/>
        <v>0</v>
      </c>
      <c r="I119" s="6">
        <f t="shared" si="3"/>
        <v>1</v>
      </c>
      <c r="J119">
        <v>0</v>
      </c>
      <c r="K119">
        <v>0</v>
      </c>
      <c r="L119" s="2" t="s">
        <v>221</v>
      </c>
      <c r="M119" s="4">
        <v>56.929200000000002</v>
      </c>
      <c r="N119" s="8" t="str">
        <f>IF(ISBLANK(M119),"",VLOOKUP(M119,FareTable,2,TRUE))</f>
        <v>A</v>
      </c>
      <c r="O119" s="2" t="s">
        <v>257</v>
      </c>
      <c r="P119" s="1" t="s">
        <v>2099</v>
      </c>
    </row>
    <row r="120" spans="1:17" x14ac:dyDescent="0.25">
      <c r="A120" s="2">
        <v>119</v>
      </c>
      <c r="B120" s="2">
        <v>1</v>
      </c>
      <c r="C120" s="2">
        <v>0</v>
      </c>
      <c r="D120" t="s">
        <v>258</v>
      </c>
      <c r="E120" s="1" t="s">
        <v>2102</v>
      </c>
      <c r="G120" s="6" t="str">
        <f>IF(ISBLANK(F120),"",VLOOKUP(F120,AgeTable,2,TRUE))</f>
        <v/>
      </c>
      <c r="H120" s="6" t="str">
        <f t="shared" si="2"/>
        <v/>
      </c>
      <c r="I120" s="6" t="str">
        <f t="shared" si="3"/>
        <v/>
      </c>
      <c r="J120">
        <v>0</v>
      </c>
      <c r="K120">
        <v>0</v>
      </c>
      <c r="L120" s="2">
        <v>113778</v>
      </c>
      <c r="M120" s="4">
        <v>26.55</v>
      </c>
      <c r="N120" s="8" t="str">
        <f>IF(ISBLANK(M120),"",VLOOKUP(M120,FareTable,2,TRUE))</f>
        <v>B</v>
      </c>
      <c r="O120" s="2" t="s">
        <v>259</v>
      </c>
      <c r="P120" s="1" t="s">
        <v>800</v>
      </c>
      <c r="Q120" t="s">
        <v>260</v>
      </c>
    </row>
    <row r="121" spans="1:17" x14ac:dyDescent="0.25">
      <c r="A121" s="2">
        <v>120</v>
      </c>
      <c r="B121" s="2">
        <v>1</v>
      </c>
      <c r="C121" s="2">
        <v>1</v>
      </c>
      <c r="D121" t="s">
        <v>261</v>
      </c>
      <c r="E121" s="1" t="s">
        <v>2102</v>
      </c>
      <c r="F121">
        <v>50</v>
      </c>
      <c r="G121" s="6" t="str">
        <f>IF(ISBLANK(F121),"",VLOOKUP(F121,AgeTable,2,TRUE))</f>
        <v>Adult</v>
      </c>
      <c r="H121" s="6">
        <f t="shared" si="2"/>
        <v>0</v>
      </c>
      <c r="I121" s="6">
        <f t="shared" si="3"/>
        <v>0</v>
      </c>
      <c r="J121">
        <v>2</v>
      </c>
      <c r="K121">
        <v>0</v>
      </c>
      <c r="L121" s="2" t="s">
        <v>262</v>
      </c>
      <c r="M121" s="4">
        <v>133.65</v>
      </c>
      <c r="N121" s="8" t="str">
        <f>IF(ISBLANK(M121),"",VLOOKUP(M121,FareTable,2,TRUE))</f>
        <v>A</v>
      </c>
      <c r="P121" s="1" t="s">
        <v>800</v>
      </c>
      <c r="Q121" t="s">
        <v>11</v>
      </c>
    </row>
    <row r="122" spans="1:17" x14ac:dyDescent="0.25">
      <c r="A122" s="2">
        <v>121</v>
      </c>
      <c r="B122" s="2">
        <v>1</v>
      </c>
      <c r="C122" s="2">
        <v>1</v>
      </c>
      <c r="D122" t="s">
        <v>263</v>
      </c>
      <c r="E122" s="1" t="s">
        <v>2102</v>
      </c>
      <c r="F122">
        <v>43</v>
      </c>
      <c r="G122" s="6" t="str">
        <f>IF(ISBLANK(F122),"",VLOOKUP(F122,AgeTable,2,TRUE))</f>
        <v>Adult</v>
      </c>
      <c r="H122" s="6">
        <f t="shared" si="2"/>
        <v>0</v>
      </c>
      <c r="I122" s="6">
        <f t="shared" si="3"/>
        <v>0</v>
      </c>
      <c r="J122">
        <v>1</v>
      </c>
      <c r="K122">
        <v>0</v>
      </c>
      <c r="L122" s="2">
        <v>17765</v>
      </c>
      <c r="M122" s="4">
        <v>27.720800000000001</v>
      </c>
      <c r="N122" s="8" t="str">
        <f>IF(ISBLANK(M122),"",VLOOKUP(M122,FareTable,2,TRUE))</f>
        <v>B</v>
      </c>
      <c r="O122" s="2" t="s">
        <v>264</v>
      </c>
      <c r="P122" s="1" t="s">
        <v>2099</v>
      </c>
      <c r="Q122" t="s">
        <v>11</v>
      </c>
    </row>
    <row r="123" spans="1:17" x14ac:dyDescent="0.25">
      <c r="A123" s="2">
        <v>122</v>
      </c>
      <c r="B123" s="2">
        <v>1</v>
      </c>
      <c r="C123" s="2">
        <v>1</v>
      </c>
      <c r="D123" t="s">
        <v>265</v>
      </c>
      <c r="E123" s="1" t="s">
        <v>2101</v>
      </c>
      <c r="G123" s="6" t="str">
        <f>IF(ISBLANK(F123),"",VLOOKUP(F123,AgeTable,2,TRUE))</f>
        <v/>
      </c>
      <c r="H123" s="6" t="str">
        <f t="shared" si="2"/>
        <v/>
      </c>
      <c r="I123" s="6" t="str">
        <f t="shared" si="3"/>
        <v/>
      </c>
      <c r="J123">
        <v>1</v>
      </c>
      <c r="K123">
        <v>0</v>
      </c>
      <c r="L123" s="2" t="s">
        <v>262</v>
      </c>
      <c r="M123" s="4">
        <v>133.65</v>
      </c>
      <c r="N123" s="8" t="str">
        <f>IF(ISBLANK(M123),"",VLOOKUP(M123,FareTable,2,TRUE))</f>
        <v>A</v>
      </c>
      <c r="P123" s="1" t="s">
        <v>800</v>
      </c>
      <c r="Q123" t="s">
        <v>11</v>
      </c>
    </row>
    <row r="124" spans="1:17" x14ac:dyDescent="0.25">
      <c r="A124" s="2">
        <v>123</v>
      </c>
      <c r="B124" s="2">
        <v>1</v>
      </c>
      <c r="C124" s="2">
        <v>1</v>
      </c>
      <c r="D124" t="s">
        <v>266</v>
      </c>
      <c r="E124" s="1" t="s">
        <v>2101</v>
      </c>
      <c r="F124">
        <v>22</v>
      </c>
      <c r="G124" s="6" t="str">
        <f>IF(ISBLANK(F124),"",VLOOKUP(F124,AgeTable,2,TRUE))</f>
        <v>Adult</v>
      </c>
      <c r="H124" s="6">
        <f t="shared" si="2"/>
        <v>0</v>
      </c>
      <c r="I124" s="6">
        <f t="shared" si="3"/>
        <v>1</v>
      </c>
      <c r="J124">
        <v>0</v>
      </c>
      <c r="K124">
        <v>2</v>
      </c>
      <c r="L124" s="2">
        <v>13568</v>
      </c>
      <c r="M124" s="4">
        <v>49.5</v>
      </c>
      <c r="N124" s="8" t="str">
        <f>IF(ISBLANK(M124),"",VLOOKUP(M124,FareTable,2,TRUE))</f>
        <v>A</v>
      </c>
      <c r="O124" s="2" t="s">
        <v>267</v>
      </c>
      <c r="P124" s="1" t="s">
        <v>2099</v>
      </c>
      <c r="Q124" t="s">
        <v>268</v>
      </c>
    </row>
    <row r="125" spans="1:17" x14ac:dyDescent="0.25">
      <c r="A125" s="2">
        <v>124</v>
      </c>
      <c r="B125" s="2">
        <v>1</v>
      </c>
      <c r="C125" s="2">
        <v>1</v>
      </c>
      <c r="D125" t="s">
        <v>269</v>
      </c>
      <c r="E125" s="1" t="s">
        <v>2102</v>
      </c>
      <c r="F125">
        <v>60</v>
      </c>
      <c r="G125" s="6" t="str">
        <f>IF(ISBLANK(F125),"",VLOOKUP(F125,AgeTable,2,TRUE))</f>
        <v>Senior</v>
      </c>
      <c r="H125" s="6">
        <f t="shared" si="2"/>
        <v>0</v>
      </c>
      <c r="I125" s="6">
        <f t="shared" si="3"/>
        <v>0</v>
      </c>
      <c r="J125">
        <v>1</v>
      </c>
      <c r="K125">
        <v>1</v>
      </c>
      <c r="L125" s="2">
        <v>13567</v>
      </c>
      <c r="M125" s="4">
        <v>79.2</v>
      </c>
      <c r="N125" s="8" t="str">
        <f>IF(ISBLANK(M125),"",VLOOKUP(M125,FareTable,2,TRUE))</f>
        <v>A</v>
      </c>
      <c r="O125" s="2" t="s">
        <v>270</v>
      </c>
      <c r="P125" s="1" t="s">
        <v>2099</v>
      </c>
      <c r="Q125" t="s">
        <v>268</v>
      </c>
    </row>
    <row r="126" spans="1:17" x14ac:dyDescent="0.25">
      <c r="A126" s="2">
        <v>125</v>
      </c>
      <c r="B126" s="2">
        <v>1</v>
      </c>
      <c r="C126" s="2">
        <v>1</v>
      </c>
      <c r="D126" t="s">
        <v>271</v>
      </c>
      <c r="E126" s="1" t="s">
        <v>2101</v>
      </c>
      <c r="F126">
        <v>48</v>
      </c>
      <c r="G126" s="6" t="str">
        <f>IF(ISBLANK(F126),"",VLOOKUP(F126,AgeTable,2,TRUE))</f>
        <v>Adult</v>
      </c>
      <c r="H126" s="6">
        <f t="shared" si="2"/>
        <v>0</v>
      </c>
      <c r="I126" s="6">
        <f t="shared" si="3"/>
        <v>1</v>
      </c>
      <c r="J126">
        <v>1</v>
      </c>
      <c r="K126">
        <v>1</v>
      </c>
      <c r="L126" s="2">
        <v>13567</v>
      </c>
      <c r="M126" s="4">
        <v>79.2</v>
      </c>
      <c r="N126" s="8" t="str">
        <f>IF(ISBLANK(M126),"",VLOOKUP(M126,FareTable,2,TRUE))</f>
        <v>A</v>
      </c>
      <c r="O126" s="2" t="s">
        <v>270</v>
      </c>
      <c r="P126" s="1" t="s">
        <v>2099</v>
      </c>
      <c r="Q126" t="s">
        <v>268</v>
      </c>
    </row>
    <row r="127" spans="1:17" x14ac:dyDescent="0.25">
      <c r="A127" s="2">
        <v>126</v>
      </c>
      <c r="B127" s="2">
        <v>1</v>
      </c>
      <c r="C127" s="2">
        <v>0</v>
      </c>
      <c r="D127" t="s">
        <v>272</v>
      </c>
      <c r="E127" s="1" t="s">
        <v>2102</v>
      </c>
      <c r="G127" s="6" t="str">
        <f>IF(ISBLANK(F127),"",VLOOKUP(F127,AgeTable,2,TRUE))</f>
        <v/>
      </c>
      <c r="H127" s="6" t="str">
        <f t="shared" si="2"/>
        <v/>
      </c>
      <c r="I127" s="6" t="str">
        <f t="shared" si="3"/>
        <v/>
      </c>
      <c r="J127">
        <v>0</v>
      </c>
      <c r="K127">
        <v>0</v>
      </c>
      <c r="L127" s="2">
        <v>112058</v>
      </c>
      <c r="M127" s="4">
        <v>0</v>
      </c>
      <c r="N127" s="8" t="str">
        <f>IF(ISBLANK(M127),"",VLOOKUP(M127,FareTable,2,TRUE))</f>
        <v>E</v>
      </c>
      <c r="O127" s="2" t="s">
        <v>273</v>
      </c>
      <c r="P127" s="1" t="s">
        <v>800</v>
      </c>
    </row>
    <row r="128" spans="1:17" x14ac:dyDescent="0.25">
      <c r="A128" s="2">
        <v>127</v>
      </c>
      <c r="B128" s="2">
        <v>1</v>
      </c>
      <c r="C128" s="2">
        <v>0</v>
      </c>
      <c r="D128" t="s">
        <v>274</v>
      </c>
      <c r="E128" s="1" t="s">
        <v>2102</v>
      </c>
      <c r="F128">
        <v>37</v>
      </c>
      <c r="G128" s="6" t="str">
        <f>IF(ISBLANK(F128),"",VLOOKUP(F128,AgeTable,2,TRUE))</f>
        <v>Adult</v>
      </c>
      <c r="H128" s="6">
        <f t="shared" si="2"/>
        <v>0</v>
      </c>
      <c r="I128" s="6">
        <f t="shared" si="3"/>
        <v>0</v>
      </c>
      <c r="J128">
        <v>1</v>
      </c>
      <c r="K128">
        <v>0</v>
      </c>
      <c r="L128" s="2">
        <v>113803</v>
      </c>
      <c r="M128" s="4">
        <v>53.1</v>
      </c>
      <c r="N128" s="8" t="str">
        <f>IF(ISBLANK(M128),"",VLOOKUP(M128,FareTable,2,TRUE))</f>
        <v>A</v>
      </c>
      <c r="O128" s="2" t="s">
        <v>275</v>
      </c>
      <c r="P128" s="1" t="s">
        <v>800</v>
      </c>
      <c r="Q128" t="s">
        <v>276</v>
      </c>
    </row>
    <row r="129" spans="1:17" x14ac:dyDescent="0.25">
      <c r="A129" s="2">
        <v>128</v>
      </c>
      <c r="B129" s="2">
        <v>1</v>
      </c>
      <c r="C129" s="2">
        <v>1</v>
      </c>
      <c r="D129" t="s">
        <v>277</v>
      </c>
      <c r="E129" s="1" t="s">
        <v>2101</v>
      </c>
      <c r="F129">
        <v>35</v>
      </c>
      <c r="G129" s="6" t="str">
        <f>IF(ISBLANK(F129),"",VLOOKUP(F129,AgeTable,2,TRUE))</f>
        <v>Adult</v>
      </c>
      <c r="H129" s="6">
        <f t="shared" si="2"/>
        <v>0</v>
      </c>
      <c r="I129" s="6">
        <f t="shared" si="3"/>
        <v>1</v>
      </c>
      <c r="J129">
        <v>1</v>
      </c>
      <c r="K129">
        <v>0</v>
      </c>
      <c r="L129" s="2">
        <v>113803</v>
      </c>
      <c r="M129" s="4">
        <v>53.1</v>
      </c>
      <c r="N129" s="8" t="str">
        <f>IF(ISBLANK(M129),"",VLOOKUP(M129,FareTable,2,TRUE))</f>
        <v>A</v>
      </c>
      <c r="O129" s="2" t="s">
        <v>275</v>
      </c>
      <c r="P129" s="1" t="s">
        <v>800</v>
      </c>
      <c r="Q129" t="s">
        <v>276</v>
      </c>
    </row>
    <row r="130" spans="1:17" x14ac:dyDescent="0.25">
      <c r="A130" s="2">
        <v>129</v>
      </c>
      <c r="B130" s="2">
        <v>1</v>
      </c>
      <c r="C130" s="2">
        <v>0</v>
      </c>
      <c r="D130" t="s">
        <v>278</v>
      </c>
      <c r="E130" s="1" t="s">
        <v>2102</v>
      </c>
      <c r="F130">
        <v>47</v>
      </c>
      <c r="G130" s="6" t="str">
        <f>IF(ISBLANK(F130),"",VLOOKUP(F130,AgeTable,2,TRUE))</f>
        <v>Adult</v>
      </c>
      <c r="H130" s="6">
        <f t="shared" si="2"/>
        <v>0</v>
      </c>
      <c r="I130" s="6">
        <f t="shared" si="3"/>
        <v>0</v>
      </c>
      <c r="J130">
        <v>0</v>
      </c>
      <c r="K130">
        <v>0</v>
      </c>
      <c r="L130" s="2">
        <v>111320</v>
      </c>
      <c r="M130" s="4">
        <v>38.5</v>
      </c>
      <c r="N130" s="8" t="str">
        <f>IF(ISBLANK(M130),"",VLOOKUP(M130,FareTable,2,TRUE))</f>
        <v>B</v>
      </c>
      <c r="O130" s="2" t="s">
        <v>279</v>
      </c>
      <c r="P130" s="1" t="s">
        <v>800</v>
      </c>
      <c r="Q130" t="s">
        <v>280</v>
      </c>
    </row>
    <row r="131" spans="1:17" x14ac:dyDescent="0.25">
      <c r="A131" s="2">
        <v>130</v>
      </c>
      <c r="B131" s="2">
        <v>1</v>
      </c>
      <c r="C131" s="2">
        <v>1</v>
      </c>
      <c r="D131" t="s">
        <v>281</v>
      </c>
      <c r="E131" s="1" t="s">
        <v>2101</v>
      </c>
      <c r="F131">
        <v>35</v>
      </c>
      <c r="G131" s="6" t="str">
        <f>IF(ISBLANK(F131),"",VLOOKUP(F131,AgeTable,2,TRUE))</f>
        <v>Adult</v>
      </c>
      <c r="H131" s="6">
        <f t="shared" ref="H131:H194" si="4">IF(ISBLANK(F131),"",IF(F131&lt;17,1,0))</f>
        <v>0</v>
      </c>
      <c r="I131" s="6">
        <f t="shared" ref="I131:I194" si="5">IF(ISBLANK(F131),"",IF(E131="Female",1,IF(H131=0,0,1)))</f>
        <v>1</v>
      </c>
      <c r="J131">
        <v>0</v>
      </c>
      <c r="K131">
        <v>0</v>
      </c>
      <c r="L131" s="2">
        <v>113503</v>
      </c>
      <c r="M131" s="4">
        <v>211.5</v>
      </c>
      <c r="N131" s="8" t="str">
        <f>IF(ISBLANK(M131),"",VLOOKUP(M131,FareTable,2,TRUE))</f>
        <v>A</v>
      </c>
      <c r="O131" s="2" t="s">
        <v>282</v>
      </c>
      <c r="P131" s="1" t="s">
        <v>2099</v>
      </c>
    </row>
    <row r="132" spans="1:17" x14ac:dyDescent="0.25">
      <c r="A132" s="2">
        <v>131</v>
      </c>
      <c r="B132" s="2">
        <v>1</v>
      </c>
      <c r="C132" s="2">
        <v>1</v>
      </c>
      <c r="D132" t="s">
        <v>283</v>
      </c>
      <c r="E132" s="1" t="s">
        <v>2101</v>
      </c>
      <c r="F132">
        <v>22</v>
      </c>
      <c r="G132" s="6" t="str">
        <f>IF(ISBLANK(F132),"",VLOOKUP(F132,AgeTable,2,TRUE))</f>
        <v>Adult</v>
      </c>
      <c r="H132" s="6">
        <f t="shared" si="4"/>
        <v>0</v>
      </c>
      <c r="I132" s="6">
        <f t="shared" si="5"/>
        <v>1</v>
      </c>
      <c r="J132">
        <v>0</v>
      </c>
      <c r="K132">
        <v>1</v>
      </c>
      <c r="L132" s="2">
        <v>112378</v>
      </c>
      <c r="M132" s="4">
        <v>59.4</v>
      </c>
      <c r="N132" s="8" t="str">
        <f>IF(ISBLANK(M132),"",VLOOKUP(M132,FareTable,2,TRUE))</f>
        <v>A</v>
      </c>
      <c r="P132" s="1" t="s">
        <v>2099</v>
      </c>
      <c r="Q132" t="s">
        <v>11</v>
      </c>
    </row>
    <row r="133" spans="1:17" x14ac:dyDescent="0.25">
      <c r="A133" s="2">
        <v>132</v>
      </c>
      <c r="B133" s="2">
        <v>1</v>
      </c>
      <c r="C133" s="2">
        <v>1</v>
      </c>
      <c r="D133" t="s">
        <v>284</v>
      </c>
      <c r="E133" s="1" t="s">
        <v>2101</v>
      </c>
      <c r="F133">
        <v>45</v>
      </c>
      <c r="G133" s="6" t="str">
        <f>IF(ISBLANK(F133),"",VLOOKUP(F133,AgeTable,2,TRUE))</f>
        <v>Adult</v>
      </c>
      <c r="H133" s="6">
        <f t="shared" si="4"/>
        <v>0</v>
      </c>
      <c r="I133" s="6">
        <f t="shared" si="5"/>
        <v>1</v>
      </c>
      <c r="J133">
        <v>0</v>
      </c>
      <c r="K133">
        <v>1</v>
      </c>
      <c r="L133" s="2">
        <v>112378</v>
      </c>
      <c r="M133" s="4">
        <v>59.4</v>
      </c>
      <c r="N133" s="8" t="str">
        <f>IF(ISBLANK(M133),"",VLOOKUP(M133,FareTable,2,TRUE))</f>
        <v>A</v>
      </c>
      <c r="P133" s="1" t="s">
        <v>2099</v>
      </c>
      <c r="Q133" t="s">
        <v>11</v>
      </c>
    </row>
    <row r="134" spans="1:17" x14ac:dyDescent="0.25">
      <c r="A134" s="2">
        <v>133</v>
      </c>
      <c r="B134" s="2">
        <v>1</v>
      </c>
      <c r="C134" s="2">
        <v>0</v>
      </c>
      <c r="D134" t="s">
        <v>285</v>
      </c>
      <c r="E134" s="1" t="s">
        <v>2102</v>
      </c>
      <c r="F134">
        <v>24</v>
      </c>
      <c r="G134" s="6" t="str">
        <f>IF(ISBLANK(F134),"",VLOOKUP(F134,AgeTable,2,TRUE))</f>
        <v>Adult</v>
      </c>
      <c r="H134" s="6">
        <f t="shared" si="4"/>
        <v>0</v>
      </c>
      <c r="I134" s="6">
        <f t="shared" si="5"/>
        <v>0</v>
      </c>
      <c r="J134">
        <v>0</v>
      </c>
      <c r="K134">
        <v>0</v>
      </c>
      <c r="L134" s="2" t="s">
        <v>286</v>
      </c>
      <c r="M134" s="4">
        <v>79.2</v>
      </c>
      <c r="N134" s="8" t="str">
        <f>IF(ISBLANK(M134),"",VLOOKUP(M134,FareTable,2,TRUE))</f>
        <v>A</v>
      </c>
      <c r="O134" s="2" t="s">
        <v>287</v>
      </c>
      <c r="P134" s="1" t="s">
        <v>2099</v>
      </c>
    </row>
    <row r="135" spans="1:17" x14ac:dyDescent="0.25">
      <c r="A135" s="2">
        <v>134</v>
      </c>
      <c r="B135" s="2">
        <v>1</v>
      </c>
      <c r="C135" s="2">
        <v>1</v>
      </c>
      <c r="D135" t="s">
        <v>288</v>
      </c>
      <c r="E135" s="1" t="s">
        <v>2102</v>
      </c>
      <c r="F135">
        <v>49</v>
      </c>
      <c r="G135" s="6" t="str">
        <f>IF(ISBLANK(F135),"",VLOOKUP(F135,AgeTable,2,TRUE))</f>
        <v>Adult</v>
      </c>
      <c r="H135" s="6">
        <f t="shared" si="4"/>
        <v>0</v>
      </c>
      <c r="I135" s="6">
        <f t="shared" si="5"/>
        <v>0</v>
      </c>
      <c r="J135">
        <v>1</v>
      </c>
      <c r="K135">
        <v>0</v>
      </c>
      <c r="L135" s="2">
        <v>17453</v>
      </c>
      <c r="M135" s="4">
        <v>89.104200000000006</v>
      </c>
      <c r="N135" s="8" t="str">
        <f>IF(ISBLANK(M135),"",VLOOKUP(M135,FareTable,2,TRUE))</f>
        <v>A</v>
      </c>
      <c r="O135" s="2" t="s">
        <v>289</v>
      </c>
      <c r="P135" s="1" t="s">
        <v>2099</v>
      </c>
      <c r="Q135" t="s">
        <v>290</v>
      </c>
    </row>
    <row r="136" spans="1:17" x14ac:dyDescent="0.25">
      <c r="A136" s="2">
        <v>135</v>
      </c>
      <c r="B136" s="2">
        <v>1</v>
      </c>
      <c r="C136" s="2">
        <v>1</v>
      </c>
      <c r="D136" t="s">
        <v>291</v>
      </c>
      <c r="E136" s="1" t="s">
        <v>2101</v>
      </c>
      <c r="G136" s="6" t="str">
        <f>IF(ISBLANK(F136),"",VLOOKUP(F136,AgeTable,2,TRUE))</f>
        <v/>
      </c>
      <c r="H136" s="6" t="str">
        <f t="shared" si="4"/>
        <v/>
      </c>
      <c r="I136" s="6" t="str">
        <f t="shared" si="5"/>
        <v/>
      </c>
      <c r="J136">
        <v>1</v>
      </c>
      <c r="K136">
        <v>0</v>
      </c>
      <c r="L136" s="2">
        <v>17453</v>
      </c>
      <c r="M136" s="4">
        <v>89.104200000000006</v>
      </c>
      <c r="N136" s="8" t="str">
        <f>IF(ISBLANK(M136),"",VLOOKUP(M136,FareTable,2,TRUE))</f>
        <v>A</v>
      </c>
      <c r="O136" s="2" t="s">
        <v>289</v>
      </c>
      <c r="P136" s="1" t="s">
        <v>2099</v>
      </c>
      <c r="Q136" t="s">
        <v>290</v>
      </c>
    </row>
    <row r="137" spans="1:17" x14ac:dyDescent="0.25">
      <c r="A137" s="2">
        <v>136</v>
      </c>
      <c r="B137" s="2">
        <v>1</v>
      </c>
      <c r="C137" s="2">
        <v>0</v>
      </c>
      <c r="D137" t="s">
        <v>292</v>
      </c>
      <c r="E137" s="1" t="s">
        <v>2102</v>
      </c>
      <c r="F137">
        <v>71</v>
      </c>
      <c r="G137" s="6" t="str">
        <f>IF(ISBLANK(F137),"",VLOOKUP(F137,AgeTable,2,TRUE))</f>
        <v>Senior</v>
      </c>
      <c r="H137" s="6">
        <f t="shared" si="4"/>
        <v>0</v>
      </c>
      <c r="I137" s="6">
        <f t="shared" si="5"/>
        <v>0</v>
      </c>
      <c r="J137">
        <v>0</v>
      </c>
      <c r="K137">
        <v>0</v>
      </c>
      <c r="L137" s="2" t="s">
        <v>293</v>
      </c>
      <c r="M137" s="4">
        <v>34.654200000000003</v>
      </c>
      <c r="N137" s="8" t="str">
        <f>IF(ISBLANK(M137),"",VLOOKUP(M137,FareTable,2,TRUE))</f>
        <v>B</v>
      </c>
      <c r="O137" s="2" t="s">
        <v>294</v>
      </c>
      <c r="P137" s="1" t="s">
        <v>2099</v>
      </c>
      <c r="Q137" t="s">
        <v>11</v>
      </c>
    </row>
    <row r="138" spans="1:17" x14ac:dyDescent="0.25">
      <c r="A138" s="2">
        <v>137</v>
      </c>
      <c r="B138" s="2">
        <v>1</v>
      </c>
      <c r="C138" s="2">
        <v>1</v>
      </c>
      <c r="D138" t="s">
        <v>295</v>
      </c>
      <c r="E138" s="1" t="s">
        <v>2102</v>
      </c>
      <c r="F138">
        <v>53</v>
      </c>
      <c r="G138" s="6" t="str">
        <f>IF(ISBLANK(F138),"",VLOOKUP(F138,AgeTable,2,TRUE))</f>
        <v>Adult</v>
      </c>
      <c r="H138" s="6">
        <f t="shared" si="4"/>
        <v>0</v>
      </c>
      <c r="I138" s="6">
        <f t="shared" si="5"/>
        <v>0</v>
      </c>
      <c r="J138">
        <v>0</v>
      </c>
      <c r="K138">
        <v>0</v>
      </c>
      <c r="L138" s="2">
        <v>113780</v>
      </c>
      <c r="M138" s="4">
        <v>28.5</v>
      </c>
      <c r="N138" s="8" t="str">
        <f>IF(ISBLANK(M138),"",VLOOKUP(M138,FareTable,2,TRUE))</f>
        <v>B</v>
      </c>
      <c r="O138" s="2" t="s">
        <v>296</v>
      </c>
      <c r="P138" s="1" t="s">
        <v>2099</v>
      </c>
      <c r="Q138" t="s">
        <v>113</v>
      </c>
    </row>
    <row r="139" spans="1:17" x14ac:dyDescent="0.25">
      <c r="A139" s="2">
        <v>138</v>
      </c>
      <c r="B139" s="2">
        <v>1</v>
      </c>
      <c r="C139" s="2">
        <v>1</v>
      </c>
      <c r="D139" t="s">
        <v>297</v>
      </c>
      <c r="E139" s="1" t="s">
        <v>2101</v>
      </c>
      <c r="F139">
        <v>19</v>
      </c>
      <c r="G139" s="6" t="str">
        <f>IF(ISBLANK(F139),"",VLOOKUP(F139,AgeTable,2,TRUE))</f>
        <v>Adult</v>
      </c>
      <c r="H139" s="6">
        <f t="shared" si="4"/>
        <v>0</v>
      </c>
      <c r="I139" s="6">
        <f t="shared" si="5"/>
        <v>1</v>
      </c>
      <c r="J139">
        <v>0</v>
      </c>
      <c r="K139">
        <v>0</v>
      </c>
      <c r="L139" s="2">
        <v>112053</v>
      </c>
      <c r="M139" s="4">
        <v>30</v>
      </c>
      <c r="N139" s="8" t="str">
        <f>IF(ISBLANK(M139),"",VLOOKUP(M139,FareTable,2,TRUE))</f>
        <v>B</v>
      </c>
      <c r="O139" s="2" t="s">
        <v>298</v>
      </c>
      <c r="P139" s="1" t="s">
        <v>800</v>
      </c>
      <c r="Q139" t="s">
        <v>299</v>
      </c>
    </row>
    <row r="140" spans="1:17" x14ac:dyDescent="0.25">
      <c r="A140" s="2">
        <v>139</v>
      </c>
      <c r="B140" s="2">
        <v>1</v>
      </c>
      <c r="C140" s="2">
        <v>0</v>
      </c>
      <c r="D140" t="s">
        <v>300</v>
      </c>
      <c r="E140" s="1" t="s">
        <v>2102</v>
      </c>
      <c r="F140">
        <v>38</v>
      </c>
      <c r="G140" s="6" t="str">
        <f>IF(ISBLANK(F140),"",VLOOKUP(F140,AgeTable,2,TRUE))</f>
        <v>Adult</v>
      </c>
      <c r="H140" s="6">
        <f t="shared" si="4"/>
        <v>0</v>
      </c>
      <c r="I140" s="6">
        <f t="shared" si="5"/>
        <v>0</v>
      </c>
      <c r="J140">
        <v>0</v>
      </c>
      <c r="K140">
        <v>1</v>
      </c>
      <c r="L140" s="2" t="s">
        <v>301</v>
      </c>
      <c r="M140" s="4">
        <v>153.46250000000001</v>
      </c>
      <c r="N140" s="8" t="str">
        <f>IF(ISBLANK(M140),"",VLOOKUP(M140,FareTable,2,TRUE))</f>
        <v>A</v>
      </c>
      <c r="O140" s="2" t="s">
        <v>302</v>
      </c>
      <c r="P140" s="1" t="s">
        <v>800</v>
      </c>
      <c r="Q140" t="s">
        <v>250</v>
      </c>
    </row>
    <row r="141" spans="1:17" x14ac:dyDescent="0.25">
      <c r="A141" s="2">
        <v>140</v>
      </c>
      <c r="B141" s="2">
        <v>1</v>
      </c>
      <c r="C141" s="2">
        <v>1</v>
      </c>
      <c r="D141" t="s">
        <v>303</v>
      </c>
      <c r="E141" s="1" t="s">
        <v>2101</v>
      </c>
      <c r="F141">
        <v>58</v>
      </c>
      <c r="G141" s="6" t="str">
        <f>IF(ISBLANK(F141),"",VLOOKUP(F141,AgeTable,2,TRUE))</f>
        <v>Adult</v>
      </c>
      <c r="H141" s="6">
        <f t="shared" si="4"/>
        <v>0</v>
      </c>
      <c r="I141" s="6">
        <f t="shared" si="5"/>
        <v>1</v>
      </c>
      <c r="J141">
        <v>0</v>
      </c>
      <c r="K141">
        <v>1</v>
      </c>
      <c r="L141" s="2" t="s">
        <v>301</v>
      </c>
      <c r="M141" s="4">
        <v>153.46250000000001</v>
      </c>
      <c r="N141" s="8" t="str">
        <f>IF(ISBLANK(M141),"",VLOOKUP(M141,FareTable,2,TRUE))</f>
        <v>A</v>
      </c>
      <c r="O141" s="2" t="s">
        <v>304</v>
      </c>
      <c r="P141" s="1" t="s">
        <v>800</v>
      </c>
      <c r="Q141" t="s">
        <v>299</v>
      </c>
    </row>
    <row r="142" spans="1:17" x14ac:dyDescent="0.25">
      <c r="A142" s="2">
        <v>141</v>
      </c>
      <c r="B142" s="2">
        <v>1</v>
      </c>
      <c r="C142" s="2">
        <v>1</v>
      </c>
      <c r="D142" t="s">
        <v>305</v>
      </c>
      <c r="E142" s="1" t="s">
        <v>2102</v>
      </c>
      <c r="F142">
        <v>23</v>
      </c>
      <c r="G142" s="6" t="str">
        <f>IF(ISBLANK(F142),"",VLOOKUP(F142,AgeTable,2,TRUE))</f>
        <v>Adult</v>
      </c>
      <c r="H142" s="6">
        <f t="shared" si="4"/>
        <v>0</v>
      </c>
      <c r="I142" s="6">
        <f t="shared" si="5"/>
        <v>0</v>
      </c>
      <c r="J142">
        <v>0</v>
      </c>
      <c r="K142">
        <v>1</v>
      </c>
      <c r="L142" s="2" t="s">
        <v>306</v>
      </c>
      <c r="M142" s="4">
        <v>63.3583</v>
      </c>
      <c r="N142" s="8" t="str">
        <f>IF(ISBLANK(M142),"",VLOOKUP(M142,FareTable,2,TRUE))</f>
        <v>A</v>
      </c>
      <c r="O142" s="2" t="s">
        <v>307</v>
      </c>
      <c r="P142" s="1" t="s">
        <v>2099</v>
      </c>
      <c r="Q142" t="s">
        <v>11</v>
      </c>
    </row>
    <row r="143" spans="1:17" x14ac:dyDescent="0.25">
      <c r="A143" s="2">
        <v>142</v>
      </c>
      <c r="B143" s="2">
        <v>1</v>
      </c>
      <c r="C143" s="2">
        <v>1</v>
      </c>
      <c r="D143" t="s">
        <v>308</v>
      </c>
      <c r="E143" s="1" t="s">
        <v>2101</v>
      </c>
      <c r="F143">
        <v>45</v>
      </c>
      <c r="G143" s="6" t="str">
        <f>IF(ISBLANK(F143),"",VLOOKUP(F143,AgeTable,2,TRUE))</f>
        <v>Adult</v>
      </c>
      <c r="H143" s="6">
        <f t="shared" si="4"/>
        <v>0</v>
      </c>
      <c r="I143" s="6">
        <f t="shared" si="5"/>
        <v>1</v>
      </c>
      <c r="J143">
        <v>0</v>
      </c>
      <c r="K143">
        <v>1</v>
      </c>
      <c r="L143" s="2" t="s">
        <v>306</v>
      </c>
      <c r="M143" s="4">
        <v>63.3583</v>
      </c>
      <c r="N143" s="8" t="str">
        <f>IF(ISBLANK(M143),"",VLOOKUP(M143,FareTable,2,TRUE))</f>
        <v>A</v>
      </c>
      <c r="O143" s="2" t="s">
        <v>307</v>
      </c>
      <c r="P143" s="1" t="s">
        <v>2099</v>
      </c>
      <c r="Q143" t="s">
        <v>11</v>
      </c>
    </row>
    <row r="144" spans="1:17" x14ac:dyDescent="0.25">
      <c r="A144" s="2">
        <v>143</v>
      </c>
      <c r="B144" s="2">
        <v>1</v>
      </c>
      <c r="C144" s="2">
        <v>0</v>
      </c>
      <c r="D144" t="s">
        <v>309</v>
      </c>
      <c r="E144" s="1" t="s">
        <v>2102</v>
      </c>
      <c r="F144">
        <v>46</v>
      </c>
      <c r="G144" s="6" t="str">
        <f>IF(ISBLANK(F144),"",VLOOKUP(F144,AgeTable,2,TRUE))</f>
        <v>Adult</v>
      </c>
      <c r="H144" s="6">
        <f t="shared" si="4"/>
        <v>0</v>
      </c>
      <c r="I144" s="6">
        <f t="shared" si="5"/>
        <v>0</v>
      </c>
      <c r="J144">
        <v>0</v>
      </c>
      <c r="K144">
        <v>0</v>
      </c>
      <c r="L144" s="2" t="s">
        <v>286</v>
      </c>
      <c r="M144" s="4">
        <v>79.2</v>
      </c>
      <c r="N144" s="8" t="str">
        <f>IF(ISBLANK(M144),"",VLOOKUP(M144,FareTable,2,TRUE))</f>
        <v>A</v>
      </c>
      <c r="O144" s="2" t="s">
        <v>310</v>
      </c>
      <c r="P144" s="1" t="s">
        <v>2099</v>
      </c>
      <c r="Q144" t="s">
        <v>11</v>
      </c>
    </row>
    <row r="145" spans="1:17" x14ac:dyDescent="0.25">
      <c r="A145" s="2">
        <v>144</v>
      </c>
      <c r="B145" s="2">
        <v>1</v>
      </c>
      <c r="C145" s="2">
        <v>1</v>
      </c>
      <c r="D145" t="s">
        <v>311</v>
      </c>
      <c r="E145" s="1" t="s">
        <v>2102</v>
      </c>
      <c r="F145">
        <v>25</v>
      </c>
      <c r="G145" s="6" t="str">
        <f>IF(ISBLANK(F145),"",VLOOKUP(F145,AgeTable,2,TRUE))</f>
        <v>Adult</v>
      </c>
      <c r="H145" s="6">
        <f t="shared" si="4"/>
        <v>0</v>
      </c>
      <c r="I145" s="6">
        <f t="shared" si="5"/>
        <v>0</v>
      </c>
      <c r="J145">
        <v>1</v>
      </c>
      <c r="K145">
        <v>0</v>
      </c>
      <c r="L145" s="2">
        <v>11765</v>
      </c>
      <c r="M145" s="4">
        <v>55.441699999999997</v>
      </c>
      <c r="N145" s="8" t="str">
        <f>IF(ISBLANK(M145),"",VLOOKUP(M145,FareTable,2,TRUE))</f>
        <v>A</v>
      </c>
      <c r="O145" s="2" t="s">
        <v>312</v>
      </c>
      <c r="P145" s="1" t="s">
        <v>2099</v>
      </c>
      <c r="Q145" t="s">
        <v>245</v>
      </c>
    </row>
    <row r="146" spans="1:17" x14ac:dyDescent="0.25">
      <c r="A146" s="2">
        <v>145</v>
      </c>
      <c r="B146" s="2">
        <v>1</v>
      </c>
      <c r="C146" s="2">
        <v>1</v>
      </c>
      <c r="D146" t="s">
        <v>313</v>
      </c>
      <c r="E146" s="1" t="s">
        <v>2101</v>
      </c>
      <c r="F146">
        <v>25</v>
      </c>
      <c r="G146" s="6" t="str">
        <f>IF(ISBLANK(F146),"",VLOOKUP(F146,AgeTable,2,TRUE))</f>
        <v>Adult</v>
      </c>
      <c r="H146" s="6">
        <f t="shared" si="4"/>
        <v>0</v>
      </c>
      <c r="I146" s="6">
        <f t="shared" si="5"/>
        <v>1</v>
      </c>
      <c r="J146">
        <v>1</v>
      </c>
      <c r="K146">
        <v>0</v>
      </c>
      <c r="L146" s="2">
        <v>11765</v>
      </c>
      <c r="M146" s="4">
        <v>55.441699999999997</v>
      </c>
      <c r="N146" s="8" t="str">
        <f>IF(ISBLANK(M146),"",VLOOKUP(M146,FareTable,2,TRUE))</f>
        <v>A</v>
      </c>
      <c r="O146" s="2" t="s">
        <v>312</v>
      </c>
      <c r="P146" s="1" t="s">
        <v>2099</v>
      </c>
      <c r="Q146" t="s">
        <v>245</v>
      </c>
    </row>
    <row r="147" spans="1:17" x14ac:dyDescent="0.25">
      <c r="A147" s="2">
        <v>146</v>
      </c>
      <c r="B147" s="2">
        <v>1</v>
      </c>
      <c r="C147" s="2">
        <v>1</v>
      </c>
      <c r="D147" t="s">
        <v>314</v>
      </c>
      <c r="E147" s="1" t="s">
        <v>2102</v>
      </c>
      <c r="F147">
        <v>48</v>
      </c>
      <c r="G147" s="6" t="str">
        <f>IF(ISBLANK(F147),"",VLOOKUP(F147,AgeTable,2,TRUE))</f>
        <v>Adult</v>
      </c>
      <c r="H147" s="6">
        <f t="shared" si="4"/>
        <v>0</v>
      </c>
      <c r="I147" s="6">
        <f t="shared" si="5"/>
        <v>0</v>
      </c>
      <c r="J147">
        <v>1</v>
      </c>
      <c r="K147">
        <v>0</v>
      </c>
      <c r="L147" s="2" t="s">
        <v>315</v>
      </c>
      <c r="M147" s="4">
        <v>76.729200000000006</v>
      </c>
      <c r="N147" s="8" t="str">
        <f>IF(ISBLANK(M147),"",VLOOKUP(M147,FareTable,2,TRUE))</f>
        <v>A</v>
      </c>
      <c r="O147" s="2" t="s">
        <v>316</v>
      </c>
      <c r="P147" s="1" t="s">
        <v>2099</v>
      </c>
      <c r="Q147" t="s">
        <v>11</v>
      </c>
    </row>
    <row r="148" spans="1:17" x14ac:dyDescent="0.25">
      <c r="A148" s="2">
        <v>147</v>
      </c>
      <c r="B148" s="2">
        <v>1</v>
      </c>
      <c r="C148" s="2">
        <v>1</v>
      </c>
      <c r="D148" t="s">
        <v>317</v>
      </c>
      <c r="E148" s="1" t="s">
        <v>2101</v>
      </c>
      <c r="F148">
        <v>49</v>
      </c>
      <c r="G148" s="6" t="str">
        <f>IF(ISBLANK(F148),"",VLOOKUP(F148,AgeTable,2,TRUE))</f>
        <v>Adult</v>
      </c>
      <c r="H148" s="6">
        <f t="shared" si="4"/>
        <v>0</v>
      </c>
      <c r="I148" s="6">
        <f t="shared" si="5"/>
        <v>1</v>
      </c>
      <c r="J148">
        <v>1</v>
      </c>
      <c r="K148">
        <v>0</v>
      </c>
      <c r="L148" s="2" t="s">
        <v>315</v>
      </c>
      <c r="M148" s="4">
        <v>76.729200000000006</v>
      </c>
      <c r="N148" s="8" t="str">
        <f>IF(ISBLANK(M148),"",VLOOKUP(M148,FareTable,2,TRUE))</f>
        <v>A</v>
      </c>
      <c r="O148" s="2" t="s">
        <v>316</v>
      </c>
      <c r="P148" s="1" t="s">
        <v>2099</v>
      </c>
      <c r="Q148" t="s">
        <v>11</v>
      </c>
    </row>
    <row r="149" spans="1:17" x14ac:dyDescent="0.25">
      <c r="A149" s="2">
        <v>148</v>
      </c>
      <c r="B149" s="2">
        <v>1</v>
      </c>
      <c r="C149" s="2">
        <v>0</v>
      </c>
      <c r="D149" t="s">
        <v>318</v>
      </c>
      <c r="E149" s="1" t="s">
        <v>2102</v>
      </c>
      <c r="G149" s="6" t="str">
        <f>IF(ISBLANK(F149),"",VLOOKUP(F149,AgeTable,2,TRUE))</f>
        <v/>
      </c>
      <c r="H149" s="6" t="str">
        <f t="shared" si="4"/>
        <v/>
      </c>
      <c r="I149" s="6" t="str">
        <f t="shared" si="5"/>
        <v/>
      </c>
      <c r="J149">
        <v>0</v>
      </c>
      <c r="K149">
        <v>0</v>
      </c>
      <c r="L149" s="2">
        <v>113796</v>
      </c>
      <c r="M149" s="4">
        <v>42.4</v>
      </c>
      <c r="N149" s="8" t="str">
        <f>IF(ISBLANK(M149),"",VLOOKUP(M149,FareTable,2,TRUE))</f>
        <v>B</v>
      </c>
      <c r="P149" s="1" t="s">
        <v>800</v>
      </c>
    </row>
    <row r="150" spans="1:17" x14ac:dyDescent="0.25">
      <c r="A150" s="2">
        <v>149</v>
      </c>
      <c r="B150" s="2">
        <v>1</v>
      </c>
      <c r="C150" s="2">
        <v>0</v>
      </c>
      <c r="D150" t="s">
        <v>319</v>
      </c>
      <c r="E150" s="1" t="s">
        <v>2102</v>
      </c>
      <c r="F150">
        <v>45</v>
      </c>
      <c r="G150" s="6" t="str">
        <f>IF(ISBLANK(F150),"",VLOOKUP(F150,AgeTable,2,TRUE))</f>
        <v>Adult</v>
      </c>
      <c r="H150" s="6">
        <f t="shared" si="4"/>
        <v>0</v>
      </c>
      <c r="I150" s="6">
        <f t="shared" si="5"/>
        <v>0</v>
      </c>
      <c r="J150">
        <v>1</v>
      </c>
      <c r="K150">
        <v>0</v>
      </c>
      <c r="L150" s="2">
        <v>36973</v>
      </c>
      <c r="M150" s="4">
        <v>83.474999999999994</v>
      </c>
      <c r="N150" s="8" t="str">
        <f>IF(ISBLANK(M150),"",VLOOKUP(M150,FareTable,2,TRUE))</f>
        <v>A</v>
      </c>
      <c r="O150" s="2" t="s">
        <v>320</v>
      </c>
      <c r="P150" s="1" t="s">
        <v>800</v>
      </c>
      <c r="Q150" t="s">
        <v>11</v>
      </c>
    </row>
    <row r="151" spans="1:17" x14ac:dyDescent="0.25">
      <c r="A151" s="2">
        <v>150</v>
      </c>
      <c r="B151" s="2">
        <v>1</v>
      </c>
      <c r="C151" s="2">
        <v>1</v>
      </c>
      <c r="D151" t="s">
        <v>321</v>
      </c>
      <c r="E151" s="1" t="s">
        <v>2101</v>
      </c>
      <c r="F151">
        <v>35</v>
      </c>
      <c r="G151" s="6" t="str">
        <f>IF(ISBLANK(F151),"",VLOOKUP(F151,AgeTable,2,TRUE))</f>
        <v>Adult</v>
      </c>
      <c r="H151" s="6">
        <f t="shared" si="4"/>
        <v>0</v>
      </c>
      <c r="I151" s="6">
        <f t="shared" si="5"/>
        <v>1</v>
      </c>
      <c r="J151">
        <v>1</v>
      </c>
      <c r="K151">
        <v>0</v>
      </c>
      <c r="L151" s="2">
        <v>36973</v>
      </c>
      <c r="M151" s="4">
        <v>83.474999999999994</v>
      </c>
      <c r="N151" s="8" t="str">
        <f>IF(ISBLANK(M151),"",VLOOKUP(M151,FareTable,2,TRUE))</f>
        <v>A</v>
      </c>
      <c r="O151" s="2" t="s">
        <v>320</v>
      </c>
      <c r="P151" s="1" t="s">
        <v>800</v>
      </c>
      <c r="Q151" t="s">
        <v>11</v>
      </c>
    </row>
    <row r="152" spans="1:17" x14ac:dyDescent="0.25">
      <c r="A152" s="2">
        <v>151</v>
      </c>
      <c r="B152" s="2">
        <v>1</v>
      </c>
      <c r="C152" s="2">
        <v>0</v>
      </c>
      <c r="D152" t="s">
        <v>322</v>
      </c>
      <c r="E152" s="1" t="s">
        <v>2102</v>
      </c>
      <c r="F152">
        <v>40</v>
      </c>
      <c r="G152" s="6" t="str">
        <f>IF(ISBLANK(F152),"",VLOOKUP(F152,AgeTable,2,TRUE))</f>
        <v>Adult</v>
      </c>
      <c r="H152" s="6">
        <f t="shared" si="4"/>
        <v>0</v>
      </c>
      <c r="I152" s="6">
        <f t="shared" si="5"/>
        <v>0</v>
      </c>
      <c r="J152">
        <v>0</v>
      </c>
      <c r="K152">
        <v>0</v>
      </c>
      <c r="L152" s="2">
        <v>112059</v>
      </c>
      <c r="M152" s="4">
        <v>0</v>
      </c>
      <c r="N152" s="8" t="str">
        <f>IF(ISBLANK(M152),"",VLOOKUP(M152,FareTable,2,TRUE))</f>
        <v>E</v>
      </c>
      <c r="O152" s="2" t="s">
        <v>323</v>
      </c>
      <c r="P152" s="1" t="s">
        <v>800</v>
      </c>
    </row>
    <row r="153" spans="1:17" x14ac:dyDescent="0.25">
      <c r="A153" s="2">
        <v>152</v>
      </c>
      <c r="B153" s="2">
        <v>1</v>
      </c>
      <c r="C153" s="2">
        <v>1</v>
      </c>
      <c r="D153" t="s">
        <v>324</v>
      </c>
      <c r="E153" s="1" t="s">
        <v>2102</v>
      </c>
      <c r="F153">
        <v>27</v>
      </c>
      <c r="G153" s="6" t="str">
        <f>IF(ISBLANK(F153),"",VLOOKUP(F153,AgeTable,2,TRUE))</f>
        <v>Adult</v>
      </c>
      <c r="H153" s="6">
        <f t="shared" si="4"/>
        <v>0</v>
      </c>
      <c r="I153" s="6">
        <f t="shared" si="5"/>
        <v>0</v>
      </c>
      <c r="J153">
        <v>0</v>
      </c>
      <c r="K153">
        <v>0</v>
      </c>
      <c r="L153" s="2" t="s">
        <v>315</v>
      </c>
      <c r="M153" s="4">
        <v>76.729200000000006</v>
      </c>
      <c r="N153" s="8" t="str">
        <f>IF(ISBLANK(M153),"",VLOOKUP(M153,FareTable,2,TRUE))</f>
        <v>A</v>
      </c>
      <c r="O153" s="2" t="s">
        <v>325</v>
      </c>
      <c r="P153" s="1" t="s">
        <v>2099</v>
      </c>
    </row>
    <row r="154" spans="1:17" x14ac:dyDescent="0.25">
      <c r="A154" s="2">
        <v>153</v>
      </c>
      <c r="B154" s="2">
        <v>1</v>
      </c>
      <c r="C154" s="2">
        <v>1</v>
      </c>
      <c r="D154" t="s">
        <v>326</v>
      </c>
      <c r="E154" s="1" t="s">
        <v>2102</v>
      </c>
      <c r="G154" s="6" t="str">
        <f>IF(ISBLANK(F154),"",VLOOKUP(F154,AgeTable,2,TRUE))</f>
        <v/>
      </c>
      <c r="H154" s="6" t="str">
        <f t="shared" si="4"/>
        <v/>
      </c>
      <c r="I154" s="6" t="str">
        <f t="shared" si="5"/>
        <v/>
      </c>
      <c r="J154">
        <v>0</v>
      </c>
      <c r="K154">
        <v>0</v>
      </c>
      <c r="L154" s="2">
        <v>16988</v>
      </c>
      <c r="M154" s="4">
        <v>30</v>
      </c>
      <c r="N154" s="8" t="str">
        <f>IF(ISBLANK(M154),"",VLOOKUP(M154,FareTable,2,TRUE))</f>
        <v>B</v>
      </c>
      <c r="O154" s="2" t="s">
        <v>327</v>
      </c>
      <c r="P154" s="1" t="s">
        <v>800</v>
      </c>
      <c r="Q154" t="s">
        <v>328</v>
      </c>
    </row>
    <row r="155" spans="1:17" x14ac:dyDescent="0.25">
      <c r="A155" s="2">
        <v>154</v>
      </c>
      <c r="B155" s="2">
        <v>1</v>
      </c>
      <c r="C155" s="2">
        <v>1</v>
      </c>
      <c r="D155" t="s">
        <v>329</v>
      </c>
      <c r="E155" s="1" t="s">
        <v>2101</v>
      </c>
      <c r="F155">
        <v>24</v>
      </c>
      <c r="G155" s="6" t="str">
        <f>IF(ISBLANK(F155),"",VLOOKUP(F155,AgeTable,2,TRUE))</f>
        <v>Adult</v>
      </c>
      <c r="H155" s="6">
        <f t="shared" si="4"/>
        <v>0</v>
      </c>
      <c r="I155" s="6">
        <f t="shared" si="5"/>
        <v>1</v>
      </c>
      <c r="J155">
        <v>0</v>
      </c>
      <c r="K155">
        <v>0</v>
      </c>
      <c r="L155" s="2">
        <v>11767</v>
      </c>
      <c r="M155" s="4">
        <v>83.158299999999997</v>
      </c>
      <c r="N155" s="8" t="str">
        <f>IF(ISBLANK(M155),"",VLOOKUP(M155,FareTable,2,TRUE))</f>
        <v>A</v>
      </c>
      <c r="O155" s="2" t="s">
        <v>227</v>
      </c>
      <c r="P155" s="1" t="s">
        <v>2099</v>
      </c>
      <c r="Q155" t="s">
        <v>11</v>
      </c>
    </row>
    <row r="156" spans="1:17" x14ac:dyDescent="0.25">
      <c r="A156" s="2">
        <v>155</v>
      </c>
      <c r="B156" s="2">
        <v>1</v>
      </c>
      <c r="C156" s="2">
        <v>0</v>
      </c>
      <c r="D156" t="s">
        <v>330</v>
      </c>
      <c r="E156" s="1" t="s">
        <v>2102</v>
      </c>
      <c r="F156">
        <v>55</v>
      </c>
      <c r="G156" s="6" t="str">
        <f>IF(ISBLANK(F156),"",VLOOKUP(F156,AgeTable,2,TRUE))</f>
        <v>Adult</v>
      </c>
      <c r="H156" s="6">
        <f t="shared" si="4"/>
        <v>0</v>
      </c>
      <c r="I156" s="6">
        <f t="shared" si="5"/>
        <v>0</v>
      </c>
      <c r="J156">
        <v>1</v>
      </c>
      <c r="K156">
        <v>1</v>
      </c>
      <c r="L156" s="2">
        <v>12749</v>
      </c>
      <c r="M156" s="4">
        <v>93.5</v>
      </c>
      <c r="N156" s="8" t="str">
        <f>IF(ISBLANK(M156),"",VLOOKUP(M156,FareTable,2,TRUE))</f>
        <v>A</v>
      </c>
      <c r="O156" s="2" t="s">
        <v>331</v>
      </c>
      <c r="P156" s="1" t="s">
        <v>800</v>
      </c>
      <c r="Q156" t="s">
        <v>42</v>
      </c>
    </row>
    <row r="157" spans="1:17" x14ac:dyDescent="0.25">
      <c r="A157" s="2">
        <v>156</v>
      </c>
      <c r="B157" s="2">
        <v>1</v>
      </c>
      <c r="C157" s="2">
        <v>1</v>
      </c>
      <c r="D157" t="s">
        <v>332</v>
      </c>
      <c r="E157" s="1" t="s">
        <v>2101</v>
      </c>
      <c r="F157">
        <v>52</v>
      </c>
      <c r="G157" s="6" t="str">
        <f>IF(ISBLANK(F157),"",VLOOKUP(F157,AgeTable,2,TRUE))</f>
        <v>Adult</v>
      </c>
      <c r="H157" s="6">
        <f t="shared" si="4"/>
        <v>0</v>
      </c>
      <c r="I157" s="6">
        <f t="shared" si="5"/>
        <v>1</v>
      </c>
      <c r="J157">
        <v>1</v>
      </c>
      <c r="K157">
        <v>1</v>
      </c>
      <c r="L157" s="2">
        <v>12749</v>
      </c>
      <c r="M157" s="4">
        <v>93.5</v>
      </c>
      <c r="N157" s="8" t="str">
        <f>IF(ISBLANK(M157),"",VLOOKUP(M157,FareTable,2,TRUE))</f>
        <v>A</v>
      </c>
      <c r="O157" s="2" t="s">
        <v>331</v>
      </c>
      <c r="P157" s="1" t="s">
        <v>800</v>
      </c>
      <c r="Q157" t="s">
        <v>42</v>
      </c>
    </row>
    <row r="158" spans="1:17" x14ac:dyDescent="0.25">
      <c r="A158" s="2">
        <v>157</v>
      </c>
      <c r="B158" s="2">
        <v>1</v>
      </c>
      <c r="C158" s="2">
        <v>0</v>
      </c>
      <c r="D158" t="s">
        <v>333</v>
      </c>
      <c r="E158" s="1" t="s">
        <v>2102</v>
      </c>
      <c r="F158">
        <v>42</v>
      </c>
      <c r="G158" s="6" t="str">
        <f>IF(ISBLANK(F158),"",VLOOKUP(F158,AgeTable,2,TRUE))</f>
        <v>Adult</v>
      </c>
      <c r="H158" s="6">
        <f t="shared" si="4"/>
        <v>0</v>
      </c>
      <c r="I158" s="6">
        <f t="shared" si="5"/>
        <v>0</v>
      </c>
      <c r="J158">
        <v>0</v>
      </c>
      <c r="K158">
        <v>0</v>
      </c>
      <c r="L158" s="2">
        <v>113038</v>
      </c>
      <c r="M158" s="4">
        <v>42.5</v>
      </c>
      <c r="N158" s="8" t="str">
        <f>IF(ISBLANK(M158),"",VLOOKUP(M158,FareTable,2,TRUE))</f>
        <v>B</v>
      </c>
      <c r="O158" s="2" t="s">
        <v>334</v>
      </c>
      <c r="P158" s="1" t="s">
        <v>800</v>
      </c>
      <c r="Q158" t="s">
        <v>335</v>
      </c>
    </row>
    <row r="159" spans="1:17" x14ac:dyDescent="0.25">
      <c r="A159" s="2">
        <v>158</v>
      </c>
      <c r="B159" s="2">
        <v>1</v>
      </c>
      <c r="C159" s="2">
        <v>0</v>
      </c>
      <c r="D159" t="s">
        <v>336</v>
      </c>
      <c r="E159" s="1" t="s">
        <v>2102</v>
      </c>
      <c r="G159" s="6" t="str">
        <f>IF(ISBLANK(F159),"",VLOOKUP(F159,AgeTable,2,TRUE))</f>
        <v/>
      </c>
      <c r="H159" s="6" t="str">
        <f t="shared" si="4"/>
        <v/>
      </c>
      <c r="I159" s="6" t="str">
        <f t="shared" si="5"/>
        <v/>
      </c>
      <c r="J159">
        <v>0</v>
      </c>
      <c r="K159">
        <v>0</v>
      </c>
      <c r="L159" s="2">
        <v>17463</v>
      </c>
      <c r="M159" s="4">
        <v>51.862499999999997</v>
      </c>
      <c r="N159" s="8" t="str">
        <f>IF(ISBLANK(M159),"",VLOOKUP(M159,FareTable,2,TRUE))</f>
        <v>A</v>
      </c>
      <c r="O159" s="2" t="s">
        <v>337</v>
      </c>
      <c r="P159" s="1" t="s">
        <v>800</v>
      </c>
      <c r="Q159" t="s">
        <v>338</v>
      </c>
    </row>
    <row r="160" spans="1:17" x14ac:dyDescent="0.25">
      <c r="A160" s="2">
        <v>159</v>
      </c>
      <c r="B160" s="2">
        <v>1</v>
      </c>
      <c r="C160" s="2">
        <v>0</v>
      </c>
      <c r="D160" t="s">
        <v>339</v>
      </c>
      <c r="E160" s="1" t="s">
        <v>2102</v>
      </c>
      <c r="F160">
        <v>55</v>
      </c>
      <c r="G160" s="6" t="str">
        <f>IF(ISBLANK(F160),"",VLOOKUP(F160,AgeTable,2,TRUE))</f>
        <v>Adult</v>
      </c>
      <c r="H160" s="6">
        <f t="shared" si="4"/>
        <v>0</v>
      </c>
      <c r="I160" s="6">
        <f t="shared" si="5"/>
        <v>0</v>
      </c>
      <c r="J160">
        <v>0</v>
      </c>
      <c r="K160">
        <v>0</v>
      </c>
      <c r="L160" s="2">
        <v>680</v>
      </c>
      <c r="M160" s="4">
        <v>50</v>
      </c>
      <c r="N160" s="8" t="str">
        <f>IF(ISBLANK(M160),"",VLOOKUP(M160,FareTable,2,TRUE))</f>
        <v>A</v>
      </c>
      <c r="O160" s="2" t="s">
        <v>340</v>
      </c>
      <c r="P160" s="1" t="s">
        <v>800</v>
      </c>
      <c r="Q160" t="s">
        <v>341</v>
      </c>
    </row>
    <row r="161" spans="1:17" x14ac:dyDescent="0.25">
      <c r="A161" s="2">
        <v>160</v>
      </c>
      <c r="B161" s="2">
        <v>1</v>
      </c>
      <c r="C161" s="2">
        <v>1</v>
      </c>
      <c r="D161" t="s">
        <v>342</v>
      </c>
      <c r="E161" s="1" t="s">
        <v>2101</v>
      </c>
      <c r="F161">
        <v>16</v>
      </c>
      <c r="G161" s="6" t="str">
        <f>IF(ISBLANK(F161),"",VLOOKUP(F161,AgeTable,2,TRUE))</f>
        <v>Child</v>
      </c>
      <c r="H161" s="6">
        <f t="shared" si="4"/>
        <v>1</v>
      </c>
      <c r="I161" s="6">
        <f t="shared" si="5"/>
        <v>1</v>
      </c>
      <c r="J161">
        <v>0</v>
      </c>
      <c r="K161">
        <v>1</v>
      </c>
      <c r="L161" s="2">
        <v>111361</v>
      </c>
      <c r="M161" s="4">
        <v>57.979199999999999</v>
      </c>
      <c r="N161" s="8" t="str">
        <f>IF(ISBLANK(M161),"",VLOOKUP(M161,FareTable,2,TRUE))</f>
        <v>A</v>
      </c>
      <c r="O161" s="2" t="s">
        <v>343</v>
      </c>
      <c r="P161" s="1" t="s">
        <v>2099</v>
      </c>
      <c r="Q161" t="s">
        <v>344</v>
      </c>
    </row>
    <row r="162" spans="1:17" x14ac:dyDescent="0.25">
      <c r="A162" s="2">
        <v>161</v>
      </c>
      <c r="B162" s="2">
        <v>1</v>
      </c>
      <c r="C162" s="2">
        <v>1</v>
      </c>
      <c r="D162" t="s">
        <v>345</v>
      </c>
      <c r="E162" s="1" t="s">
        <v>2101</v>
      </c>
      <c r="F162">
        <v>44</v>
      </c>
      <c r="G162" s="6" t="str">
        <f>IF(ISBLANK(F162),"",VLOOKUP(F162,AgeTable,2,TRUE))</f>
        <v>Adult</v>
      </c>
      <c r="H162" s="6">
        <f t="shared" si="4"/>
        <v>0</v>
      </c>
      <c r="I162" s="6">
        <f t="shared" si="5"/>
        <v>1</v>
      </c>
      <c r="J162">
        <v>0</v>
      </c>
      <c r="K162">
        <v>1</v>
      </c>
      <c r="L162" s="2">
        <v>111361</v>
      </c>
      <c r="M162" s="4">
        <v>57.979199999999999</v>
      </c>
      <c r="N162" s="8" t="str">
        <f>IF(ISBLANK(M162),"",VLOOKUP(M162,FareTable,2,TRUE))</f>
        <v>A</v>
      </c>
      <c r="O162" s="2" t="s">
        <v>343</v>
      </c>
      <c r="P162" s="1" t="s">
        <v>2099</v>
      </c>
      <c r="Q162" t="s">
        <v>344</v>
      </c>
    </row>
    <row r="163" spans="1:17" x14ac:dyDescent="0.25">
      <c r="A163" s="2">
        <v>162</v>
      </c>
      <c r="B163" s="2">
        <v>1</v>
      </c>
      <c r="C163" s="2">
        <v>1</v>
      </c>
      <c r="D163" t="s">
        <v>346</v>
      </c>
      <c r="E163" s="1" t="s">
        <v>2101</v>
      </c>
      <c r="F163">
        <v>51</v>
      </c>
      <c r="G163" s="6" t="str">
        <f>IF(ISBLANK(F163),"",VLOOKUP(F163,AgeTable,2,TRUE))</f>
        <v>Adult</v>
      </c>
      <c r="H163" s="6">
        <f t="shared" si="4"/>
        <v>0</v>
      </c>
      <c r="I163" s="6">
        <f t="shared" si="5"/>
        <v>1</v>
      </c>
      <c r="J163">
        <v>1</v>
      </c>
      <c r="K163">
        <v>0</v>
      </c>
      <c r="L163" s="2">
        <v>13502</v>
      </c>
      <c r="M163" s="4">
        <v>77.958299999999994</v>
      </c>
      <c r="N163" s="8" t="str">
        <f>IF(ISBLANK(M163),"",VLOOKUP(M163,FareTable,2,TRUE))</f>
        <v>A</v>
      </c>
      <c r="O163" s="2" t="s">
        <v>347</v>
      </c>
      <c r="P163" s="1" t="s">
        <v>800</v>
      </c>
      <c r="Q163" t="s">
        <v>14</v>
      </c>
    </row>
    <row r="164" spans="1:17" x14ac:dyDescent="0.25">
      <c r="A164" s="2">
        <v>163</v>
      </c>
      <c r="B164" s="2">
        <v>1</v>
      </c>
      <c r="C164" s="2">
        <v>0</v>
      </c>
      <c r="D164" t="s">
        <v>348</v>
      </c>
      <c r="E164" s="1" t="s">
        <v>2102</v>
      </c>
      <c r="F164">
        <v>42</v>
      </c>
      <c r="G164" s="6" t="str">
        <f>IF(ISBLANK(F164),"",VLOOKUP(F164,AgeTable,2,TRUE))</f>
        <v>Adult</v>
      </c>
      <c r="H164" s="6">
        <f t="shared" si="4"/>
        <v>0</v>
      </c>
      <c r="I164" s="6">
        <f t="shared" si="5"/>
        <v>0</v>
      </c>
      <c r="J164">
        <v>1</v>
      </c>
      <c r="K164">
        <v>0</v>
      </c>
      <c r="L164" s="2">
        <v>113789</v>
      </c>
      <c r="M164" s="4">
        <v>52</v>
      </c>
      <c r="N164" s="8" t="str">
        <f>IF(ISBLANK(M164),"",VLOOKUP(M164,FareTable,2,TRUE))</f>
        <v>A</v>
      </c>
      <c r="P164" s="1" t="s">
        <v>800</v>
      </c>
      <c r="Q164" t="s">
        <v>11</v>
      </c>
    </row>
    <row r="165" spans="1:17" x14ac:dyDescent="0.25">
      <c r="A165" s="2">
        <v>164</v>
      </c>
      <c r="B165" s="2">
        <v>1</v>
      </c>
      <c r="C165" s="2">
        <v>1</v>
      </c>
      <c r="D165" t="s">
        <v>349</v>
      </c>
      <c r="E165" s="1" t="s">
        <v>2101</v>
      </c>
      <c r="F165">
        <v>35</v>
      </c>
      <c r="G165" s="6" t="str">
        <f>IF(ISBLANK(F165),"",VLOOKUP(F165,AgeTable,2,TRUE))</f>
        <v>Adult</v>
      </c>
      <c r="H165" s="6">
        <f t="shared" si="4"/>
        <v>0</v>
      </c>
      <c r="I165" s="6">
        <f t="shared" si="5"/>
        <v>1</v>
      </c>
      <c r="J165">
        <v>1</v>
      </c>
      <c r="K165">
        <v>0</v>
      </c>
      <c r="L165" s="2">
        <v>113789</v>
      </c>
      <c r="M165" s="4">
        <v>52</v>
      </c>
      <c r="N165" s="8" t="str">
        <f>IF(ISBLANK(M165),"",VLOOKUP(M165,FareTable,2,TRUE))</f>
        <v>A</v>
      </c>
      <c r="P165" s="1" t="s">
        <v>800</v>
      </c>
      <c r="Q165" t="s">
        <v>11</v>
      </c>
    </row>
    <row r="166" spans="1:17" x14ac:dyDescent="0.25">
      <c r="A166" s="2">
        <v>165</v>
      </c>
      <c r="B166" s="2">
        <v>1</v>
      </c>
      <c r="C166" s="2">
        <v>1</v>
      </c>
      <c r="D166" t="s">
        <v>350</v>
      </c>
      <c r="E166" s="1" t="s">
        <v>2102</v>
      </c>
      <c r="F166">
        <v>35</v>
      </c>
      <c r="G166" s="6" t="str">
        <f>IF(ISBLANK(F166),"",VLOOKUP(F166,AgeTable,2,TRUE))</f>
        <v>Adult</v>
      </c>
      <c r="H166" s="6">
        <f t="shared" si="4"/>
        <v>0</v>
      </c>
      <c r="I166" s="6">
        <f t="shared" si="5"/>
        <v>0</v>
      </c>
      <c r="J166">
        <v>0</v>
      </c>
      <c r="K166">
        <v>0</v>
      </c>
      <c r="L166" s="2">
        <v>111426</v>
      </c>
      <c r="M166" s="4">
        <v>26.55</v>
      </c>
      <c r="N166" s="8" t="str">
        <f>IF(ISBLANK(M166),"",VLOOKUP(M166,FareTable,2,TRUE))</f>
        <v>B</v>
      </c>
      <c r="P166" s="1" t="s">
        <v>2099</v>
      </c>
      <c r="Q166" t="s">
        <v>351</v>
      </c>
    </row>
    <row r="167" spans="1:17" x14ac:dyDescent="0.25">
      <c r="A167" s="2">
        <v>166</v>
      </c>
      <c r="B167" s="2">
        <v>1</v>
      </c>
      <c r="C167" s="2">
        <v>1</v>
      </c>
      <c r="D167" t="s">
        <v>352</v>
      </c>
      <c r="E167" s="1" t="s">
        <v>2102</v>
      </c>
      <c r="F167">
        <v>38</v>
      </c>
      <c r="G167" s="6" t="str">
        <f>IF(ISBLANK(F167),"",VLOOKUP(F167,AgeTable,2,TRUE))</f>
        <v>Adult</v>
      </c>
      <c r="H167" s="6">
        <f t="shared" si="4"/>
        <v>0</v>
      </c>
      <c r="I167" s="6">
        <f t="shared" si="5"/>
        <v>0</v>
      </c>
      <c r="J167">
        <v>1</v>
      </c>
      <c r="K167">
        <v>0</v>
      </c>
      <c r="L167" s="2">
        <v>19943</v>
      </c>
      <c r="M167" s="4">
        <v>90</v>
      </c>
      <c r="N167" s="8" t="str">
        <f>IF(ISBLANK(M167),"",VLOOKUP(M167,FareTable,2,TRUE))</f>
        <v>A</v>
      </c>
      <c r="O167" s="2" t="s">
        <v>353</v>
      </c>
      <c r="P167" s="1" t="s">
        <v>800</v>
      </c>
      <c r="Q167" t="s">
        <v>354</v>
      </c>
    </row>
    <row r="168" spans="1:17" x14ac:dyDescent="0.25">
      <c r="A168" s="2">
        <v>167</v>
      </c>
      <c r="B168" s="2">
        <v>1</v>
      </c>
      <c r="C168" s="2">
        <v>0</v>
      </c>
      <c r="D168" t="s">
        <v>355</v>
      </c>
      <c r="E168" s="1" t="s">
        <v>2102</v>
      </c>
      <c r="G168" s="6" t="str">
        <f>IF(ISBLANK(F168),"",VLOOKUP(F168,AgeTable,2,TRUE))</f>
        <v/>
      </c>
      <c r="H168" s="6" t="str">
        <f t="shared" si="4"/>
        <v/>
      </c>
      <c r="I168" s="6" t="str">
        <f t="shared" si="5"/>
        <v/>
      </c>
      <c r="J168">
        <v>0</v>
      </c>
      <c r="K168">
        <v>0</v>
      </c>
      <c r="L168" s="2" t="s">
        <v>356</v>
      </c>
      <c r="M168" s="4">
        <v>30.695799999999998</v>
      </c>
      <c r="N168" s="8" t="str">
        <f>IF(ISBLANK(M168),"",VLOOKUP(M168,FareTable,2,TRUE))</f>
        <v>B</v>
      </c>
      <c r="P168" s="1" t="s">
        <v>2099</v>
      </c>
      <c r="Q168" t="s">
        <v>11</v>
      </c>
    </row>
    <row r="169" spans="1:17" x14ac:dyDescent="0.25">
      <c r="A169" s="2">
        <v>168</v>
      </c>
      <c r="B169" s="2">
        <v>1</v>
      </c>
      <c r="C169" s="2">
        <v>1</v>
      </c>
      <c r="D169" t="s">
        <v>357</v>
      </c>
      <c r="E169" s="1" t="s">
        <v>2101</v>
      </c>
      <c r="F169">
        <v>35</v>
      </c>
      <c r="G169" s="6" t="str">
        <f>IF(ISBLANK(F169),"",VLOOKUP(F169,AgeTable,2,TRUE))</f>
        <v>Adult</v>
      </c>
      <c r="H169" s="6">
        <f t="shared" si="4"/>
        <v>0</v>
      </c>
      <c r="I169" s="6">
        <f t="shared" si="5"/>
        <v>1</v>
      </c>
      <c r="J169">
        <v>1</v>
      </c>
      <c r="K169">
        <v>0</v>
      </c>
      <c r="L169" s="2">
        <v>19943</v>
      </c>
      <c r="M169" s="4">
        <v>90</v>
      </c>
      <c r="N169" s="8" t="str">
        <f>IF(ISBLANK(M169),"",VLOOKUP(M169,FareTable,2,TRUE))</f>
        <v>A</v>
      </c>
      <c r="O169" s="2" t="s">
        <v>353</v>
      </c>
      <c r="P169" s="1" t="s">
        <v>800</v>
      </c>
      <c r="Q169" t="s">
        <v>354</v>
      </c>
    </row>
    <row r="170" spans="1:17" x14ac:dyDescent="0.25">
      <c r="A170" s="2">
        <v>169</v>
      </c>
      <c r="B170" s="2">
        <v>1</v>
      </c>
      <c r="C170" s="2">
        <v>1</v>
      </c>
      <c r="D170" t="s">
        <v>358</v>
      </c>
      <c r="E170" s="1" t="s">
        <v>2101</v>
      </c>
      <c r="F170">
        <v>38</v>
      </c>
      <c r="G170" s="6" t="str">
        <f>IF(ISBLANK(F170),"",VLOOKUP(F170,AgeTable,2,TRUE))</f>
        <v>Adult</v>
      </c>
      <c r="H170" s="6">
        <f t="shared" si="4"/>
        <v>0</v>
      </c>
      <c r="I170" s="6">
        <f t="shared" si="5"/>
        <v>1</v>
      </c>
      <c r="J170">
        <v>0</v>
      </c>
      <c r="K170">
        <v>0</v>
      </c>
      <c r="L170" s="2">
        <v>113572</v>
      </c>
      <c r="M170" s="4">
        <v>80</v>
      </c>
      <c r="N170" s="8" t="str">
        <f>IF(ISBLANK(M170),"",VLOOKUP(M170,FareTable,2,TRUE))</f>
        <v>A</v>
      </c>
      <c r="O170" s="2" t="s">
        <v>359</v>
      </c>
      <c r="P170" s="1" t="s">
        <v>800</v>
      </c>
    </row>
    <row r="171" spans="1:17" x14ac:dyDescent="0.25">
      <c r="A171" s="2">
        <v>170</v>
      </c>
      <c r="B171" s="2">
        <v>1</v>
      </c>
      <c r="C171" s="2">
        <v>0</v>
      </c>
      <c r="D171" t="s">
        <v>360</v>
      </c>
      <c r="E171" s="1" t="s">
        <v>2101</v>
      </c>
      <c r="F171">
        <v>50</v>
      </c>
      <c r="G171" s="6" t="str">
        <f>IF(ISBLANK(F171),"",VLOOKUP(F171,AgeTable,2,TRUE))</f>
        <v>Adult</v>
      </c>
      <c r="H171" s="6">
        <f t="shared" si="4"/>
        <v>0</v>
      </c>
      <c r="I171" s="6">
        <f t="shared" si="5"/>
        <v>1</v>
      </c>
      <c r="J171">
        <v>0</v>
      </c>
      <c r="K171">
        <v>0</v>
      </c>
      <c r="L171" s="2" t="s">
        <v>361</v>
      </c>
      <c r="M171" s="4">
        <v>28.712499999999999</v>
      </c>
      <c r="N171" s="8" t="str">
        <f>IF(ISBLANK(M171),"",VLOOKUP(M171,FareTable,2,TRUE))</f>
        <v>B</v>
      </c>
      <c r="O171" s="2" t="s">
        <v>362</v>
      </c>
      <c r="P171" s="1" t="s">
        <v>2099</v>
      </c>
      <c r="Q171" t="s">
        <v>363</v>
      </c>
    </row>
    <row r="172" spans="1:17" x14ac:dyDescent="0.25">
      <c r="A172" s="2">
        <v>171</v>
      </c>
      <c r="B172" s="2">
        <v>1</v>
      </c>
      <c r="C172" s="2">
        <v>1</v>
      </c>
      <c r="D172" t="s">
        <v>364</v>
      </c>
      <c r="E172" s="1" t="s">
        <v>2102</v>
      </c>
      <c r="F172">
        <v>49</v>
      </c>
      <c r="G172" s="6" t="str">
        <f>IF(ISBLANK(F172),"",VLOOKUP(F172,AgeTable,2,TRUE))</f>
        <v>Adult</v>
      </c>
      <c r="H172" s="6">
        <f t="shared" si="4"/>
        <v>0</v>
      </c>
      <c r="I172" s="6">
        <f t="shared" si="5"/>
        <v>0</v>
      </c>
      <c r="J172">
        <v>0</v>
      </c>
      <c r="K172">
        <v>0</v>
      </c>
      <c r="L172" s="2">
        <v>112058</v>
      </c>
      <c r="M172" s="4">
        <v>0</v>
      </c>
      <c r="N172" s="8" t="str">
        <f>IF(ISBLANK(M172),"",VLOOKUP(M172,FareTable,2,TRUE))</f>
        <v>E</v>
      </c>
      <c r="O172" s="2" t="s">
        <v>365</v>
      </c>
      <c r="P172" s="1" t="s">
        <v>800</v>
      </c>
      <c r="Q172" t="s">
        <v>366</v>
      </c>
    </row>
    <row r="173" spans="1:17" x14ac:dyDescent="0.25">
      <c r="A173" s="2">
        <v>172</v>
      </c>
      <c r="B173" s="2">
        <v>1</v>
      </c>
      <c r="C173" s="2">
        <v>0</v>
      </c>
      <c r="D173" t="s">
        <v>367</v>
      </c>
      <c r="E173" s="1" t="s">
        <v>2102</v>
      </c>
      <c r="F173">
        <v>46</v>
      </c>
      <c r="G173" s="6" t="str">
        <f>IF(ISBLANK(F173),"",VLOOKUP(F173,AgeTable,2,TRUE))</f>
        <v>Adult</v>
      </c>
      <c r="H173" s="6">
        <f t="shared" si="4"/>
        <v>0</v>
      </c>
      <c r="I173" s="6">
        <f t="shared" si="5"/>
        <v>0</v>
      </c>
      <c r="J173">
        <v>0</v>
      </c>
      <c r="K173">
        <v>0</v>
      </c>
      <c r="L173" s="2">
        <v>694</v>
      </c>
      <c r="M173" s="4">
        <v>26</v>
      </c>
      <c r="N173" s="8" t="str">
        <f>IF(ISBLANK(M173),"",VLOOKUP(M173,FareTable,2,TRUE))</f>
        <v>B</v>
      </c>
      <c r="P173" s="1" t="s">
        <v>800</v>
      </c>
      <c r="Q173" t="s">
        <v>368</v>
      </c>
    </row>
    <row r="174" spans="1:17" x14ac:dyDescent="0.25">
      <c r="A174" s="2">
        <v>173</v>
      </c>
      <c r="B174" s="2">
        <v>1</v>
      </c>
      <c r="C174" s="2">
        <v>0</v>
      </c>
      <c r="D174" t="s">
        <v>369</v>
      </c>
      <c r="E174" s="1" t="s">
        <v>2102</v>
      </c>
      <c r="F174">
        <v>50</v>
      </c>
      <c r="G174" s="6" t="str">
        <f>IF(ISBLANK(F174),"",VLOOKUP(F174,AgeTable,2,TRUE))</f>
        <v>Adult</v>
      </c>
      <c r="H174" s="6">
        <f t="shared" si="4"/>
        <v>0</v>
      </c>
      <c r="I174" s="6">
        <f t="shared" si="5"/>
        <v>0</v>
      </c>
      <c r="J174">
        <v>0</v>
      </c>
      <c r="K174">
        <v>0</v>
      </c>
      <c r="L174" s="2">
        <v>113044</v>
      </c>
      <c r="M174" s="4">
        <v>26</v>
      </c>
      <c r="N174" s="8" t="str">
        <f>IF(ISBLANK(M174),"",VLOOKUP(M174,FareTable,2,TRUE))</f>
        <v>B</v>
      </c>
      <c r="O174" s="2" t="s">
        <v>370</v>
      </c>
      <c r="P174" s="1" t="s">
        <v>800</v>
      </c>
      <c r="Q174" t="s">
        <v>371</v>
      </c>
    </row>
    <row r="175" spans="1:17" x14ac:dyDescent="0.25">
      <c r="A175" s="2">
        <v>174</v>
      </c>
      <c r="B175" s="2">
        <v>1</v>
      </c>
      <c r="C175" s="2">
        <v>0</v>
      </c>
      <c r="D175" t="s">
        <v>372</v>
      </c>
      <c r="E175" s="1" t="s">
        <v>2102</v>
      </c>
      <c r="F175">
        <v>32.5</v>
      </c>
      <c r="G175" s="6" t="str">
        <f>IF(ISBLANK(F175),"",VLOOKUP(F175,AgeTable,2,TRUE))</f>
        <v>Adult</v>
      </c>
      <c r="H175" s="6">
        <f t="shared" si="4"/>
        <v>0</v>
      </c>
      <c r="I175" s="6">
        <f t="shared" si="5"/>
        <v>0</v>
      </c>
      <c r="J175">
        <v>0</v>
      </c>
      <c r="K175">
        <v>0</v>
      </c>
      <c r="L175" s="2">
        <v>113503</v>
      </c>
      <c r="M175" s="4">
        <v>211.5</v>
      </c>
      <c r="N175" s="8" t="str">
        <f>IF(ISBLANK(M175),"",VLOOKUP(M175,FareTable,2,TRUE))</f>
        <v>A</v>
      </c>
      <c r="O175" s="2" t="s">
        <v>373</v>
      </c>
      <c r="P175" s="1" t="s">
        <v>2099</v>
      </c>
    </row>
    <row r="176" spans="1:17" x14ac:dyDescent="0.25">
      <c r="A176" s="2">
        <v>175</v>
      </c>
      <c r="B176" s="2">
        <v>1</v>
      </c>
      <c r="C176" s="2">
        <v>0</v>
      </c>
      <c r="D176" t="s">
        <v>374</v>
      </c>
      <c r="E176" s="1" t="s">
        <v>2102</v>
      </c>
      <c r="F176">
        <v>58</v>
      </c>
      <c r="G176" s="6" t="str">
        <f>IF(ISBLANK(F176),"",VLOOKUP(F176,AgeTable,2,TRUE))</f>
        <v>Adult</v>
      </c>
      <c r="H176" s="6">
        <f t="shared" si="4"/>
        <v>0</v>
      </c>
      <c r="I176" s="6">
        <f t="shared" si="5"/>
        <v>0</v>
      </c>
      <c r="J176">
        <v>0</v>
      </c>
      <c r="K176">
        <v>0</v>
      </c>
      <c r="L176" s="2">
        <v>11771</v>
      </c>
      <c r="M176" s="4">
        <v>29.7</v>
      </c>
      <c r="N176" s="8" t="str">
        <f>IF(ISBLANK(M176),"",VLOOKUP(M176,FareTable,2,TRUE))</f>
        <v>B</v>
      </c>
      <c r="O176" s="2" t="s">
        <v>375</v>
      </c>
      <c r="P176" s="1" t="s">
        <v>2099</v>
      </c>
      <c r="Q176" t="s">
        <v>376</v>
      </c>
    </row>
    <row r="177" spans="1:17" x14ac:dyDescent="0.25">
      <c r="A177" s="2">
        <v>176</v>
      </c>
      <c r="B177" s="2">
        <v>1</v>
      </c>
      <c r="C177" s="2">
        <v>0</v>
      </c>
      <c r="D177" t="s">
        <v>377</v>
      </c>
      <c r="E177" s="1" t="s">
        <v>2102</v>
      </c>
      <c r="F177">
        <v>41</v>
      </c>
      <c r="G177" s="6" t="str">
        <f>IF(ISBLANK(F177),"",VLOOKUP(F177,AgeTable,2,TRUE))</f>
        <v>Adult</v>
      </c>
      <c r="H177" s="6">
        <f t="shared" si="4"/>
        <v>0</v>
      </c>
      <c r="I177" s="6">
        <f t="shared" si="5"/>
        <v>0</v>
      </c>
      <c r="J177">
        <v>1</v>
      </c>
      <c r="K177">
        <v>0</v>
      </c>
      <c r="L177" s="2">
        <v>17464</v>
      </c>
      <c r="M177" s="4">
        <v>51.862499999999997</v>
      </c>
      <c r="N177" s="8" t="str">
        <f>IF(ISBLANK(M177),"",VLOOKUP(M177,FareTable,2,TRUE))</f>
        <v>A</v>
      </c>
      <c r="O177" s="2" t="s">
        <v>378</v>
      </c>
      <c r="P177" s="1" t="s">
        <v>800</v>
      </c>
      <c r="Q177" t="s">
        <v>379</v>
      </c>
    </row>
    <row r="178" spans="1:17" x14ac:dyDescent="0.25">
      <c r="A178" s="2">
        <v>177</v>
      </c>
      <c r="B178" s="2">
        <v>1</v>
      </c>
      <c r="C178" s="2">
        <v>1</v>
      </c>
      <c r="D178" t="s">
        <v>380</v>
      </c>
      <c r="E178" s="1" t="s">
        <v>2101</v>
      </c>
      <c r="G178" s="6" t="str">
        <f>IF(ISBLANK(F178),"",VLOOKUP(F178,AgeTable,2,TRUE))</f>
        <v/>
      </c>
      <c r="H178" s="6" t="str">
        <f t="shared" si="4"/>
        <v/>
      </c>
      <c r="I178" s="6" t="str">
        <f t="shared" si="5"/>
        <v/>
      </c>
      <c r="J178">
        <v>1</v>
      </c>
      <c r="K178">
        <v>0</v>
      </c>
      <c r="L178" s="2">
        <v>17464</v>
      </c>
      <c r="M178" s="4">
        <v>51.862499999999997</v>
      </c>
      <c r="N178" s="8" t="str">
        <f>IF(ISBLANK(M178),"",VLOOKUP(M178,FareTable,2,TRUE))</f>
        <v>A</v>
      </c>
      <c r="O178" s="2" t="s">
        <v>378</v>
      </c>
      <c r="P178" s="1" t="s">
        <v>800</v>
      </c>
      <c r="Q178" t="s">
        <v>379</v>
      </c>
    </row>
    <row r="179" spans="1:17" x14ac:dyDescent="0.25">
      <c r="A179" s="2">
        <v>178</v>
      </c>
      <c r="B179" s="2">
        <v>1</v>
      </c>
      <c r="C179" s="2">
        <v>1</v>
      </c>
      <c r="D179" t="s">
        <v>381</v>
      </c>
      <c r="E179" s="1" t="s">
        <v>2102</v>
      </c>
      <c r="F179">
        <v>42</v>
      </c>
      <c r="G179" s="6" t="str">
        <f>IF(ISBLANK(F179),"",VLOOKUP(F179,AgeTable,2,TRUE))</f>
        <v>Adult</v>
      </c>
      <c r="H179" s="6">
        <f t="shared" si="4"/>
        <v>0</v>
      </c>
      <c r="I179" s="6">
        <f t="shared" si="5"/>
        <v>0</v>
      </c>
      <c r="J179">
        <v>1</v>
      </c>
      <c r="K179">
        <v>0</v>
      </c>
      <c r="L179" s="2">
        <v>11753</v>
      </c>
      <c r="M179" s="4">
        <v>52.554200000000002</v>
      </c>
      <c r="N179" s="8" t="str">
        <f>IF(ISBLANK(M179),"",VLOOKUP(M179,FareTable,2,TRUE))</f>
        <v>A</v>
      </c>
      <c r="O179" s="2" t="s">
        <v>382</v>
      </c>
      <c r="P179" s="1" t="s">
        <v>800</v>
      </c>
      <c r="Q179" t="s">
        <v>383</v>
      </c>
    </row>
    <row r="180" spans="1:17" x14ac:dyDescent="0.25">
      <c r="A180" s="2">
        <v>179</v>
      </c>
      <c r="B180" s="2">
        <v>1</v>
      </c>
      <c r="C180" s="2">
        <v>1</v>
      </c>
      <c r="D180" t="s">
        <v>384</v>
      </c>
      <c r="E180" s="1" t="s">
        <v>2101</v>
      </c>
      <c r="F180">
        <v>45</v>
      </c>
      <c r="G180" s="6" t="str">
        <f>IF(ISBLANK(F180),"",VLOOKUP(F180,AgeTable,2,TRUE))</f>
        <v>Adult</v>
      </c>
      <c r="H180" s="6">
        <f t="shared" si="4"/>
        <v>0</v>
      </c>
      <c r="I180" s="6">
        <f t="shared" si="5"/>
        <v>1</v>
      </c>
      <c r="J180">
        <v>1</v>
      </c>
      <c r="K180">
        <v>0</v>
      </c>
      <c r="L180" s="2">
        <v>11753</v>
      </c>
      <c r="M180" s="4">
        <v>52.554200000000002</v>
      </c>
      <c r="N180" s="8" t="str">
        <f>IF(ISBLANK(M180),"",VLOOKUP(M180,FareTable,2,TRUE))</f>
        <v>A</v>
      </c>
      <c r="O180" s="2" t="s">
        <v>382</v>
      </c>
      <c r="P180" s="1" t="s">
        <v>800</v>
      </c>
      <c r="Q180" t="s">
        <v>383</v>
      </c>
    </row>
    <row r="181" spans="1:17" x14ac:dyDescent="0.25">
      <c r="A181" s="2">
        <v>180</v>
      </c>
      <c r="B181" s="2">
        <v>1</v>
      </c>
      <c r="C181" s="2">
        <v>0</v>
      </c>
      <c r="D181" t="s">
        <v>385</v>
      </c>
      <c r="E181" s="1" t="s">
        <v>2102</v>
      </c>
      <c r="G181" s="6" t="str">
        <f>IF(ISBLANK(F181),"",VLOOKUP(F181,AgeTable,2,TRUE))</f>
        <v/>
      </c>
      <c r="H181" s="6" t="str">
        <f t="shared" si="4"/>
        <v/>
      </c>
      <c r="I181" s="6" t="str">
        <f t="shared" si="5"/>
        <v/>
      </c>
      <c r="J181">
        <v>0</v>
      </c>
      <c r="K181">
        <v>0</v>
      </c>
      <c r="L181" s="2">
        <v>113028</v>
      </c>
      <c r="M181" s="4">
        <v>26.55</v>
      </c>
      <c r="N181" s="8" t="str">
        <f>IF(ISBLANK(M181),"",VLOOKUP(M181,FareTable,2,TRUE))</f>
        <v>B</v>
      </c>
      <c r="O181" s="2" t="s">
        <v>386</v>
      </c>
      <c r="P181" s="1" t="s">
        <v>800</v>
      </c>
      <c r="Q181" t="s">
        <v>387</v>
      </c>
    </row>
    <row r="182" spans="1:17" x14ac:dyDescent="0.25">
      <c r="A182" s="2">
        <v>181</v>
      </c>
      <c r="B182" s="2">
        <v>1</v>
      </c>
      <c r="C182" s="2">
        <v>1</v>
      </c>
      <c r="D182" t="s">
        <v>388</v>
      </c>
      <c r="E182" s="1" t="s">
        <v>2101</v>
      </c>
      <c r="F182">
        <v>39</v>
      </c>
      <c r="G182" s="6" t="str">
        <f>IF(ISBLANK(F182),"",VLOOKUP(F182,AgeTable,2,TRUE))</f>
        <v>Adult</v>
      </c>
      <c r="H182" s="6">
        <f t="shared" si="4"/>
        <v>0</v>
      </c>
      <c r="I182" s="6">
        <f t="shared" si="5"/>
        <v>1</v>
      </c>
      <c r="J182">
        <v>0</v>
      </c>
      <c r="K182">
        <v>0</v>
      </c>
      <c r="L182" s="2">
        <v>24160</v>
      </c>
      <c r="M182" s="4">
        <v>211.33750000000001</v>
      </c>
      <c r="N182" s="8" t="str">
        <f>IF(ISBLANK(M182),"",VLOOKUP(M182,FareTable,2,TRUE))</f>
        <v>A</v>
      </c>
      <c r="P182" s="1" t="s">
        <v>800</v>
      </c>
    </row>
    <row r="183" spans="1:17" x14ac:dyDescent="0.25">
      <c r="A183" s="2">
        <v>182</v>
      </c>
      <c r="B183" s="2">
        <v>1</v>
      </c>
      <c r="C183" s="2">
        <v>1</v>
      </c>
      <c r="D183" t="s">
        <v>389</v>
      </c>
      <c r="E183" s="1" t="s">
        <v>2101</v>
      </c>
      <c r="F183">
        <v>49</v>
      </c>
      <c r="G183" s="6" t="str">
        <f>IF(ISBLANK(F183),"",VLOOKUP(F183,AgeTable,2,TRUE))</f>
        <v>Adult</v>
      </c>
      <c r="H183" s="6">
        <f t="shared" si="4"/>
        <v>0</v>
      </c>
      <c r="I183" s="6">
        <f t="shared" si="5"/>
        <v>1</v>
      </c>
      <c r="J183">
        <v>0</v>
      </c>
      <c r="K183">
        <v>0</v>
      </c>
      <c r="L183" s="2">
        <v>17465</v>
      </c>
      <c r="M183" s="4">
        <v>25.929200000000002</v>
      </c>
      <c r="N183" s="8" t="str">
        <f>IF(ISBLANK(M183),"",VLOOKUP(M183,FareTable,2,TRUE))</f>
        <v>B</v>
      </c>
      <c r="O183" s="2" t="s">
        <v>390</v>
      </c>
      <c r="P183" s="1" t="s">
        <v>800</v>
      </c>
      <c r="Q183" t="s">
        <v>11</v>
      </c>
    </row>
    <row r="184" spans="1:17" x14ac:dyDescent="0.25">
      <c r="A184" s="2">
        <v>183</v>
      </c>
      <c r="B184" s="2">
        <v>1</v>
      </c>
      <c r="C184" s="2">
        <v>1</v>
      </c>
      <c r="D184" t="s">
        <v>391</v>
      </c>
      <c r="E184" s="1" t="s">
        <v>2101</v>
      </c>
      <c r="F184">
        <v>30</v>
      </c>
      <c r="G184" s="6" t="str">
        <f>IF(ISBLANK(F184),"",VLOOKUP(F184,AgeTable,2,TRUE))</f>
        <v>Adult</v>
      </c>
      <c r="H184" s="6">
        <f t="shared" si="4"/>
        <v>0</v>
      </c>
      <c r="I184" s="6">
        <f t="shared" si="5"/>
        <v>1</v>
      </c>
      <c r="J184">
        <v>0</v>
      </c>
      <c r="K184">
        <v>0</v>
      </c>
      <c r="L184" s="2" t="s">
        <v>212</v>
      </c>
      <c r="M184" s="4">
        <v>106.425</v>
      </c>
      <c r="N184" s="8" t="str">
        <f>IF(ISBLANK(M184),"",VLOOKUP(M184,FareTable,2,TRUE))</f>
        <v>A</v>
      </c>
      <c r="P184" s="1" t="s">
        <v>2099</v>
      </c>
    </row>
    <row r="185" spans="1:17" x14ac:dyDescent="0.25">
      <c r="A185" s="2">
        <v>184</v>
      </c>
      <c r="B185" s="2">
        <v>1</v>
      </c>
      <c r="C185" s="2">
        <v>1</v>
      </c>
      <c r="D185" t="s">
        <v>392</v>
      </c>
      <c r="E185" s="1" t="s">
        <v>2102</v>
      </c>
      <c r="F185">
        <v>35</v>
      </c>
      <c r="G185" s="6" t="str">
        <f>IF(ISBLANK(F185),"",VLOOKUP(F185,AgeTable,2,TRUE))</f>
        <v>Adult</v>
      </c>
      <c r="H185" s="6">
        <f t="shared" si="4"/>
        <v>0</v>
      </c>
      <c r="I185" s="6">
        <f t="shared" si="5"/>
        <v>0</v>
      </c>
      <c r="J185">
        <v>0</v>
      </c>
      <c r="K185">
        <v>0</v>
      </c>
      <c r="L185" s="2" t="s">
        <v>121</v>
      </c>
      <c r="M185" s="4">
        <v>512.32920000000001</v>
      </c>
      <c r="N185" s="8" t="str">
        <f>IF(ISBLANK(M185),"",VLOOKUP(M185,FareTable,2,TRUE))</f>
        <v>A</v>
      </c>
      <c r="O185" s="2" t="s">
        <v>393</v>
      </c>
      <c r="P185" s="1" t="s">
        <v>2099</v>
      </c>
    </row>
    <row r="186" spans="1:17" x14ac:dyDescent="0.25">
      <c r="A186" s="2">
        <v>185</v>
      </c>
      <c r="B186" s="2">
        <v>1</v>
      </c>
      <c r="C186" s="2">
        <v>0</v>
      </c>
      <c r="D186" t="s">
        <v>394</v>
      </c>
      <c r="E186" s="1" t="s">
        <v>2102</v>
      </c>
      <c r="G186" s="6" t="str">
        <f>IF(ISBLANK(F186),"",VLOOKUP(F186,AgeTable,2,TRUE))</f>
        <v/>
      </c>
      <c r="H186" s="6" t="str">
        <f t="shared" si="4"/>
        <v/>
      </c>
      <c r="I186" s="6" t="str">
        <f t="shared" si="5"/>
        <v/>
      </c>
      <c r="J186">
        <v>0</v>
      </c>
      <c r="K186">
        <v>0</v>
      </c>
      <c r="L186" s="2" t="s">
        <v>395</v>
      </c>
      <c r="M186" s="4">
        <v>27.720800000000001</v>
      </c>
      <c r="N186" s="8" t="str">
        <f>IF(ISBLANK(M186),"",VLOOKUP(M186,FareTable,2,TRUE))</f>
        <v>B</v>
      </c>
      <c r="P186" s="1" t="s">
        <v>2099</v>
      </c>
      <c r="Q186" t="s">
        <v>344</v>
      </c>
    </row>
    <row r="187" spans="1:17" x14ac:dyDescent="0.25">
      <c r="A187" s="2">
        <v>186</v>
      </c>
      <c r="B187" s="2">
        <v>1</v>
      </c>
      <c r="C187" s="2">
        <v>0</v>
      </c>
      <c r="D187" t="s">
        <v>396</v>
      </c>
      <c r="E187" s="1" t="s">
        <v>2102</v>
      </c>
      <c r="F187">
        <v>42</v>
      </c>
      <c r="G187" s="6" t="str">
        <f>IF(ISBLANK(F187),"",VLOOKUP(F187,AgeTable,2,TRUE))</f>
        <v>Adult</v>
      </c>
      <c r="H187" s="6">
        <f t="shared" si="4"/>
        <v>0</v>
      </c>
      <c r="I187" s="6">
        <f t="shared" si="5"/>
        <v>0</v>
      </c>
      <c r="J187">
        <v>0</v>
      </c>
      <c r="K187">
        <v>0</v>
      </c>
      <c r="L187" s="2">
        <v>17475</v>
      </c>
      <c r="M187" s="4">
        <v>26.55</v>
      </c>
      <c r="N187" s="8" t="str">
        <f>IF(ISBLANK(M187),"",VLOOKUP(M187,FareTable,2,TRUE))</f>
        <v>B</v>
      </c>
      <c r="P187" s="1" t="s">
        <v>800</v>
      </c>
      <c r="Q187" t="s">
        <v>397</v>
      </c>
    </row>
    <row r="188" spans="1:17" x14ac:dyDescent="0.25">
      <c r="A188" s="2">
        <v>187</v>
      </c>
      <c r="B188" s="2">
        <v>1</v>
      </c>
      <c r="C188" s="2">
        <v>1</v>
      </c>
      <c r="D188" t="s">
        <v>398</v>
      </c>
      <c r="E188" s="1" t="s">
        <v>2101</v>
      </c>
      <c r="F188">
        <v>55</v>
      </c>
      <c r="G188" s="6" t="str">
        <f>IF(ISBLANK(F188),"",VLOOKUP(F188,AgeTable,2,TRUE))</f>
        <v>Adult</v>
      </c>
      <c r="H188" s="6">
        <f t="shared" si="4"/>
        <v>0</v>
      </c>
      <c r="I188" s="6">
        <f t="shared" si="5"/>
        <v>1</v>
      </c>
      <c r="J188">
        <v>0</v>
      </c>
      <c r="K188">
        <v>0</v>
      </c>
      <c r="L188" s="2">
        <v>112377</v>
      </c>
      <c r="M188" s="4">
        <v>27.720800000000001</v>
      </c>
      <c r="N188" s="8" t="str">
        <f>IF(ISBLANK(M188),"",VLOOKUP(M188,FareTable,2,TRUE))</f>
        <v>B</v>
      </c>
      <c r="P188" s="1" t="s">
        <v>2099</v>
      </c>
      <c r="Q188" t="s">
        <v>397</v>
      </c>
    </row>
    <row r="189" spans="1:17" x14ac:dyDescent="0.25">
      <c r="A189" s="2">
        <v>188</v>
      </c>
      <c r="B189" s="2">
        <v>1</v>
      </c>
      <c r="C189" s="2">
        <v>1</v>
      </c>
      <c r="D189" t="s">
        <v>399</v>
      </c>
      <c r="E189" s="1" t="s">
        <v>2101</v>
      </c>
      <c r="F189">
        <v>16</v>
      </c>
      <c r="G189" s="6" t="str">
        <f>IF(ISBLANK(F189),"",VLOOKUP(F189,AgeTable,2,TRUE))</f>
        <v>Child</v>
      </c>
      <c r="H189" s="6">
        <f t="shared" si="4"/>
        <v>1</v>
      </c>
      <c r="I189" s="6">
        <f t="shared" si="5"/>
        <v>1</v>
      </c>
      <c r="J189">
        <v>0</v>
      </c>
      <c r="K189">
        <v>1</v>
      </c>
      <c r="L189" s="2" t="s">
        <v>400</v>
      </c>
      <c r="M189" s="4">
        <v>39.4</v>
      </c>
      <c r="N189" s="8" t="str">
        <f>IF(ISBLANK(M189),"",VLOOKUP(M189,FareTable,2,TRUE))</f>
        <v>B</v>
      </c>
      <c r="O189" s="2" t="s">
        <v>401</v>
      </c>
      <c r="P189" s="1" t="s">
        <v>800</v>
      </c>
      <c r="Q189" t="s">
        <v>32</v>
      </c>
    </row>
    <row r="190" spans="1:17" x14ac:dyDescent="0.25">
      <c r="A190" s="2">
        <v>189</v>
      </c>
      <c r="B190" s="2">
        <v>1</v>
      </c>
      <c r="C190" s="2">
        <v>1</v>
      </c>
      <c r="D190" t="s">
        <v>402</v>
      </c>
      <c r="E190" s="1" t="s">
        <v>2101</v>
      </c>
      <c r="F190">
        <v>51</v>
      </c>
      <c r="G190" s="6" t="str">
        <f>IF(ISBLANK(F190),"",VLOOKUP(F190,AgeTable,2,TRUE))</f>
        <v>Adult</v>
      </c>
      <c r="H190" s="6">
        <f t="shared" si="4"/>
        <v>0</v>
      </c>
      <c r="I190" s="6">
        <f t="shared" si="5"/>
        <v>1</v>
      </c>
      <c r="J190">
        <v>0</v>
      </c>
      <c r="K190">
        <v>1</v>
      </c>
      <c r="L190" s="2" t="s">
        <v>400</v>
      </c>
      <c r="M190" s="4">
        <v>39.4</v>
      </c>
      <c r="N190" s="8" t="str">
        <f>IF(ISBLANK(M190),"",VLOOKUP(M190,FareTable,2,TRUE))</f>
        <v>B</v>
      </c>
      <c r="O190" s="2" t="s">
        <v>401</v>
      </c>
      <c r="P190" s="1" t="s">
        <v>800</v>
      </c>
      <c r="Q190" t="s">
        <v>32</v>
      </c>
    </row>
    <row r="191" spans="1:17" x14ac:dyDescent="0.25">
      <c r="A191" s="2">
        <v>190</v>
      </c>
      <c r="B191" s="2">
        <v>1</v>
      </c>
      <c r="C191" s="2">
        <v>0</v>
      </c>
      <c r="D191" t="s">
        <v>403</v>
      </c>
      <c r="E191" s="1" t="s">
        <v>2102</v>
      </c>
      <c r="F191">
        <v>29</v>
      </c>
      <c r="G191" s="6" t="str">
        <f>IF(ISBLANK(F191),"",VLOOKUP(F191,AgeTable,2,TRUE))</f>
        <v>Adult</v>
      </c>
      <c r="H191" s="6">
        <f t="shared" si="4"/>
        <v>0</v>
      </c>
      <c r="I191" s="6">
        <f t="shared" si="5"/>
        <v>0</v>
      </c>
      <c r="J191">
        <v>0</v>
      </c>
      <c r="K191">
        <v>0</v>
      </c>
      <c r="L191" s="2">
        <v>113501</v>
      </c>
      <c r="M191" s="4">
        <v>30</v>
      </c>
      <c r="N191" s="8" t="str">
        <f>IF(ISBLANK(M191),"",VLOOKUP(M191,FareTable,2,TRUE))</f>
        <v>B</v>
      </c>
      <c r="O191" s="2" t="s">
        <v>404</v>
      </c>
      <c r="P191" s="1" t="s">
        <v>800</v>
      </c>
      <c r="Q191" t="s">
        <v>405</v>
      </c>
    </row>
    <row r="192" spans="1:17" x14ac:dyDescent="0.25">
      <c r="A192" s="2">
        <v>191</v>
      </c>
      <c r="B192" s="2">
        <v>1</v>
      </c>
      <c r="C192" s="2">
        <v>1</v>
      </c>
      <c r="D192" t="s">
        <v>406</v>
      </c>
      <c r="E192" s="1" t="s">
        <v>2101</v>
      </c>
      <c r="F192">
        <v>21</v>
      </c>
      <c r="G192" s="6" t="str">
        <f>IF(ISBLANK(F192),"",VLOOKUP(F192,AgeTable,2,TRUE))</f>
        <v>Adult</v>
      </c>
      <c r="H192" s="6">
        <f t="shared" si="4"/>
        <v>0</v>
      </c>
      <c r="I192" s="6">
        <f t="shared" si="5"/>
        <v>1</v>
      </c>
      <c r="J192">
        <v>0</v>
      </c>
      <c r="K192">
        <v>0</v>
      </c>
      <c r="L192" s="2">
        <v>13502</v>
      </c>
      <c r="M192" s="4">
        <v>77.958299999999994</v>
      </c>
      <c r="N192" s="8" t="str">
        <f>IF(ISBLANK(M192),"",VLOOKUP(M192,FareTable,2,TRUE))</f>
        <v>A</v>
      </c>
      <c r="O192" s="2" t="s">
        <v>407</v>
      </c>
      <c r="P192" s="1" t="s">
        <v>800</v>
      </c>
      <c r="Q192" t="s">
        <v>14</v>
      </c>
    </row>
    <row r="193" spans="1:17" x14ac:dyDescent="0.25">
      <c r="A193" s="2">
        <v>192</v>
      </c>
      <c r="B193" s="2">
        <v>1</v>
      </c>
      <c r="C193" s="2">
        <v>0</v>
      </c>
      <c r="D193" t="s">
        <v>408</v>
      </c>
      <c r="E193" s="1" t="s">
        <v>2102</v>
      </c>
      <c r="F193">
        <v>30</v>
      </c>
      <c r="G193" s="6" t="str">
        <f>IF(ISBLANK(F193),"",VLOOKUP(F193,AgeTable,2,TRUE))</f>
        <v>Adult</v>
      </c>
      <c r="H193" s="6">
        <f t="shared" si="4"/>
        <v>0</v>
      </c>
      <c r="I193" s="6">
        <f t="shared" si="5"/>
        <v>0</v>
      </c>
      <c r="J193">
        <v>0</v>
      </c>
      <c r="K193">
        <v>0</v>
      </c>
      <c r="L193" s="2">
        <v>113801</v>
      </c>
      <c r="M193" s="4">
        <v>45.5</v>
      </c>
      <c r="N193" s="8" t="str">
        <f>IF(ISBLANK(M193),"",VLOOKUP(M193,FareTable,2,TRUE))</f>
        <v>B</v>
      </c>
      <c r="P193" s="1" t="s">
        <v>800</v>
      </c>
      <c r="Q193" t="s">
        <v>409</v>
      </c>
    </row>
    <row r="194" spans="1:17" x14ac:dyDescent="0.25">
      <c r="A194" s="2">
        <v>193</v>
      </c>
      <c r="B194" s="2">
        <v>1</v>
      </c>
      <c r="C194" s="2">
        <v>1</v>
      </c>
      <c r="D194" t="s">
        <v>410</v>
      </c>
      <c r="E194" s="1" t="s">
        <v>2101</v>
      </c>
      <c r="F194">
        <v>58</v>
      </c>
      <c r="G194" s="6" t="str">
        <f>IF(ISBLANK(F194),"",VLOOKUP(F194,AgeTable,2,TRUE))</f>
        <v>Adult</v>
      </c>
      <c r="H194" s="6">
        <f t="shared" si="4"/>
        <v>0</v>
      </c>
      <c r="I194" s="6">
        <f t="shared" si="5"/>
        <v>1</v>
      </c>
      <c r="J194">
        <v>0</v>
      </c>
      <c r="K194">
        <v>0</v>
      </c>
      <c r="L194" s="2" t="s">
        <v>411</v>
      </c>
      <c r="M194" s="4">
        <v>146.52080000000001</v>
      </c>
      <c r="N194" s="8" t="str">
        <f>IF(ISBLANK(M194),"",VLOOKUP(M194,FareTable,2,TRUE))</f>
        <v>A</v>
      </c>
      <c r="O194" s="2" t="s">
        <v>412</v>
      </c>
      <c r="P194" s="1" t="s">
        <v>2099</v>
      </c>
    </row>
    <row r="195" spans="1:17" x14ac:dyDescent="0.25">
      <c r="A195" s="2">
        <v>194</v>
      </c>
      <c r="B195" s="2">
        <v>1</v>
      </c>
      <c r="C195" s="2">
        <v>1</v>
      </c>
      <c r="D195" t="s">
        <v>413</v>
      </c>
      <c r="E195" s="1" t="s">
        <v>2101</v>
      </c>
      <c r="F195">
        <v>15</v>
      </c>
      <c r="G195" s="6" t="str">
        <f>IF(ISBLANK(F195),"",VLOOKUP(F195,AgeTable,2,TRUE))</f>
        <v>Child</v>
      </c>
      <c r="H195" s="6">
        <f t="shared" ref="H195:H258" si="6">IF(ISBLANK(F195),"",IF(F195&lt;17,1,0))</f>
        <v>1</v>
      </c>
      <c r="I195" s="6">
        <f t="shared" ref="I195:I258" si="7">IF(ISBLANK(F195),"",IF(E195="Female",1,IF(H195=0,0,1)))</f>
        <v>1</v>
      </c>
      <c r="J195">
        <v>0</v>
      </c>
      <c r="K195">
        <v>1</v>
      </c>
      <c r="L195" s="2">
        <v>24160</v>
      </c>
      <c r="M195" s="4">
        <v>211.33750000000001</v>
      </c>
      <c r="N195" s="8" t="str">
        <f>IF(ISBLANK(M195),"",VLOOKUP(M195,FareTable,2,TRUE))</f>
        <v>A</v>
      </c>
      <c r="O195" s="2" t="s">
        <v>1</v>
      </c>
      <c r="P195" s="1" t="s">
        <v>800</v>
      </c>
      <c r="Q195" t="s">
        <v>2</v>
      </c>
    </row>
    <row r="196" spans="1:17" x14ac:dyDescent="0.25">
      <c r="A196" s="2">
        <v>195</v>
      </c>
      <c r="B196" s="2">
        <v>1</v>
      </c>
      <c r="C196" s="2">
        <v>0</v>
      </c>
      <c r="D196" t="s">
        <v>414</v>
      </c>
      <c r="E196" s="1" t="s">
        <v>2102</v>
      </c>
      <c r="F196">
        <v>30</v>
      </c>
      <c r="G196" s="6" t="str">
        <f>IF(ISBLANK(F196),"",VLOOKUP(F196,AgeTable,2,TRUE))</f>
        <v>Adult</v>
      </c>
      <c r="H196" s="6">
        <f t="shared" si="6"/>
        <v>0</v>
      </c>
      <c r="I196" s="6">
        <f t="shared" si="7"/>
        <v>0</v>
      </c>
      <c r="J196">
        <v>0</v>
      </c>
      <c r="K196">
        <v>0</v>
      </c>
      <c r="L196" s="2">
        <v>110469</v>
      </c>
      <c r="M196" s="4">
        <v>26</v>
      </c>
      <c r="N196" s="8" t="str">
        <f>IF(ISBLANK(M196),"",VLOOKUP(M196,FareTable,2,TRUE))</f>
        <v>B</v>
      </c>
      <c r="O196" s="2" t="s">
        <v>415</v>
      </c>
      <c r="P196" s="1" t="s">
        <v>800</v>
      </c>
      <c r="Q196" t="s">
        <v>416</v>
      </c>
    </row>
    <row r="197" spans="1:17" x14ac:dyDescent="0.25">
      <c r="A197" s="2">
        <v>196</v>
      </c>
      <c r="B197" s="2">
        <v>1</v>
      </c>
      <c r="C197" s="2">
        <v>1</v>
      </c>
      <c r="D197" t="s">
        <v>417</v>
      </c>
      <c r="E197" s="1" t="s">
        <v>2101</v>
      </c>
      <c r="F197">
        <v>16</v>
      </c>
      <c r="G197" s="6" t="str">
        <f>IF(ISBLANK(F197),"",VLOOKUP(F197,AgeTable,2,TRUE))</f>
        <v>Child</v>
      </c>
      <c r="H197" s="6">
        <f t="shared" si="6"/>
        <v>1</v>
      </c>
      <c r="I197" s="6">
        <f t="shared" si="7"/>
        <v>1</v>
      </c>
      <c r="J197">
        <v>0</v>
      </c>
      <c r="K197">
        <v>0</v>
      </c>
      <c r="L197" s="2">
        <v>110152</v>
      </c>
      <c r="M197" s="4">
        <v>86.5</v>
      </c>
      <c r="N197" s="8" t="str">
        <f>IF(ISBLANK(M197),"",VLOOKUP(M197,FareTable,2,TRUE))</f>
        <v>A</v>
      </c>
      <c r="O197" s="2" t="s">
        <v>418</v>
      </c>
      <c r="P197" s="1" t="s">
        <v>800</v>
      </c>
    </row>
    <row r="198" spans="1:17" x14ac:dyDescent="0.25">
      <c r="A198" s="2">
        <v>197</v>
      </c>
      <c r="B198" s="2">
        <v>1</v>
      </c>
      <c r="C198" s="2">
        <v>1</v>
      </c>
      <c r="D198" t="s">
        <v>419</v>
      </c>
      <c r="E198" s="1" t="s">
        <v>2102</v>
      </c>
      <c r="G198" s="6" t="str">
        <f>IF(ISBLANK(F198),"",VLOOKUP(F198,AgeTable,2,TRUE))</f>
        <v/>
      </c>
      <c r="H198" s="6" t="str">
        <f t="shared" si="6"/>
        <v/>
      </c>
      <c r="I198" s="6" t="str">
        <f t="shared" si="7"/>
        <v/>
      </c>
      <c r="J198">
        <v>0</v>
      </c>
      <c r="K198">
        <v>0</v>
      </c>
      <c r="L198" s="2">
        <v>11774</v>
      </c>
      <c r="M198" s="4">
        <v>29.7</v>
      </c>
      <c r="N198" s="8" t="str">
        <f>IF(ISBLANK(M198),"",VLOOKUP(M198,FareTable,2,TRUE))</f>
        <v>B</v>
      </c>
      <c r="O198" s="2" t="s">
        <v>420</v>
      </c>
      <c r="P198" s="1" t="s">
        <v>2099</v>
      </c>
      <c r="Q198" t="s">
        <v>32</v>
      </c>
    </row>
    <row r="199" spans="1:17" x14ac:dyDescent="0.25">
      <c r="A199" s="2">
        <v>198</v>
      </c>
      <c r="B199" s="2">
        <v>1</v>
      </c>
      <c r="C199" s="2">
        <v>0</v>
      </c>
      <c r="D199" t="s">
        <v>421</v>
      </c>
      <c r="E199" s="1" t="s">
        <v>2102</v>
      </c>
      <c r="F199">
        <v>19</v>
      </c>
      <c r="G199" s="6" t="str">
        <f>IF(ISBLANK(F199),"",VLOOKUP(F199,AgeTable,2,TRUE))</f>
        <v>Adult</v>
      </c>
      <c r="H199" s="6">
        <f t="shared" si="6"/>
        <v>0</v>
      </c>
      <c r="I199" s="6">
        <f t="shared" si="7"/>
        <v>0</v>
      </c>
      <c r="J199">
        <v>1</v>
      </c>
      <c r="K199">
        <v>0</v>
      </c>
      <c r="L199" s="2">
        <v>113773</v>
      </c>
      <c r="M199" s="4">
        <v>53.1</v>
      </c>
      <c r="N199" s="8" t="str">
        <f>IF(ISBLANK(M199),"",VLOOKUP(M199,FareTable,2,TRUE))</f>
        <v>A</v>
      </c>
      <c r="O199" s="2" t="s">
        <v>422</v>
      </c>
      <c r="P199" s="1" t="s">
        <v>800</v>
      </c>
      <c r="Q199" t="s">
        <v>11</v>
      </c>
    </row>
    <row r="200" spans="1:17" x14ac:dyDescent="0.25">
      <c r="A200" s="2">
        <v>199</v>
      </c>
      <c r="B200" s="2">
        <v>1</v>
      </c>
      <c r="C200" s="2">
        <v>1</v>
      </c>
      <c r="D200" t="s">
        <v>423</v>
      </c>
      <c r="E200" s="1" t="s">
        <v>2101</v>
      </c>
      <c r="F200">
        <v>18</v>
      </c>
      <c r="G200" s="6" t="str">
        <f>IF(ISBLANK(F200),"",VLOOKUP(F200,AgeTable,2,TRUE))</f>
        <v>Adult</v>
      </c>
      <c r="H200" s="6">
        <f t="shared" si="6"/>
        <v>0</v>
      </c>
      <c r="I200" s="6">
        <f t="shared" si="7"/>
        <v>1</v>
      </c>
      <c r="J200">
        <v>1</v>
      </c>
      <c r="K200">
        <v>0</v>
      </c>
      <c r="L200" s="2">
        <v>113773</v>
      </c>
      <c r="M200" s="4">
        <v>53.1</v>
      </c>
      <c r="N200" s="8" t="str">
        <f>IF(ISBLANK(M200),"",VLOOKUP(M200,FareTable,2,TRUE))</f>
        <v>A</v>
      </c>
      <c r="O200" s="2" t="s">
        <v>422</v>
      </c>
      <c r="P200" s="1" t="s">
        <v>800</v>
      </c>
      <c r="Q200" t="s">
        <v>11</v>
      </c>
    </row>
    <row r="201" spans="1:17" x14ac:dyDescent="0.25">
      <c r="A201" s="2">
        <v>200</v>
      </c>
      <c r="B201" s="2">
        <v>1</v>
      </c>
      <c r="C201" s="2">
        <v>1</v>
      </c>
      <c r="D201" t="s">
        <v>424</v>
      </c>
      <c r="E201" s="1" t="s">
        <v>2101</v>
      </c>
      <c r="F201">
        <v>24</v>
      </c>
      <c r="G201" s="6" t="str">
        <f>IF(ISBLANK(F201),"",VLOOKUP(F201,AgeTable,2,TRUE))</f>
        <v>Adult</v>
      </c>
      <c r="H201" s="6">
        <f t="shared" si="6"/>
        <v>0</v>
      </c>
      <c r="I201" s="6">
        <f t="shared" si="7"/>
        <v>1</v>
      </c>
      <c r="J201">
        <v>0</v>
      </c>
      <c r="K201">
        <v>0</v>
      </c>
      <c r="L201" s="2" t="s">
        <v>425</v>
      </c>
      <c r="M201" s="4">
        <v>49.504199999999997</v>
      </c>
      <c r="N201" s="8" t="str">
        <f>IF(ISBLANK(M201),"",VLOOKUP(M201,FareTable,2,TRUE))</f>
        <v>A</v>
      </c>
      <c r="O201" s="2" t="s">
        <v>426</v>
      </c>
      <c r="P201" s="1" t="s">
        <v>2099</v>
      </c>
      <c r="Q201" t="s">
        <v>427</v>
      </c>
    </row>
    <row r="202" spans="1:17" x14ac:dyDescent="0.25">
      <c r="A202" s="2">
        <v>201</v>
      </c>
      <c r="B202" s="2">
        <v>1</v>
      </c>
      <c r="C202" s="2">
        <v>0</v>
      </c>
      <c r="D202" t="s">
        <v>428</v>
      </c>
      <c r="E202" s="1" t="s">
        <v>2102</v>
      </c>
      <c r="F202">
        <v>46</v>
      </c>
      <c r="G202" s="6" t="str">
        <f>IF(ISBLANK(F202),"",VLOOKUP(F202,AgeTable,2,TRUE))</f>
        <v>Adult</v>
      </c>
      <c r="H202" s="6">
        <f t="shared" si="6"/>
        <v>0</v>
      </c>
      <c r="I202" s="6">
        <f t="shared" si="7"/>
        <v>0</v>
      </c>
      <c r="J202">
        <v>0</v>
      </c>
      <c r="K202">
        <v>0</v>
      </c>
      <c r="L202" s="2">
        <v>13050</v>
      </c>
      <c r="M202" s="4">
        <v>75.241699999999994</v>
      </c>
      <c r="N202" s="8" t="str">
        <f>IF(ISBLANK(M202),"",VLOOKUP(M202,FareTable,2,TRUE))</f>
        <v>A</v>
      </c>
      <c r="O202" s="2" t="s">
        <v>47</v>
      </c>
      <c r="P202" s="1" t="s">
        <v>2099</v>
      </c>
      <c r="Q202" t="s">
        <v>429</v>
      </c>
    </row>
    <row r="203" spans="1:17" x14ac:dyDescent="0.25">
      <c r="A203" s="2">
        <v>202</v>
      </c>
      <c r="B203" s="2">
        <v>1</v>
      </c>
      <c r="C203" s="2">
        <v>0</v>
      </c>
      <c r="D203" t="s">
        <v>430</v>
      </c>
      <c r="E203" s="1" t="s">
        <v>2102</v>
      </c>
      <c r="F203">
        <v>54</v>
      </c>
      <c r="G203" s="6" t="str">
        <f>IF(ISBLANK(F203),"",VLOOKUP(F203,AgeTable,2,TRUE))</f>
        <v>Adult</v>
      </c>
      <c r="H203" s="6">
        <f t="shared" si="6"/>
        <v>0</v>
      </c>
      <c r="I203" s="6">
        <f t="shared" si="7"/>
        <v>0</v>
      </c>
      <c r="J203">
        <v>0</v>
      </c>
      <c r="K203">
        <v>0</v>
      </c>
      <c r="L203" s="2">
        <v>17463</v>
      </c>
      <c r="M203" s="4">
        <v>51.862499999999997</v>
      </c>
      <c r="N203" s="8" t="str">
        <f>IF(ISBLANK(M203),"",VLOOKUP(M203,FareTable,2,TRUE))</f>
        <v>A</v>
      </c>
      <c r="O203" s="2" t="s">
        <v>337</v>
      </c>
      <c r="P203" s="1" t="s">
        <v>800</v>
      </c>
      <c r="Q203" t="s">
        <v>431</v>
      </c>
    </row>
    <row r="204" spans="1:17" x14ac:dyDescent="0.25">
      <c r="A204" s="2">
        <v>203</v>
      </c>
      <c r="B204" s="2">
        <v>1</v>
      </c>
      <c r="C204" s="2">
        <v>1</v>
      </c>
      <c r="D204" t="s">
        <v>432</v>
      </c>
      <c r="E204" s="1" t="s">
        <v>2102</v>
      </c>
      <c r="F204">
        <v>36</v>
      </c>
      <c r="G204" s="6" t="str">
        <f>IF(ISBLANK(F204),"",VLOOKUP(F204,AgeTable,2,TRUE))</f>
        <v>Adult</v>
      </c>
      <c r="H204" s="6">
        <f t="shared" si="6"/>
        <v>0</v>
      </c>
      <c r="I204" s="6">
        <f t="shared" si="7"/>
        <v>0</v>
      </c>
      <c r="J204">
        <v>0</v>
      </c>
      <c r="K204">
        <v>0</v>
      </c>
      <c r="L204" s="2" t="s">
        <v>433</v>
      </c>
      <c r="M204" s="4">
        <v>26.287500000000001</v>
      </c>
      <c r="N204" s="8" t="str">
        <f>IF(ISBLANK(M204),"",VLOOKUP(M204,FareTable,2,TRUE))</f>
        <v>B</v>
      </c>
      <c r="O204" s="2" t="s">
        <v>244</v>
      </c>
      <c r="P204" s="1" t="s">
        <v>800</v>
      </c>
      <c r="Q204" t="s">
        <v>101</v>
      </c>
    </row>
    <row r="205" spans="1:17" x14ac:dyDescent="0.25">
      <c r="A205" s="2">
        <v>204</v>
      </c>
      <c r="B205" s="2">
        <v>1</v>
      </c>
      <c r="C205" s="2">
        <v>0</v>
      </c>
      <c r="D205" t="s">
        <v>434</v>
      </c>
      <c r="E205" s="1" t="s">
        <v>2102</v>
      </c>
      <c r="F205">
        <v>28</v>
      </c>
      <c r="G205" s="6" t="str">
        <f>IF(ISBLANK(F205),"",VLOOKUP(F205,AgeTable,2,TRUE))</f>
        <v>Adult</v>
      </c>
      <c r="H205" s="6">
        <f t="shared" si="6"/>
        <v>0</v>
      </c>
      <c r="I205" s="6">
        <f t="shared" si="7"/>
        <v>0</v>
      </c>
      <c r="J205">
        <v>1</v>
      </c>
      <c r="K205">
        <v>0</v>
      </c>
      <c r="L205" s="2" t="s">
        <v>435</v>
      </c>
      <c r="M205" s="4">
        <v>82.1708</v>
      </c>
      <c r="N205" s="8" t="str">
        <f>IF(ISBLANK(M205),"",VLOOKUP(M205,FareTable,2,TRUE))</f>
        <v>A</v>
      </c>
      <c r="P205" s="1" t="s">
        <v>2099</v>
      </c>
      <c r="Q205" t="s">
        <v>11</v>
      </c>
    </row>
    <row r="206" spans="1:17" x14ac:dyDescent="0.25">
      <c r="A206" s="2">
        <v>205</v>
      </c>
      <c r="B206" s="2">
        <v>1</v>
      </c>
      <c r="C206" s="2">
        <v>1</v>
      </c>
      <c r="D206" t="s">
        <v>436</v>
      </c>
      <c r="E206" s="1" t="s">
        <v>2101</v>
      </c>
      <c r="G206" s="6" t="str">
        <f>IF(ISBLANK(F206),"",VLOOKUP(F206,AgeTable,2,TRUE))</f>
        <v/>
      </c>
      <c r="H206" s="6" t="str">
        <f t="shared" si="6"/>
        <v/>
      </c>
      <c r="I206" s="6" t="str">
        <f t="shared" si="7"/>
        <v/>
      </c>
      <c r="J206">
        <v>1</v>
      </c>
      <c r="K206">
        <v>0</v>
      </c>
      <c r="L206" s="2" t="s">
        <v>435</v>
      </c>
      <c r="M206" s="4">
        <v>82.1708</v>
      </c>
      <c r="N206" s="8" t="str">
        <f>IF(ISBLANK(M206),"",VLOOKUP(M206,FareTable,2,TRUE))</f>
        <v>A</v>
      </c>
      <c r="P206" s="1" t="s">
        <v>2099</v>
      </c>
      <c r="Q206" t="s">
        <v>11</v>
      </c>
    </row>
    <row r="207" spans="1:17" x14ac:dyDescent="0.25">
      <c r="A207" s="2">
        <v>206</v>
      </c>
      <c r="B207" s="2">
        <v>1</v>
      </c>
      <c r="C207" s="2">
        <v>0</v>
      </c>
      <c r="D207" t="s">
        <v>437</v>
      </c>
      <c r="E207" s="1" t="s">
        <v>2102</v>
      </c>
      <c r="F207">
        <v>65</v>
      </c>
      <c r="G207" s="6" t="str">
        <f>IF(ISBLANK(F207),"",VLOOKUP(F207,AgeTable,2,TRUE))</f>
        <v>Senior</v>
      </c>
      <c r="H207" s="6">
        <f t="shared" si="6"/>
        <v>0</v>
      </c>
      <c r="I207" s="6">
        <f t="shared" si="7"/>
        <v>0</v>
      </c>
      <c r="J207">
        <v>0</v>
      </c>
      <c r="K207">
        <v>0</v>
      </c>
      <c r="L207" s="2">
        <v>13509</v>
      </c>
      <c r="M207" s="4">
        <v>26.55</v>
      </c>
      <c r="N207" s="8" t="str">
        <f>IF(ISBLANK(M207),"",VLOOKUP(M207,FareTable,2,TRUE))</f>
        <v>B</v>
      </c>
      <c r="O207" s="2" t="s">
        <v>438</v>
      </c>
      <c r="P207" s="1" t="s">
        <v>800</v>
      </c>
      <c r="Q207" t="s">
        <v>439</v>
      </c>
    </row>
    <row r="208" spans="1:17" x14ac:dyDescent="0.25">
      <c r="A208" s="2">
        <v>207</v>
      </c>
      <c r="B208" s="2">
        <v>1</v>
      </c>
      <c r="C208" s="2">
        <v>0</v>
      </c>
      <c r="D208" t="s">
        <v>440</v>
      </c>
      <c r="E208" s="1" t="s">
        <v>2102</v>
      </c>
      <c r="F208">
        <v>44</v>
      </c>
      <c r="G208" s="6" t="str">
        <f>IF(ISBLANK(F208),"",VLOOKUP(F208,AgeTable,2,TRUE))</f>
        <v>Adult</v>
      </c>
      <c r="H208" s="6">
        <f t="shared" si="6"/>
        <v>0</v>
      </c>
      <c r="I208" s="6">
        <f t="shared" si="7"/>
        <v>0</v>
      </c>
      <c r="J208">
        <v>2</v>
      </c>
      <c r="K208">
        <v>0</v>
      </c>
      <c r="L208" s="2">
        <v>19928</v>
      </c>
      <c r="M208" s="4">
        <v>90</v>
      </c>
      <c r="N208" s="8" t="str">
        <f>IF(ISBLANK(M208),"",VLOOKUP(M208,FareTable,2,TRUE))</f>
        <v>A</v>
      </c>
      <c r="O208" s="2" t="s">
        <v>441</v>
      </c>
      <c r="P208" s="1" t="s">
        <v>2100</v>
      </c>
      <c r="Q208" t="s">
        <v>442</v>
      </c>
    </row>
    <row r="209" spans="1:17" x14ac:dyDescent="0.25">
      <c r="A209" s="2">
        <v>208</v>
      </c>
      <c r="B209" s="2">
        <v>1</v>
      </c>
      <c r="C209" s="2">
        <v>1</v>
      </c>
      <c r="D209" t="s">
        <v>443</v>
      </c>
      <c r="E209" s="1" t="s">
        <v>2101</v>
      </c>
      <c r="F209">
        <v>33</v>
      </c>
      <c r="G209" s="6" t="str">
        <f>IF(ISBLANK(F209),"",VLOOKUP(F209,AgeTable,2,TRUE))</f>
        <v>Adult</v>
      </c>
      <c r="H209" s="6">
        <f t="shared" si="6"/>
        <v>0</v>
      </c>
      <c r="I209" s="6">
        <f t="shared" si="7"/>
        <v>1</v>
      </c>
      <c r="J209">
        <v>1</v>
      </c>
      <c r="K209">
        <v>0</v>
      </c>
      <c r="L209" s="2">
        <v>19928</v>
      </c>
      <c r="M209" s="4">
        <v>90</v>
      </c>
      <c r="N209" s="8" t="str">
        <f>IF(ISBLANK(M209),"",VLOOKUP(M209,FareTable,2,TRUE))</f>
        <v>A</v>
      </c>
      <c r="O209" s="2" t="s">
        <v>441</v>
      </c>
      <c r="P209" s="1" t="s">
        <v>2100</v>
      </c>
      <c r="Q209" t="s">
        <v>444</v>
      </c>
    </row>
    <row r="210" spans="1:17" x14ac:dyDescent="0.25">
      <c r="A210" s="2">
        <v>209</v>
      </c>
      <c r="B210" s="2">
        <v>1</v>
      </c>
      <c r="C210" s="2">
        <v>1</v>
      </c>
      <c r="D210" t="s">
        <v>445</v>
      </c>
      <c r="E210" s="1" t="s">
        <v>2101</v>
      </c>
      <c r="F210">
        <v>37</v>
      </c>
      <c r="G210" s="6" t="str">
        <f>IF(ISBLANK(F210),"",VLOOKUP(F210,AgeTable,2,TRUE))</f>
        <v>Adult</v>
      </c>
      <c r="H210" s="6">
        <f t="shared" si="6"/>
        <v>0</v>
      </c>
      <c r="I210" s="6">
        <f t="shared" si="7"/>
        <v>1</v>
      </c>
      <c r="J210">
        <v>1</v>
      </c>
      <c r="K210">
        <v>0</v>
      </c>
      <c r="L210" s="2">
        <v>19928</v>
      </c>
      <c r="M210" s="4">
        <v>90</v>
      </c>
      <c r="N210" s="8" t="str">
        <f>IF(ISBLANK(M210),"",VLOOKUP(M210,FareTable,2,TRUE))</f>
        <v>A</v>
      </c>
      <c r="O210" s="2" t="s">
        <v>441</v>
      </c>
      <c r="P210" s="1" t="s">
        <v>2100</v>
      </c>
      <c r="Q210" t="s">
        <v>442</v>
      </c>
    </row>
    <row r="211" spans="1:17" x14ac:dyDescent="0.25">
      <c r="A211" s="2">
        <v>210</v>
      </c>
      <c r="B211" s="2">
        <v>1</v>
      </c>
      <c r="C211" s="2">
        <v>1</v>
      </c>
      <c r="D211" t="s">
        <v>446</v>
      </c>
      <c r="E211" s="1" t="s">
        <v>2102</v>
      </c>
      <c r="F211">
        <v>30</v>
      </c>
      <c r="G211" s="6" t="str">
        <f>IF(ISBLANK(F211),"",VLOOKUP(F211,AgeTable,2,TRUE))</f>
        <v>Adult</v>
      </c>
      <c r="H211" s="6">
        <f t="shared" si="6"/>
        <v>0</v>
      </c>
      <c r="I211" s="6">
        <f t="shared" si="7"/>
        <v>0</v>
      </c>
      <c r="J211">
        <v>1</v>
      </c>
      <c r="K211">
        <v>0</v>
      </c>
      <c r="L211" s="2">
        <v>13236</v>
      </c>
      <c r="M211" s="4">
        <v>57.75</v>
      </c>
      <c r="N211" s="8" t="str">
        <f>IF(ISBLANK(M211),"",VLOOKUP(M211,FareTable,2,TRUE))</f>
        <v>A</v>
      </c>
      <c r="O211" s="2" t="s">
        <v>441</v>
      </c>
      <c r="P211" s="1" t="s">
        <v>2099</v>
      </c>
      <c r="Q211" t="s">
        <v>11</v>
      </c>
    </row>
    <row r="212" spans="1:17" x14ac:dyDescent="0.25">
      <c r="A212" s="2">
        <v>211</v>
      </c>
      <c r="B212" s="2">
        <v>1</v>
      </c>
      <c r="C212" s="2">
        <v>0</v>
      </c>
      <c r="D212" t="s">
        <v>447</v>
      </c>
      <c r="E212" s="1" t="s">
        <v>2102</v>
      </c>
      <c r="F212">
        <v>55</v>
      </c>
      <c r="G212" s="6" t="str">
        <f>IF(ISBLANK(F212),"",VLOOKUP(F212,AgeTable,2,TRUE))</f>
        <v>Adult</v>
      </c>
      <c r="H212" s="6">
        <f t="shared" si="6"/>
        <v>0</v>
      </c>
      <c r="I212" s="6">
        <f t="shared" si="7"/>
        <v>0</v>
      </c>
      <c r="J212">
        <v>0</v>
      </c>
      <c r="K212">
        <v>0</v>
      </c>
      <c r="L212" s="2">
        <v>113787</v>
      </c>
      <c r="M212" s="4">
        <v>30.5</v>
      </c>
      <c r="N212" s="8" t="str">
        <f>IF(ISBLANK(M212),"",VLOOKUP(M212,FareTable,2,TRUE))</f>
        <v>B</v>
      </c>
      <c r="O212" s="2" t="s">
        <v>448</v>
      </c>
      <c r="P212" s="1" t="s">
        <v>800</v>
      </c>
      <c r="Q212" t="s">
        <v>42</v>
      </c>
    </row>
    <row r="213" spans="1:17" x14ac:dyDescent="0.25">
      <c r="A213" s="2">
        <v>212</v>
      </c>
      <c r="B213" s="2">
        <v>1</v>
      </c>
      <c r="C213" s="2">
        <v>0</v>
      </c>
      <c r="D213" t="s">
        <v>449</v>
      </c>
      <c r="E213" s="1" t="s">
        <v>2102</v>
      </c>
      <c r="F213">
        <v>47</v>
      </c>
      <c r="G213" s="6" t="str">
        <f>IF(ISBLANK(F213),"",VLOOKUP(F213,AgeTable,2,TRUE))</f>
        <v>Adult</v>
      </c>
      <c r="H213" s="6">
        <f t="shared" si="6"/>
        <v>0</v>
      </c>
      <c r="I213" s="6">
        <f t="shared" si="7"/>
        <v>0</v>
      </c>
      <c r="J213">
        <v>0</v>
      </c>
      <c r="K213">
        <v>0</v>
      </c>
      <c r="L213" s="2">
        <v>113796</v>
      </c>
      <c r="M213" s="4">
        <v>42.4</v>
      </c>
      <c r="N213" s="8" t="str">
        <f>IF(ISBLANK(M213),"",VLOOKUP(M213,FareTable,2,TRUE))</f>
        <v>B</v>
      </c>
      <c r="P213" s="1" t="s">
        <v>800</v>
      </c>
      <c r="Q213" t="s">
        <v>113</v>
      </c>
    </row>
    <row r="214" spans="1:17" x14ac:dyDescent="0.25">
      <c r="A214" s="2">
        <v>213</v>
      </c>
      <c r="B214" s="2">
        <v>1</v>
      </c>
      <c r="C214" s="2">
        <v>0</v>
      </c>
      <c r="D214" t="s">
        <v>450</v>
      </c>
      <c r="E214" s="1" t="s">
        <v>2102</v>
      </c>
      <c r="F214">
        <v>37</v>
      </c>
      <c r="G214" s="6" t="str">
        <f>IF(ISBLANK(F214),"",VLOOKUP(F214,AgeTable,2,TRUE))</f>
        <v>Adult</v>
      </c>
      <c r="H214" s="6">
        <f t="shared" si="6"/>
        <v>0</v>
      </c>
      <c r="I214" s="6">
        <f t="shared" si="7"/>
        <v>0</v>
      </c>
      <c r="J214">
        <v>0</v>
      </c>
      <c r="K214">
        <v>1</v>
      </c>
      <c r="L214" s="2" t="s">
        <v>451</v>
      </c>
      <c r="M214" s="4">
        <v>29.7</v>
      </c>
      <c r="N214" s="8" t="str">
        <f>IF(ISBLANK(M214),"",VLOOKUP(M214,FareTable,2,TRUE))</f>
        <v>B</v>
      </c>
      <c r="O214" s="2" t="s">
        <v>452</v>
      </c>
      <c r="P214" s="1" t="s">
        <v>2099</v>
      </c>
      <c r="Q214" t="s">
        <v>245</v>
      </c>
    </row>
    <row r="215" spans="1:17" x14ac:dyDescent="0.25">
      <c r="A215" s="2">
        <v>214</v>
      </c>
      <c r="B215" s="2">
        <v>1</v>
      </c>
      <c r="C215" s="2">
        <v>1</v>
      </c>
      <c r="D215" t="s">
        <v>453</v>
      </c>
      <c r="E215" s="1" t="s">
        <v>2101</v>
      </c>
      <c r="F215">
        <v>31</v>
      </c>
      <c r="G215" s="6" t="str">
        <f>IF(ISBLANK(F215),"",VLOOKUP(F215,AgeTable,2,TRUE))</f>
        <v>Adult</v>
      </c>
      <c r="H215" s="6">
        <f t="shared" si="6"/>
        <v>0</v>
      </c>
      <c r="I215" s="6">
        <f t="shared" si="7"/>
        <v>1</v>
      </c>
      <c r="J215">
        <v>1</v>
      </c>
      <c r="K215">
        <v>0</v>
      </c>
      <c r="L215" s="2">
        <v>35273</v>
      </c>
      <c r="M215" s="4">
        <v>113.27500000000001</v>
      </c>
      <c r="N215" s="8" t="str">
        <f>IF(ISBLANK(M215),"",VLOOKUP(M215,FareTable,2,TRUE))</f>
        <v>A</v>
      </c>
      <c r="O215" s="2" t="s">
        <v>454</v>
      </c>
      <c r="P215" s="1" t="s">
        <v>2099</v>
      </c>
      <c r="Q215" t="s">
        <v>455</v>
      </c>
    </row>
    <row r="216" spans="1:17" x14ac:dyDescent="0.25">
      <c r="A216" s="2">
        <v>215</v>
      </c>
      <c r="B216" s="2">
        <v>1</v>
      </c>
      <c r="C216" s="2">
        <v>1</v>
      </c>
      <c r="D216" t="s">
        <v>456</v>
      </c>
      <c r="E216" s="1" t="s">
        <v>2101</v>
      </c>
      <c r="F216">
        <v>23</v>
      </c>
      <c r="G216" s="6" t="str">
        <f>IF(ISBLANK(F216),"",VLOOKUP(F216,AgeTable,2,TRUE))</f>
        <v>Adult</v>
      </c>
      <c r="H216" s="6">
        <f t="shared" si="6"/>
        <v>0</v>
      </c>
      <c r="I216" s="6">
        <f t="shared" si="7"/>
        <v>1</v>
      </c>
      <c r="J216">
        <v>1</v>
      </c>
      <c r="K216">
        <v>0</v>
      </c>
      <c r="L216" s="2">
        <v>35273</v>
      </c>
      <c r="M216" s="4">
        <v>113.27500000000001</v>
      </c>
      <c r="N216" s="8" t="str">
        <f>IF(ISBLANK(M216),"",VLOOKUP(M216,FareTable,2,TRUE))</f>
        <v>A</v>
      </c>
      <c r="O216" s="2" t="s">
        <v>454</v>
      </c>
      <c r="P216" s="1" t="s">
        <v>2099</v>
      </c>
      <c r="Q216" t="s">
        <v>455</v>
      </c>
    </row>
    <row r="217" spans="1:17" x14ac:dyDescent="0.25">
      <c r="A217" s="2">
        <v>216</v>
      </c>
      <c r="B217" s="2">
        <v>1</v>
      </c>
      <c r="C217" s="2">
        <v>0</v>
      </c>
      <c r="D217" t="s">
        <v>457</v>
      </c>
      <c r="E217" s="1" t="s">
        <v>2102</v>
      </c>
      <c r="F217">
        <v>58</v>
      </c>
      <c r="G217" s="6" t="str">
        <f>IF(ISBLANK(F217),"",VLOOKUP(F217,AgeTable,2,TRUE))</f>
        <v>Adult</v>
      </c>
      <c r="H217" s="6">
        <f t="shared" si="6"/>
        <v>0</v>
      </c>
      <c r="I217" s="6">
        <f t="shared" si="7"/>
        <v>0</v>
      </c>
      <c r="J217">
        <v>0</v>
      </c>
      <c r="K217">
        <v>2</v>
      </c>
      <c r="L217" s="2">
        <v>35273</v>
      </c>
      <c r="M217" s="4">
        <v>113.27500000000001</v>
      </c>
      <c r="N217" s="8" t="str">
        <f>IF(ISBLANK(M217),"",VLOOKUP(M217,FareTable,2,TRUE))</f>
        <v>A</v>
      </c>
      <c r="O217" s="2" t="s">
        <v>458</v>
      </c>
      <c r="P217" s="1" t="s">
        <v>2099</v>
      </c>
      <c r="Q217" t="s">
        <v>455</v>
      </c>
    </row>
    <row r="218" spans="1:17" x14ac:dyDescent="0.25">
      <c r="A218" s="2">
        <v>217</v>
      </c>
      <c r="B218" s="2">
        <v>1</v>
      </c>
      <c r="C218" s="2">
        <v>1</v>
      </c>
      <c r="D218" t="s">
        <v>459</v>
      </c>
      <c r="E218" s="1" t="s">
        <v>2101</v>
      </c>
      <c r="F218">
        <v>19</v>
      </c>
      <c r="G218" s="6" t="str">
        <f>IF(ISBLANK(F218),"",VLOOKUP(F218,AgeTable,2,TRUE))</f>
        <v>Adult</v>
      </c>
      <c r="H218" s="6">
        <f t="shared" si="6"/>
        <v>0</v>
      </c>
      <c r="I218" s="6">
        <f t="shared" si="7"/>
        <v>1</v>
      </c>
      <c r="J218">
        <v>0</v>
      </c>
      <c r="K218">
        <v>2</v>
      </c>
      <c r="L218" s="2">
        <v>11752</v>
      </c>
      <c r="M218" s="4">
        <v>26.283300000000001</v>
      </c>
      <c r="N218" s="8" t="str">
        <f>IF(ISBLANK(M218),"",VLOOKUP(M218,FareTable,2,TRUE))</f>
        <v>B</v>
      </c>
      <c r="O218" s="2" t="s">
        <v>460</v>
      </c>
      <c r="P218" s="1" t="s">
        <v>800</v>
      </c>
      <c r="Q218" t="s">
        <v>11</v>
      </c>
    </row>
    <row r="219" spans="1:17" x14ac:dyDescent="0.25">
      <c r="A219" s="2">
        <v>218</v>
      </c>
      <c r="B219" s="2">
        <v>1</v>
      </c>
      <c r="C219" s="2">
        <v>0</v>
      </c>
      <c r="D219" t="s">
        <v>461</v>
      </c>
      <c r="E219" s="1" t="s">
        <v>2102</v>
      </c>
      <c r="F219">
        <v>64</v>
      </c>
      <c r="G219" s="6" t="str">
        <f>IF(ISBLANK(F219),"",VLOOKUP(F219,AgeTable,2,TRUE))</f>
        <v>Senior</v>
      </c>
      <c r="H219" s="6">
        <f t="shared" si="6"/>
        <v>0</v>
      </c>
      <c r="I219" s="6">
        <f t="shared" si="7"/>
        <v>0</v>
      </c>
      <c r="J219">
        <v>0</v>
      </c>
      <c r="K219">
        <v>0</v>
      </c>
      <c r="L219" s="2">
        <v>693</v>
      </c>
      <c r="M219" s="4">
        <v>26</v>
      </c>
      <c r="N219" s="8" t="str">
        <f>IF(ISBLANK(M219),"",VLOOKUP(M219,FareTable,2,TRUE))</f>
        <v>B</v>
      </c>
      <c r="P219" s="1" t="s">
        <v>800</v>
      </c>
      <c r="Q219" t="s">
        <v>462</v>
      </c>
    </row>
    <row r="220" spans="1:17" x14ac:dyDescent="0.25">
      <c r="A220" s="2">
        <v>219</v>
      </c>
      <c r="B220" s="2">
        <v>1</v>
      </c>
      <c r="C220" s="2">
        <v>1</v>
      </c>
      <c r="D220" t="s">
        <v>463</v>
      </c>
      <c r="E220" s="1" t="s">
        <v>2101</v>
      </c>
      <c r="F220">
        <v>39</v>
      </c>
      <c r="G220" s="6" t="str">
        <f>IF(ISBLANK(F220),"",VLOOKUP(F220,AgeTable,2,TRUE))</f>
        <v>Adult</v>
      </c>
      <c r="H220" s="6">
        <f t="shared" si="6"/>
        <v>0</v>
      </c>
      <c r="I220" s="6">
        <f t="shared" si="7"/>
        <v>1</v>
      </c>
      <c r="J220">
        <v>0</v>
      </c>
      <c r="K220">
        <v>0</v>
      </c>
      <c r="L220" s="2" t="s">
        <v>464</v>
      </c>
      <c r="M220" s="4">
        <v>108.9</v>
      </c>
      <c r="N220" s="8" t="str">
        <f>IF(ISBLANK(M220),"",VLOOKUP(M220,FareTable,2,TRUE))</f>
        <v>A</v>
      </c>
      <c r="O220" s="2" t="s">
        <v>465</v>
      </c>
      <c r="P220" s="1" t="s">
        <v>2099</v>
      </c>
    </row>
    <row r="221" spans="1:17" x14ac:dyDescent="0.25">
      <c r="A221" s="2">
        <v>220</v>
      </c>
      <c r="B221" s="2">
        <v>1</v>
      </c>
      <c r="C221" s="2">
        <v>1</v>
      </c>
      <c r="D221" t="s">
        <v>466</v>
      </c>
      <c r="E221" s="1" t="s">
        <v>2102</v>
      </c>
      <c r="G221" s="6" t="str">
        <f>IF(ISBLANK(F221),"",VLOOKUP(F221,AgeTable,2,TRUE))</f>
        <v/>
      </c>
      <c r="H221" s="6" t="str">
        <f t="shared" si="6"/>
        <v/>
      </c>
      <c r="I221" s="6" t="str">
        <f t="shared" si="7"/>
        <v/>
      </c>
      <c r="J221">
        <v>0</v>
      </c>
      <c r="K221">
        <v>0</v>
      </c>
      <c r="L221" s="2" t="s">
        <v>467</v>
      </c>
      <c r="M221" s="4">
        <v>25.741700000000002</v>
      </c>
      <c r="N221" s="8" t="str">
        <f>IF(ISBLANK(M221),"",VLOOKUP(M221,FareTable,2,TRUE))</f>
        <v>B</v>
      </c>
      <c r="P221" s="1" t="s">
        <v>2099</v>
      </c>
      <c r="Q221" t="s">
        <v>32</v>
      </c>
    </row>
    <row r="222" spans="1:17" x14ac:dyDescent="0.25">
      <c r="A222" s="2">
        <v>221</v>
      </c>
      <c r="B222" s="2">
        <v>1</v>
      </c>
      <c r="C222" s="2">
        <v>1</v>
      </c>
      <c r="D222" t="s">
        <v>468</v>
      </c>
      <c r="E222" s="1" t="s">
        <v>2101</v>
      </c>
      <c r="F222">
        <v>22</v>
      </c>
      <c r="G222" s="6" t="str">
        <f>IF(ISBLANK(F222),"",VLOOKUP(F222,AgeTable,2,TRUE))</f>
        <v>Adult</v>
      </c>
      <c r="H222" s="6">
        <f t="shared" si="6"/>
        <v>0</v>
      </c>
      <c r="I222" s="6">
        <f t="shared" si="7"/>
        <v>1</v>
      </c>
      <c r="J222">
        <v>0</v>
      </c>
      <c r="K222">
        <v>1</v>
      </c>
      <c r="L222" s="2">
        <v>113509</v>
      </c>
      <c r="M222" s="4">
        <v>61.979199999999999</v>
      </c>
      <c r="N222" s="8" t="str">
        <f>IF(ISBLANK(M222),"",VLOOKUP(M222,FareTable,2,TRUE))</f>
        <v>A</v>
      </c>
      <c r="O222" s="2" t="s">
        <v>469</v>
      </c>
      <c r="P222" s="1" t="s">
        <v>2099</v>
      </c>
      <c r="Q222" t="s">
        <v>470</v>
      </c>
    </row>
    <row r="223" spans="1:17" x14ac:dyDescent="0.25">
      <c r="A223" s="2">
        <v>222</v>
      </c>
      <c r="B223" s="2">
        <v>1</v>
      </c>
      <c r="C223" s="2">
        <v>0</v>
      </c>
      <c r="D223" t="s">
        <v>471</v>
      </c>
      <c r="E223" s="1" t="s">
        <v>2102</v>
      </c>
      <c r="F223">
        <v>65</v>
      </c>
      <c r="G223" s="6" t="str">
        <f>IF(ISBLANK(F223),"",VLOOKUP(F223,AgeTable,2,TRUE))</f>
        <v>Senior</v>
      </c>
      <c r="H223" s="6">
        <f t="shared" si="6"/>
        <v>0</v>
      </c>
      <c r="I223" s="6">
        <f t="shared" si="7"/>
        <v>0</v>
      </c>
      <c r="J223">
        <v>0</v>
      </c>
      <c r="K223">
        <v>1</v>
      </c>
      <c r="L223" s="2">
        <v>113509</v>
      </c>
      <c r="M223" s="4">
        <v>61.979199999999999</v>
      </c>
      <c r="N223" s="8" t="str">
        <f>IF(ISBLANK(M223),"",VLOOKUP(M223,FareTable,2,TRUE))</f>
        <v>A</v>
      </c>
      <c r="O223" s="2" t="s">
        <v>472</v>
      </c>
      <c r="P223" s="1" t="s">
        <v>2099</v>
      </c>
      <c r="Q223" t="s">
        <v>470</v>
      </c>
    </row>
    <row r="224" spans="1:17" x14ac:dyDescent="0.25">
      <c r="A224" s="2">
        <v>223</v>
      </c>
      <c r="B224" s="2">
        <v>1</v>
      </c>
      <c r="C224" s="2">
        <v>0</v>
      </c>
      <c r="D224" t="s">
        <v>473</v>
      </c>
      <c r="E224" s="1" t="s">
        <v>2102</v>
      </c>
      <c r="F224">
        <v>28.5</v>
      </c>
      <c r="G224" s="6" t="str">
        <f>IF(ISBLANK(F224),"",VLOOKUP(F224,AgeTable,2,TRUE))</f>
        <v>Adult</v>
      </c>
      <c r="H224" s="6">
        <f t="shared" si="6"/>
        <v>0</v>
      </c>
      <c r="I224" s="6">
        <f t="shared" si="7"/>
        <v>0</v>
      </c>
      <c r="J224">
        <v>0</v>
      </c>
      <c r="K224">
        <v>0</v>
      </c>
      <c r="L224" s="2" t="s">
        <v>474</v>
      </c>
      <c r="M224" s="4">
        <v>27.720800000000001</v>
      </c>
      <c r="N224" s="8" t="str">
        <f>IF(ISBLANK(M224),"",VLOOKUP(M224,FareTable,2,TRUE))</f>
        <v>B</v>
      </c>
      <c r="O224" s="2" t="s">
        <v>475</v>
      </c>
      <c r="P224" s="1" t="s">
        <v>2099</v>
      </c>
      <c r="Q224" t="s">
        <v>476</v>
      </c>
    </row>
    <row r="225" spans="1:17" x14ac:dyDescent="0.25">
      <c r="A225" s="2">
        <v>224</v>
      </c>
      <c r="B225" s="2">
        <v>1</v>
      </c>
      <c r="C225" s="2">
        <v>0</v>
      </c>
      <c r="D225" t="s">
        <v>477</v>
      </c>
      <c r="E225" s="1" t="s">
        <v>2102</v>
      </c>
      <c r="G225" s="6" t="str">
        <f>IF(ISBLANK(F225),"",VLOOKUP(F225,AgeTable,2,TRUE))</f>
        <v/>
      </c>
      <c r="H225" s="6" t="str">
        <f t="shared" si="6"/>
        <v/>
      </c>
      <c r="I225" s="6" t="str">
        <f t="shared" si="7"/>
        <v/>
      </c>
      <c r="J225">
        <v>0</v>
      </c>
      <c r="K225">
        <v>0</v>
      </c>
      <c r="L225" s="2">
        <v>112052</v>
      </c>
      <c r="M225" s="4">
        <v>0</v>
      </c>
      <c r="N225" s="8" t="str">
        <f>IF(ISBLANK(M225),"",VLOOKUP(M225,FareTable,2,TRUE))</f>
        <v>E</v>
      </c>
      <c r="P225" s="1" t="s">
        <v>800</v>
      </c>
      <c r="Q225" t="s">
        <v>478</v>
      </c>
    </row>
    <row r="226" spans="1:17" x14ac:dyDescent="0.25">
      <c r="A226" s="2">
        <v>225</v>
      </c>
      <c r="B226" s="2">
        <v>1</v>
      </c>
      <c r="C226" s="2">
        <v>0</v>
      </c>
      <c r="D226" t="s">
        <v>479</v>
      </c>
      <c r="E226" s="1" t="s">
        <v>2102</v>
      </c>
      <c r="F226">
        <v>45.5</v>
      </c>
      <c r="G226" s="6" t="str">
        <f>IF(ISBLANK(F226),"",VLOOKUP(F226,AgeTable,2,TRUE))</f>
        <v>Adult</v>
      </c>
      <c r="H226" s="6">
        <f t="shared" si="6"/>
        <v>0</v>
      </c>
      <c r="I226" s="6">
        <f t="shared" si="7"/>
        <v>0</v>
      </c>
      <c r="J226">
        <v>0</v>
      </c>
      <c r="K226">
        <v>0</v>
      </c>
      <c r="L226" s="2">
        <v>113043</v>
      </c>
      <c r="M226" s="4">
        <v>28.5</v>
      </c>
      <c r="N226" s="8" t="str">
        <f>IF(ISBLANK(M226),"",VLOOKUP(M226,FareTable,2,TRUE))</f>
        <v>B</v>
      </c>
      <c r="O226" s="2" t="s">
        <v>386</v>
      </c>
      <c r="P226" s="1" t="s">
        <v>800</v>
      </c>
      <c r="Q226" t="s">
        <v>480</v>
      </c>
    </row>
    <row r="227" spans="1:17" x14ac:dyDescent="0.25">
      <c r="A227" s="2">
        <v>226</v>
      </c>
      <c r="B227" s="2">
        <v>1</v>
      </c>
      <c r="C227" s="2">
        <v>0</v>
      </c>
      <c r="D227" t="s">
        <v>481</v>
      </c>
      <c r="E227" s="1" t="s">
        <v>2102</v>
      </c>
      <c r="F227">
        <v>23</v>
      </c>
      <c r="G227" s="6" t="str">
        <f>IF(ISBLANK(F227),"",VLOOKUP(F227,AgeTable,2,TRUE))</f>
        <v>Adult</v>
      </c>
      <c r="H227" s="6">
        <f t="shared" si="6"/>
        <v>0</v>
      </c>
      <c r="I227" s="6">
        <f t="shared" si="7"/>
        <v>0</v>
      </c>
      <c r="J227">
        <v>0</v>
      </c>
      <c r="K227">
        <v>0</v>
      </c>
      <c r="L227" s="2">
        <v>12749</v>
      </c>
      <c r="M227" s="4">
        <v>93.5</v>
      </c>
      <c r="N227" s="8" t="str">
        <f>IF(ISBLANK(M227),"",VLOOKUP(M227,FareTable,2,TRUE))</f>
        <v>A</v>
      </c>
      <c r="O227" s="2" t="s">
        <v>482</v>
      </c>
      <c r="P227" s="1" t="s">
        <v>800</v>
      </c>
      <c r="Q227" t="s">
        <v>42</v>
      </c>
    </row>
    <row r="228" spans="1:17" x14ac:dyDescent="0.25">
      <c r="A228" s="2">
        <v>227</v>
      </c>
      <c r="B228" s="2">
        <v>1</v>
      </c>
      <c r="C228" s="2">
        <v>0</v>
      </c>
      <c r="D228" t="s">
        <v>483</v>
      </c>
      <c r="E228" s="1" t="s">
        <v>2102</v>
      </c>
      <c r="F228">
        <v>29</v>
      </c>
      <c r="G228" s="6" t="str">
        <f>IF(ISBLANK(F228),"",VLOOKUP(F228,AgeTable,2,TRUE))</f>
        <v>Adult</v>
      </c>
      <c r="H228" s="6">
        <f t="shared" si="6"/>
        <v>0</v>
      </c>
      <c r="I228" s="6">
        <f t="shared" si="7"/>
        <v>0</v>
      </c>
      <c r="J228">
        <v>1</v>
      </c>
      <c r="K228">
        <v>0</v>
      </c>
      <c r="L228" s="2">
        <v>113776</v>
      </c>
      <c r="M228" s="4">
        <v>66.599999999999994</v>
      </c>
      <c r="N228" s="8" t="str">
        <f>IF(ISBLANK(M228),"",VLOOKUP(M228,FareTable,2,TRUE))</f>
        <v>A</v>
      </c>
      <c r="O228" s="2" t="s">
        <v>484</v>
      </c>
      <c r="P228" s="1" t="s">
        <v>800</v>
      </c>
      <c r="Q228" t="s">
        <v>485</v>
      </c>
    </row>
    <row r="229" spans="1:17" x14ac:dyDescent="0.25">
      <c r="A229" s="2">
        <v>228</v>
      </c>
      <c r="B229" s="2">
        <v>1</v>
      </c>
      <c r="C229" s="2">
        <v>1</v>
      </c>
      <c r="D229" t="s">
        <v>486</v>
      </c>
      <c r="E229" s="1" t="s">
        <v>2101</v>
      </c>
      <c r="F229">
        <v>22</v>
      </c>
      <c r="G229" s="6" t="str">
        <f>IF(ISBLANK(F229),"",VLOOKUP(F229,AgeTable,2,TRUE))</f>
        <v>Adult</v>
      </c>
      <c r="H229" s="6">
        <f t="shared" si="6"/>
        <v>0</v>
      </c>
      <c r="I229" s="6">
        <f t="shared" si="7"/>
        <v>1</v>
      </c>
      <c r="J229">
        <v>1</v>
      </c>
      <c r="K229">
        <v>0</v>
      </c>
      <c r="L229" s="2">
        <v>113776</v>
      </c>
      <c r="M229" s="4">
        <v>66.599999999999994</v>
      </c>
      <c r="N229" s="8" t="str">
        <f>IF(ISBLANK(M229),"",VLOOKUP(M229,FareTable,2,TRUE))</f>
        <v>A</v>
      </c>
      <c r="O229" s="2" t="s">
        <v>484</v>
      </c>
      <c r="P229" s="1" t="s">
        <v>800</v>
      </c>
      <c r="Q229" t="s">
        <v>485</v>
      </c>
    </row>
    <row r="230" spans="1:17" x14ac:dyDescent="0.25">
      <c r="A230" s="2">
        <v>229</v>
      </c>
      <c r="B230" s="2">
        <v>1</v>
      </c>
      <c r="C230" s="2">
        <v>0</v>
      </c>
      <c r="D230" t="s">
        <v>487</v>
      </c>
      <c r="E230" s="1" t="s">
        <v>2102</v>
      </c>
      <c r="F230">
        <v>18</v>
      </c>
      <c r="G230" s="6" t="str">
        <f>IF(ISBLANK(F230),"",VLOOKUP(F230,AgeTable,2,TRUE))</f>
        <v>Adult</v>
      </c>
      <c r="H230" s="6">
        <f t="shared" si="6"/>
        <v>0</v>
      </c>
      <c r="I230" s="6">
        <f t="shared" si="7"/>
        <v>0</v>
      </c>
      <c r="J230">
        <v>1</v>
      </c>
      <c r="K230">
        <v>0</v>
      </c>
      <c r="L230" s="2" t="s">
        <v>464</v>
      </c>
      <c r="M230" s="4">
        <v>108.9</v>
      </c>
      <c r="N230" s="8" t="str">
        <f>IF(ISBLANK(M230),"",VLOOKUP(M230,FareTable,2,TRUE))</f>
        <v>A</v>
      </c>
      <c r="O230" s="2" t="s">
        <v>488</v>
      </c>
      <c r="P230" s="1" t="s">
        <v>2099</v>
      </c>
      <c r="Q230" t="s">
        <v>489</v>
      </c>
    </row>
    <row r="231" spans="1:17" x14ac:dyDescent="0.25">
      <c r="A231" s="2">
        <v>230</v>
      </c>
      <c r="B231" s="2">
        <v>1</v>
      </c>
      <c r="C231" s="2">
        <v>1</v>
      </c>
      <c r="D231" t="s">
        <v>490</v>
      </c>
      <c r="E231" s="1" t="s">
        <v>2101</v>
      </c>
      <c r="F231">
        <v>17</v>
      </c>
      <c r="G231" s="6" t="str">
        <f>IF(ISBLANK(F231),"",VLOOKUP(F231,AgeTable,2,TRUE))</f>
        <v>Adult</v>
      </c>
      <c r="H231" s="6">
        <f t="shared" si="6"/>
        <v>0</v>
      </c>
      <c r="I231" s="6">
        <f t="shared" si="7"/>
        <v>1</v>
      </c>
      <c r="J231">
        <v>1</v>
      </c>
      <c r="K231">
        <v>0</v>
      </c>
      <c r="L231" s="2" t="s">
        <v>464</v>
      </c>
      <c r="M231" s="4">
        <v>108.9</v>
      </c>
      <c r="N231" s="8" t="str">
        <f>IF(ISBLANK(M231),"",VLOOKUP(M231,FareTable,2,TRUE))</f>
        <v>A</v>
      </c>
      <c r="O231" s="2" t="s">
        <v>488</v>
      </c>
      <c r="P231" s="1" t="s">
        <v>2099</v>
      </c>
      <c r="Q231" t="s">
        <v>489</v>
      </c>
    </row>
    <row r="232" spans="1:17" x14ac:dyDescent="0.25">
      <c r="A232" s="2">
        <v>231</v>
      </c>
      <c r="B232" s="2">
        <v>1</v>
      </c>
      <c r="C232" s="2">
        <v>1</v>
      </c>
      <c r="D232" t="s">
        <v>491</v>
      </c>
      <c r="E232" s="1" t="s">
        <v>2101</v>
      </c>
      <c r="F232">
        <v>30</v>
      </c>
      <c r="G232" s="6" t="str">
        <f>IF(ISBLANK(F232),"",VLOOKUP(F232,AgeTable,2,TRUE))</f>
        <v>Adult</v>
      </c>
      <c r="H232" s="6">
        <f t="shared" si="6"/>
        <v>0</v>
      </c>
      <c r="I232" s="6">
        <f t="shared" si="7"/>
        <v>1</v>
      </c>
      <c r="J232">
        <v>0</v>
      </c>
      <c r="K232">
        <v>0</v>
      </c>
      <c r="L232" s="2">
        <v>12749</v>
      </c>
      <c r="M232" s="4">
        <v>93.5</v>
      </c>
      <c r="N232" s="8" t="str">
        <f>IF(ISBLANK(M232),"",VLOOKUP(M232,FareTable,2,TRUE))</f>
        <v>A</v>
      </c>
      <c r="O232" s="2" t="s">
        <v>492</v>
      </c>
      <c r="P232" s="1" t="s">
        <v>800</v>
      </c>
    </row>
    <row r="233" spans="1:17" x14ac:dyDescent="0.25">
      <c r="A233" s="2">
        <v>232</v>
      </c>
      <c r="B233" s="2">
        <v>1</v>
      </c>
      <c r="C233" s="2">
        <v>1</v>
      </c>
      <c r="D233" t="s">
        <v>493</v>
      </c>
      <c r="E233" s="1" t="s">
        <v>2102</v>
      </c>
      <c r="F233">
        <v>52</v>
      </c>
      <c r="G233" s="6" t="str">
        <f>IF(ISBLANK(F233),"",VLOOKUP(F233,AgeTable,2,TRUE))</f>
        <v>Adult</v>
      </c>
      <c r="H233" s="6">
        <f t="shared" si="6"/>
        <v>0</v>
      </c>
      <c r="I233" s="6">
        <f t="shared" si="7"/>
        <v>0</v>
      </c>
      <c r="J233">
        <v>0</v>
      </c>
      <c r="K233">
        <v>0</v>
      </c>
      <c r="L233" s="2">
        <v>113786</v>
      </c>
      <c r="M233" s="4">
        <v>30.5</v>
      </c>
      <c r="N233" s="8" t="str">
        <f>IF(ISBLANK(M233),"",VLOOKUP(M233,FareTable,2,TRUE))</f>
        <v>B</v>
      </c>
      <c r="O233" s="2" t="s">
        <v>494</v>
      </c>
      <c r="P233" s="1" t="s">
        <v>800</v>
      </c>
      <c r="Q233" t="s">
        <v>495</v>
      </c>
    </row>
    <row r="234" spans="1:17" x14ac:dyDescent="0.25">
      <c r="A234" s="2">
        <v>233</v>
      </c>
      <c r="B234" s="2">
        <v>1</v>
      </c>
      <c r="C234" s="2">
        <v>0</v>
      </c>
      <c r="D234" t="s">
        <v>496</v>
      </c>
      <c r="E234" s="1" t="s">
        <v>2102</v>
      </c>
      <c r="F234">
        <v>47</v>
      </c>
      <c r="G234" s="6" t="str">
        <f>IF(ISBLANK(F234),"",VLOOKUP(F234,AgeTable,2,TRUE))</f>
        <v>Adult</v>
      </c>
      <c r="H234" s="6">
        <f t="shared" si="6"/>
        <v>0</v>
      </c>
      <c r="I234" s="6">
        <f t="shared" si="7"/>
        <v>0</v>
      </c>
      <c r="J234">
        <v>0</v>
      </c>
      <c r="K234">
        <v>0</v>
      </c>
      <c r="L234" s="2">
        <v>110465</v>
      </c>
      <c r="M234" s="4">
        <v>52</v>
      </c>
      <c r="N234" s="8" t="str">
        <f>IF(ISBLANK(M234),"",VLOOKUP(M234,FareTable,2,TRUE))</f>
        <v>A</v>
      </c>
      <c r="O234" s="2" t="s">
        <v>497</v>
      </c>
      <c r="P234" s="1" t="s">
        <v>800</v>
      </c>
      <c r="Q234" t="s">
        <v>498</v>
      </c>
    </row>
    <row r="235" spans="1:17" x14ac:dyDescent="0.25">
      <c r="A235" s="2">
        <v>234</v>
      </c>
      <c r="B235" s="2">
        <v>1</v>
      </c>
      <c r="C235" s="2">
        <v>1</v>
      </c>
      <c r="D235" t="s">
        <v>499</v>
      </c>
      <c r="E235" s="1" t="s">
        <v>2101</v>
      </c>
      <c r="F235">
        <v>56</v>
      </c>
      <c r="G235" s="6" t="str">
        <f>IF(ISBLANK(F235),"",VLOOKUP(F235,AgeTable,2,TRUE))</f>
        <v>Adult</v>
      </c>
      <c r="H235" s="6">
        <f t="shared" si="6"/>
        <v>0</v>
      </c>
      <c r="I235" s="6">
        <f t="shared" si="7"/>
        <v>1</v>
      </c>
      <c r="J235">
        <v>0</v>
      </c>
      <c r="K235">
        <v>1</v>
      </c>
      <c r="L235" s="2">
        <v>11767</v>
      </c>
      <c r="M235" s="4">
        <v>83.158299999999997</v>
      </c>
      <c r="N235" s="8" t="str">
        <f>IF(ISBLANK(M235),"",VLOOKUP(M235,FareTable,2,TRUE))</f>
        <v>A</v>
      </c>
      <c r="O235" s="2" t="s">
        <v>500</v>
      </c>
      <c r="P235" s="1" t="s">
        <v>2099</v>
      </c>
      <c r="Q235" t="s">
        <v>228</v>
      </c>
    </row>
    <row r="236" spans="1:17" x14ac:dyDescent="0.25">
      <c r="A236" s="2">
        <v>235</v>
      </c>
      <c r="B236" s="2">
        <v>1</v>
      </c>
      <c r="C236" s="2">
        <v>0</v>
      </c>
      <c r="D236" t="s">
        <v>501</v>
      </c>
      <c r="E236" s="1" t="s">
        <v>2102</v>
      </c>
      <c r="F236">
        <v>38</v>
      </c>
      <c r="G236" s="6" t="str">
        <f>IF(ISBLANK(F236),"",VLOOKUP(F236,AgeTable,2,TRUE))</f>
        <v>Adult</v>
      </c>
      <c r="H236" s="6">
        <f t="shared" si="6"/>
        <v>0</v>
      </c>
      <c r="I236" s="6">
        <f t="shared" si="7"/>
        <v>0</v>
      </c>
      <c r="J236">
        <v>0</v>
      </c>
      <c r="K236">
        <v>0</v>
      </c>
      <c r="L236" s="2">
        <v>19972</v>
      </c>
      <c r="M236" s="4">
        <v>0</v>
      </c>
      <c r="N236" s="8" t="str">
        <f>IF(ISBLANK(M236),"",VLOOKUP(M236,FareTable,2,TRUE))</f>
        <v>E</v>
      </c>
      <c r="P236" s="1" t="s">
        <v>800</v>
      </c>
      <c r="Q236" t="s">
        <v>502</v>
      </c>
    </row>
    <row r="237" spans="1:17" x14ac:dyDescent="0.25">
      <c r="A237" s="2">
        <v>236</v>
      </c>
      <c r="B237" s="2">
        <v>1</v>
      </c>
      <c r="C237" s="2">
        <v>1</v>
      </c>
      <c r="D237" t="s">
        <v>503</v>
      </c>
      <c r="E237" s="1" t="s">
        <v>2102</v>
      </c>
      <c r="G237" s="6" t="str">
        <f>IF(ISBLANK(F237),"",VLOOKUP(F237,AgeTable,2,TRUE))</f>
        <v/>
      </c>
      <c r="H237" s="6" t="str">
        <f t="shared" si="6"/>
        <v/>
      </c>
      <c r="I237" s="6" t="str">
        <f t="shared" si="7"/>
        <v/>
      </c>
      <c r="J237">
        <v>0</v>
      </c>
      <c r="K237">
        <v>0</v>
      </c>
      <c r="L237" s="2" t="s">
        <v>504</v>
      </c>
      <c r="M237" s="4">
        <v>39.6</v>
      </c>
      <c r="N237" s="8" t="str">
        <f>IF(ISBLANK(M237),"",VLOOKUP(M237,FareTable,2,TRUE))</f>
        <v>B</v>
      </c>
      <c r="P237" s="1" t="s">
        <v>800</v>
      </c>
      <c r="Q237" t="s">
        <v>505</v>
      </c>
    </row>
    <row r="238" spans="1:17" x14ac:dyDescent="0.25">
      <c r="A238" s="2">
        <v>237</v>
      </c>
      <c r="B238" s="2">
        <v>1</v>
      </c>
      <c r="C238" s="2">
        <v>0</v>
      </c>
      <c r="D238" t="s">
        <v>506</v>
      </c>
      <c r="E238" s="1" t="s">
        <v>2102</v>
      </c>
      <c r="F238">
        <v>22</v>
      </c>
      <c r="G238" s="6" t="str">
        <f>IF(ISBLANK(F238),"",VLOOKUP(F238,AgeTable,2,TRUE))</f>
        <v>Adult</v>
      </c>
      <c r="H238" s="6">
        <f t="shared" si="6"/>
        <v>0</v>
      </c>
      <c r="I238" s="6">
        <f t="shared" si="7"/>
        <v>0</v>
      </c>
      <c r="J238">
        <v>0</v>
      </c>
      <c r="K238">
        <v>0</v>
      </c>
      <c r="L238" s="2" t="s">
        <v>65</v>
      </c>
      <c r="M238" s="4">
        <v>135.63329999999999</v>
      </c>
      <c r="N238" s="8" t="str">
        <f>IF(ISBLANK(M238),"",VLOOKUP(M238,FareTable,2,TRUE))</f>
        <v>A</v>
      </c>
      <c r="P238" s="1" t="s">
        <v>2099</v>
      </c>
    </row>
    <row r="239" spans="1:17" x14ac:dyDescent="0.25">
      <c r="A239" s="2">
        <v>238</v>
      </c>
      <c r="B239" s="2">
        <v>1</v>
      </c>
      <c r="C239" s="2">
        <v>0</v>
      </c>
      <c r="D239" t="s">
        <v>507</v>
      </c>
      <c r="E239" s="1" t="s">
        <v>2102</v>
      </c>
      <c r="G239" s="6" t="str">
        <f>IF(ISBLANK(F239),"",VLOOKUP(F239,AgeTable,2,TRUE))</f>
        <v/>
      </c>
      <c r="H239" s="6" t="str">
        <f t="shared" si="6"/>
        <v/>
      </c>
      <c r="I239" s="6" t="str">
        <f t="shared" si="7"/>
        <v/>
      </c>
      <c r="J239">
        <v>0</v>
      </c>
      <c r="K239">
        <v>0</v>
      </c>
      <c r="L239" s="2" t="s">
        <v>26</v>
      </c>
      <c r="M239" s="4">
        <v>227.52500000000001</v>
      </c>
      <c r="N239" s="8" t="str">
        <f>IF(ISBLANK(M239),"",VLOOKUP(M239,FareTable,2,TRUE))</f>
        <v>A</v>
      </c>
      <c r="P239" s="1" t="s">
        <v>2099</v>
      </c>
    </row>
    <row r="240" spans="1:17" x14ac:dyDescent="0.25">
      <c r="A240" s="2">
        <v>239</v>
      </c>
      <c r="B240" s="2">
        <v>1</v>
      </c>
      <c r="C240" s="2">
        <v>1</v>
      </c>
      <c r="D240" t="s">
        <v>508</v>
      </c>
      <c r="E240" s="1" t="s">
        <v>2101</v>
      </c>
      <c r="F240">
        <v>43</v>
      </c>
      <c r="G240" s="6" t="str">
        <f>IF(ISBLANK(F240),"",VLOOKUP(F240,AgeTable,2,TRUE))</f>
        <v>Adult</v>
      </c>
      <c r="H240" s="6">
        <f t="shared" si="6"/>
        <v>0</v>
      </c>
      <c r="I240" s="6">
        <f t="shared" si="7"/>
        <v>1</v>
      </c>
      <c r="J240">
        <v>0</v>
      </c>
      <c r="K240">
        <v>1</v>
      </c>
      <c r="L240" s="2">
        <v>24160</v>
      </c>
      <c r="M240" s="4">
        <v>211.33750000000001</v>
      </c>
      <c r="N240" s="8" t="str">
        <f>IF(ISBLANK(M240),"",VLOOKUP(M240,FareTable,2,TRUE))</f>
        <v>A</v>
      </c>
      <c r="O240" s="2" t="s">
        <v>509</v>
      </c>
      <c r="P240" s="1" t="s">
        <v>800</v>
      </c>
      <c r="Q240" t="s">
        <v>2</v>
      </c>
    </row>
    <row r="241" spans="1:17" x14ac:dyDescent="0.25">
      <c r="A241" s="2">
        <v>240</v>
      </c>
      <c r="B241" s="2">
        <v>1</v>
      </c>
      <c r="C241" s="2">
        <v>0</v>
      </c>
      <c r="D241" t="s">
        <v>510</v>
      </c>
      <c r="E241" s="1" t="s">
        <v>2102</v>
      </c>
      <c r="F241">
        <v>31</v>
      </c>
      <c r="G241" s="6" t="str">
        <f>IF(ISBLANK(F241),"",VLOOKUP(F241,AgeTable,2,TRUE))</f>
        <v>Adult</v>
      </c>
      <c r="H241" s="6">
        <f t="shared" si="6"/>
        <v>0</v>
      </c>
      <c r="I241" s="6">
        <f t="shared" si="7"/>
        <v>0</v>
      </c>
      <c r="J241">
        <v>0</v>
      </c>
      <c r="K241">
        <v>0</v>
      </c>
      <c r="L241" s="2" t="s">
        <v>511</v>
      </c>
      <c r="M241" s="4">
        <v>50.495800000000003</v>
      </c>
      <c r="N241" s="8" t="str">
        <f>IF(ISBLANK(M241),"",VLOOKUP(M241,FareTable,2,TRUE))</f>
        <v>A</v>
      </c>
      <c r="O241" s="2" t="s">
        <v>512</v>
      </c>
      <c r="P241" s="1" t="s">
        <v>800</v>
      </c>
      <c r="Q241" t="s">
        <v>72</v>
      </c>
    </row>
    <row r="242" spans="1:17" x14ac:dyDescent="0.25">
      <c r="A242" s="2">
        <v>241</v>
      </c>
      <c r="B242" s="2">
        <v>1</v>
      </c>
      <c r="C242" s="2">
        <v>1</v>
      </c>
      <c r="D242" t="s">
        <v>513</v>
      </c>
      <c r="E242" s="1" t="s">
        <v>2102</v>
      </c>
      <c r="F242">
        <v>45</v>
      </c>
      <c r="G242" s="6" t="str">
        <f>IF(ISBLANK(F242),"",VLOOKUP(F242,AgeTable,2,TRUE))</f>
        <v>Adult</v>
      </c>
      <c r="H242" s="6">
        <f t="shared" si="6"/>
        <v>0</v>
      </c>
      <c r="I242" s="6">
        <f t="shared" si="7"/>
        <v>0</v>
      </c>
      <c r="J242">
        <v>0</v>
      </c>
      <c r="K242">
        <v>0</v>
      </c>
      <c r="L242" s="2">
        <v>111428</v>
      </c>
      <c r="M242" s="4">
        <v>26.55</v>
      </c>
      <c r="N242" s="8" t="str">
        <f>IF(ISBLANK(M242),"",VLOOKUP(M242,FareTable,2,TRUE))</f>
        <v>B</v>
      </c>
      <c r="P242" s="1" t="s">
        <v>800</v>
      </c>
      <c r="Q242" t="s">
        <v>11</v>
      </c>
    </row>
    <row r="243" spans="1:17" x14ac:dyDescent="0.25">
      <c r="A243" s="2">
        <v>242</v>
      </c>
      <c r="B243" s="2">
        <v>1</v>
      </c>
      <c r="C243" s="2">
        <v>0</v>
      </c>
      <c r="D243" t="s">
        <v>514</v>
      </c>
      <c r="E243" s="1" t="s">
        <v>2102</v>
      </c>
      <c r="G243" s="6" t="str">
        <f>IF(ISBLANK(F243),"",VLOOKUP(F243,AgeTable,2,TRUE))</f>
        <v/>
      </c>
      <c r="H243" s="6" t="str">
        <f t="shared" si="6"/>
        <v/>
      </c>
      <c r="I243" s="6" t="str">
        <f t="shared" si="7"/>
        <v/>
      </c>
      <c r="J243">
        <v>0</v>
      </c>
      <c r="K243">
        <v>0</v>
      </c>
      <c r="L243" s="2">
        <v>113767</v>
      </c>
      <c r="M243" s="4">
        <v>50</v>
      </c>
      <c r="N243" s="8" t="str">
        <f>IF(ISBLANK(M243),"",VLOOKUP(M243,FareTable,2,TRUE))</f>
        <v>A</v>
      </c>
      <c r="O243" s="2" t="s">
        <v>515</v>
      </c>
      <c r="P243" s="1" t="s">
        <v>800</v>
      </c>
      <c r="Q243" t="s">
        <v>516</v>
      </c>
    </row>
    <row r="244" spans="1:17" x14ac:dyDescent="0.25">
      <c r="A244" s="2">
        <v>243</v>
      </c>
      <c r="B244" s="2">
        <v>1</v>
      </c>
      <c r="C244" s="2">
        <v>1</v>
      </c>
      <c r="D244" t="s">
        <v>517</v>
      </c>
      <c r="E244" s="1" t="s">
        <v>2101</v>
      </c>
      <c r="F244">
        <v>33</v>
      </c>
      <c r="G244" s="6" t="str">
        <f>IF(ISBLANK(F244),"",VLOOKUP(F244,AgeTable,2,TRUE))</f>
        <v>Adult</v>
      </c>
      <c r="H244" s="6">
        <f t="shared" si="6"/>
        <v>0</v>
      </c>
      <c r="I244" s="6">
        <f t="shared" si="7"/>
        <v>1</v>
      </c>
      <c r="J244">
        <v>0</v>
      </c>
      <c r="K244">
        <v>0</v>
      </c>
      <c r="L244" s="2" t="s">
        <v>518</v>
      </c>
      <c r="M244" s="4">
        <v>27.720800000000001</v>
      </c>
      <c r="N244" s="8" t="str">
        <f>IF(ISBLANK(M244),"",VLOOKUP(M244,FareTable,2,TRUE))</f>
        <v>B</v>
      </c>
      <c r="O244" s="2" t="s">
        <v>519</v>
      </c>
      <c r="P244" s="1" t="s">
        <v>2099</v>
      </c>
      <c r="Q244" t="s">
        <v>32</v>
      </c>
    </row>
    <row r="245" spans="1:17" x14ac:dyDescent="0.25">
      <c r="A245" s="2">
        <v>244</v>
      </c>
      <c r="B245" s="2">
        <v>1</v>
      </c>
      <c r="C245" s="2">
        <v>0</v>
      </c>
      <c r="D245" t="s">
        <v>520</v>
      </c>
      <c r="E245" s="1" t="s">
        <v>2102</v>
      </c>
      <c r="F245">
        <v>46</v>
      </c>
      <c r="G245" s="6" t="str">
        <f>IF(ISBLANK(F245),"",VLOOKUP(F245,AgeTable,2,TRUE))</f>
        <v>Adult</v>
      </c>
      <c r="H245" s="6">
        <f t="shared" si="6"/>
        <v>0</v>
      </c>
      <c r="I245" s="6">
        <f t="shared" si="7"/>
        <v>0</v>
      </c>
      <c r="J245">
        <v>0</v>
      </c>
      <c r="K245">
        <v>0</v>
      </c>
      <c r="L245" s="2" t="s">
        <v>521</v>
      </c>
      <c r="M245" s="4">
        <v>79.2</v>
      </c>
      <c r="N245" s="8" t="str">
        <f>IF(ISBLANK(M245),"",VLOOKUP(M245,FareTable,2,TRUE))</f>
        <v>A</v>
      </c>
      <c r="P245" s="1" t="s">
        <v>2099</v>
      </c>
      <c r="Q245" t="s">
        <v>11</v>
      </c>
    </row>
    <row r="246" spans="1:17" x14ac:dyDescent="0.25">
      <c r="A246" s="2">
        <v>245</v>
      </c>
      <c r="B246" s="2">
        <v>1</v>
      </c>
      <c r="C246" s="2">
        <v>0</v>
      </c>
      <c r="D246" t="s">
        <v>522</v>
      </c>
      <c r="E246" s="1" t="s">
        <v>2102</v>
      </c>
      <c r="F246">
        <v>36</v>
      </c>
      <c r="G246" s="6" t="str">
        <f>IF(ISBLANK(F246),"",VLOOKUP(F246,AgeTable,2,TRUE))</f>
        <v>Adult</v>
      </c>
      <c r="H246" s="6">
        <f t="shared" si="6"/>
        <v>0</v>
      </c>
      <c r="I246" s="6">
        <f t="shared" si="7"/>
        <v>0</v>
      </c>
      <c r="J246">
        <v>0</v>
      </c>
      <c r="K246">
        <v>0</v>
      </c>
      <c r="L246" s="2">
        <v>13049</v>
      </c>
      <c r="M246" s="4">
        <v>40.125</v>
      </c>
      <c r="N246" s="8" t="str">
        <f>IF(ISBLANK(M246),"",VLOOKUP(M246,FareTable,2,TRUE))</f>
        <v>B</v>
      </c>
      <c r="O246" s="2" t="s">
        <v>523</v>
      </c>
      <c r="P246" s="1" t="s">
        <v>2099</v>
      </c>
      <c r="Q246" t="s">
        <v>250</v>
      </c>
    </row>
    <row r="247" spans="1:17" x14ac:dyDescent="0.25">
      <c r="A247" s="2">
        <v>246</v>
      </c>
      <c r="B247" s="2">
        <v>1</v>
      </c>
      <c r="C247" s="2">
        <v>1</v>
      </c>
      <c r="D247" t="s">
        <v>524</v>
      </c>
      <c r="E247" s="1" t="s">
        <v>2101</v>
      </c>
      <c r="F247">
        <v>33</v>
      </c>
      <c r="G247" s="6" t="str">
        <f>IF(ISBLANK(F247),"",VLOOKUP(F247,AgeTable,2,TRUE))</f>
        <v>Adult</v>
      </c>
      <c r="H247" s="6">
        <f t="shared" si="6"/>
        <v>0</v>
      </c>
      <c r="I247" s="6">
        <f t="shared" si="7"/>
        <v>1</v>
      </c>
      <c r="J247">
        <v>0</v>
      </c>
      <c r="K247">
        <v>0</v>
      </c>
      <c r="L247" s="2">
        <v>110152</v>
      </c>
      <c r="M247" s="4">
        <v>86.5</v>
      </c>
      <c r="N247" s="8" t="str">
        <f>IF(ISBLANK(M247),"",VLOOKUP(M247,FareTable,2,TRUE))</f>
        <v>A</v>
      </c>
      <c r="O247" s="2" t="s">
        <v>154</v>
      </c>
      <c r="P247" s="1" t="s">
        <v>800</v>
      </c>
      <c r="Q247" t="s">
        <v>525</v>
      </c>
    </row>
    <row r="248" spans="1:17" x14ac:dyDescent="0.25">
      <c r="A248" s="2">
        <v>247</v>
      </c>
      <c r="B248" s="2">
        <v>1</v>
      </c>
      <c r="C248" s="2">
        <v>0</v>
      </c>
      <c r="D248" t="s">
        <v>526</v>
      </c>
      <c r="E248" s="1" t="s">
        <v>2102</v>
      </c>
      <c r="F248">
        <v>55</v>
      </c>
      <c r="G248" s="6" t="str">
        <f>IF(ISBLANK(F248),"",VLOOKUP(F248,AgeTable,2,TRUE))</f>
        <v>Adult</v>
      </c>
      <c r="H248" s="6">
        <f t="shared" si="6"/>
        <v>0</v>
      </c>
      <c r="I248" s="6">
        <f t="shared" si="7"/>
        <v>0</v>
      </c>
      <c r="J248">
        <v>1</v>
      </c>
      <c r="K248">
        <v>0</v>
      </c>
      <c r="L248" s="2" t="s">
        <v>527</v>
      </c>
      <c r="M248" s="4">
        <v>59.4</v>
      </c>
      <c r="N248" s="8" t="str">
        <f>IF(ISBLANK(M248),"",VLOOKUP(M248,FareTable,2,TRUE))</f>
        <v>A</v>
      </c>
      <c r="P248" s="1" t="s">
        <v>2099</v>
      </c>
      <c r="Q248" t="s">
        <v>11</v>
      </c>
    </row>
    <row r="249" spans="1:17" x14ac:dyDescent="0.25">
      <c r="A249" s="2">
        <v>248</v>
      </c>
      <c r="B249" s="2">
        <v>1</v>
      </c>
      <c r="C249" s="2">
        <v>1</v>
      </c>
      <c r="D249" t="s">
        <v>528</v>
      </c>
      <c r="E249" s="1" t="s">
        <v>2101</v>
      </c>
      <c r="F249">
        <v>54</v>
      </c>
      <c r="G249" s="6" t="str">
        <f>IF(ISBLANK(F249),"",VLOOKUP(F249,AgeTable,2,TRUE))</f>
        <v>Adult</v>
      </c>
      <c r="H249" s="6">
        <f t="shared" si="6"/>
        <v>0</v>
      </c>
      <c r="I249" s="6">
        <f t="shared" si="7"/>
        <v>1</v>
      </c>
      <c r="J249">
        <v>1</v>
      </c>
      <c r="K249">
        <v>0</v>
      </c>
      <c r="L249" s="2" t="s">
        <v>527</v>
      </c>
      <c r="M249" s="4">
        <v>59.4</v>
      </c>
      <c r="N249" s="8" t="str">
        <f>IF(ISBLANK(M249),"",VLOOKUP(M249,FareTable,2,TRUE))</f>
        <v>A</v>
      </c>
      <c r="P249" s="1" t="s">
        <v>2099</v>
      </c>
      <c r="Q249" t="s">
        <v>11</v>
      </c>
    </row>
    <row r="250" spans="1:17" x14ac:dyDescent="0.25">
      <c r="A250" s="2">
        <v>249</v>
      </c>
      <c r="B250" s="2">
        <v>1</v>
      </c>
      <c r="C250" s="2">
        <v>0</v>
      </c>
      <c r="D250" t="s">
        <v>529</v>
      </c>
      <c r="E250" s="1" t="s">
        <v>2102</v>
      </c>
      <c r="F250">
        <v>33</v>
      </c>
      <c r="G250" s="6" t="str">
        <f>IF(ISBLANK(F250),"",VLOOKUP(F250,AgeTable,2,TRUE))</f>
        <v>Adult</v>
      </c>
      <c r="H250" s="6">
        <f t="shared" si="6"/>
        <v>0</v>
      </c>
      <c r="I250" s="6">
        <f t="shared" si="7"/>
        <v>0</v>
      </c>
      <c r="J250">
        <v>0</v>
      </c>
      <c r="K250">
        <v>0</v>
      </c>
      <c r="L250" s="2">
        <v>113790</v>
      </c>
      <c r="M250" s="4">
        <v>26.55</v>
      </c>
      <c r="N250" s="8" t="str">
        <f>IF(ISBLANK(M250),"",VLOOKUP(M250,FareTable,2,TRUE))</f>
        <v>B</v>
      </c>
      <c r="P250" s="1" t="s">
        <v>800</v>
      </c>
      <c r="Q250" t="s">
        <v>371</v>
      </c>
    </row>
    <row r="251" spans="1:17" x14ac:dyDescent="0.25">
      <c r="A251" s="2">
        <v>250</v>
      </c>
      <c r="B251" s="2">
        <v>1</v>
      </c>
      <c r="C251" s="2">
        <v>1</v>
      </c>
      <c r="D251" t="s">
        <v>530</v>
      </c>
      <c r="E251" s="1" t="s">
        <v>2102</v>
      </c>
      <c r="F251">
        <v>13</v>
      </c>
      <c r="G251" s="6" t="str">
        <f>IF(ISBLANK(F251),"",VLOOKUP(F251,AgeTable,2,TRUE))</f>
        <v>Child</v>
      </c>
      <c r="H251" s="6">
        <f t="shared" si="6"/>
        <v>1</v>
      </c>
      <c r="I251" s="6">
        <f t="shared" si="7"/>
        <v>1</v>
      </c>
      <c r="J251">
        <v>2</v>
      </c>
      <c r="K251">
        <v>2</v>
      </c>
      <c r="L251" s="2" t="s">
        <v>86</v>
      </c>
      <c r="M251" s="4">
        <v>262.375</v>
      </c>
      <c r="N251" s="8" t="str">
        <f>IF(ISBLANK(M251),"",VLOOKUP(M251,FareTable,2,TRUE))</f>
        <v>A</v>
      </c>
      <c r="O251" s="2" t="s">
        <v>531</v>
      </c>
      <c r="P251" s="1" t="s">
        <v>2099</v>
      </c>
      <c r="Q251" t="s">
        <v>532</v>
      </c>
    </row>
    <row r="252" spans="1:17" x14ac:dyDescent="0.25">
      <c r="A252" s="2">
        <v>251</v>
      </c>
      <c r="B252" s="2">
        <v>1</v>
      </c>
      <c r="C252" s="2">
        <v>1</v>
      </c>
      <c r="D252" t="s">
        <v>533</v>
      </c>
      <c r="E252" s="1" t="s">
        <v>2101</v>
      </c>
      <c r="F252">
        <v>18</v>
      </c>
      <c r="G252" s="6" t="str">
        <f>IF(ISBLANK(F252),"",VLOOKUP(F252,AgeTable,2,TRUE))</f>
        <v>Adult</v>
      </c>
      <c r="H252" s="6">
        <f t="shared" si="6"/>
        <v>0</v>
      </c>
      <c r="I252" s="6">
        <f t="shared" si="7"/>
        <v>1</v>
      </c>
      <c r="J252">
        <v>2</v>
      </c>
      <c r="K252">
        <v>2</v>
      </c>
      <c r="L252" s="2" t="s">
        <v>86</v>
      </c>
      <c r="M252" s="4">
        <v>262.375</v>
      </c>
      <c r="N252" s="8" t="str">
        <f>IF(ISBLANK(M252),"",VLOOKUP(M252,FareTable,2,TRUE))</f>
        <v>A</v>
      </c>
      <c r="O252" s="2" t="s">
        <v>531</v>
      </c>
      <c r="P252" s="1" t="s">
        <v>2099</v>
      </c>
      <c r="Q252" t="s">
        <v>532</v>
      </c>
    </row>
    <row r="253" spans="1:17" x14ac:dyDescent="0.25">
      <c r="A253" s="2">
        <v>252</v>
      </c>
      <c r="B253" s="2">
        <v>1</v>
      </c>
      <c r="C253" s="2">
        <v>1</v>
      </c>
      <c r="D253" t="s">
        <v>534</v>
      </c>
      <c r="E253" s="1" t="s">
        <v>2101</v>
      </c>
      <c r="F253">
        <v>21</v>
      </c>
      <c r="G253" s="6" t="str">
        <f>IF(ISBLANK(F253),"",VLOOKUP(F253,AgeTable,2,TRUE))</f>
        <v>Adult</v>
      </c>
      <c r="H253" s="6">
        <f t="shared" si="6"/>
        <v>0</v>
      </c>
      <c r="I253" s="6">
        <f t="shared" si="7"/>
        <v>1</v>
      </c>
      <c r="J253">
        <v>2</v>
      </c>
      <c r="K253">
        <v>2</v>
      </c>
      <c r="L253" s="2" t="s">
        <v>86</v>
      </c>
      <c r="M253" s="4">
        <v>262.375</v>
      </c>
      <c r="N253" s="8" t="str">
        <f>IF(ISBLANK(M253),"",VLOOKUP(M253,FareTable,2,TRUE))</f>
        <v>A</v>
      </c>
      <c r="O253" s="2" t="s">
        <v>531</v>
      </c>
      <c r="P253" s="1" t="s">
        <v>2099</v>
      </c>
      <c r="Q253" t="s">
        <v>532</v>
      </c>
    </row>
    <row r="254" spans="1:17" x14ac:dyDescent="0.25">
      <c r="A254" s="2">
        <v>253</v>
      </c>
      <c r="B254" s="2">
        <v>1</v>
      </c>
      <c r="C254" s="2">
        <v>0</v>
      </c>
      <c r="D254" t="s">
        <v>535</v>
      </c>
      <c r="E254" s="1" t="s">
        <v>2102</v>
      </c>
      <c r="F254">
        <v>61</v>
      </c>
      <c r="G254" s="6" t="str">
        <f>IF(ISBLANK(F254),"",VLOOKUP(F254,AgeTable,2,TRUE))</f>
        <v>Senior</v>
      </c>
      <c r="H254" s="6">
        <f t="shared" si="6"/>
        <v>0</v>
      </c>
      <c r="I254" s="6">
        <f t="shared" si="7"/>
        <v>0</v>
      </c>
      <c r="J254">
        <v>1</v>
      </c>
      <c r="K254">
        <v>3</v>
      </c>
      <c r="L254" s="2" t="s">
        <v>86</v>
      </c>
      <c r="M254" s="4">
        <v>262.375</v>
      </c>
      <c r="N254" s="8" t="str">
        <f>IF(ISBLANK(M254),"",VLOOKUP(M254,FareTable,2,TRUE))</f>
        <v>A</v>
      </c>
      <c r="O254" s="2" t="s">
        <v>531</v>
      </c>
      <c r="P254" s="1" t="s">
        <v>2099</v>
      </c>
      <c r="Q254" t="s">
        <v>532</v>
      </c>
    </row>
    <row r="255" spans="1:17" x14ac:dyDescent="0.25">
      <c r="A255" s="2">
        <v>254</v>
      </c>
      <c r="B255" s="2">
        <v>1</v>
      </c>
      <c r="C255" s="2">
        <v>1</v>
      </c>
      <c r="D255" t="s">
        <v>536</v>
      </c>
      <c r="E255" s="1" t="s">
        <v>2101</v>
      </c>
      <c r="F255">
        <v>48</v>
      </c>
      <c r="G255" s="6" t="str">
        <f>IF(ISBLANK(F255),"",VLOOKUP(F255,AgeTable,2,TRUE))</f>
        <v>Adult</v>
      </c>
      <c r="H255" s="6">
        <f t="shared" si="6"/>
        <v>0</v>
      </c>
      <c r="I255" s="6">
        <f t="shared" si="7"/>
        <v>1</v>
      </c>
      <c r="J255">
        <v>1</v>
      </c>
      <c r="K255">
        <v>3</v>
      </c>
      <c r="L255" s="2" t="s">
        <v>86</v>
      </c>
      <c r="M255" s="4">
        <v>262.375</v>
      </c>
      <c r="N255" s="8" t="str">
        <f>IF(ISBLANK(M255),"",VLOOKUP(M255,FareTable,2,TRUE))</f>
        <v>A</v>
      </c>
      <c r="O255" s="2" t="s">
        <v>531</v>
      </c>
      <c r="P255" s="1" t="s">
        <v>2099</v>
      </c>
      <c r="Q255" t="s">
        <v>532</v>
      </c>
    </row>
    <row r="256" spans="1:17" x14ac:dyDescent="0.25">
      <c r="A256" s="2">
        <v>255</v>
      </c>
      <c r="B256" s="2">
        <v>1</v>
      </c>
      <c r="C256" s="2">
        <v>1</v>
      </c>
      <c r="D256" t="s">
        <v>537</v>
      </c>
      <c r="E256" s="1" t="s">
        <v>2102</v>
      </c>
      <c r="G256" s="6" t="str">
        <f>IF(ISBLANK(F256),"",VLOOKUP(F256,AgeTable,2,TRUE))</f>
        <v/>
      </c>
      <c r="H256" s="6" t="str">
        <f t="shared" si="6"/>
        <v/>
      </c>
      <c r="I256" s="6" t="str">
        <f t="shared" si="7"/>
        <v/>
      </c>
      <c r="J256">
        <v>0</v>
      </c>
      <c r="K256">
        <v>0</v>
      </c>
      <c r="L256" s="2">
        <v>19988</v>
      </c>
      <c r="M256" s="4">
        <v>30.5</v>
      </c>
      <c r="N256" s="8" t="str">
        <f>IF(ISBLANK(M256),"",VLOOKUP(M256,FareTable,2,TRUE))</f>
        <v>B</v>
      </c>
      <c r="O256" s="2" t="s">
        <v>415</v>
      </c>
      <c r="P256" s="1" t="s">
        <v>800</v>
      </c>
      <c r="Q256" t="s">
        <v>538</v>
      </c>
    </row>
    <row r="257" spans="1:17" x14ac:dyDescent="0.25">
      <c r="A257" s="2">
        <v>256</v>
      </c>
      <c r="B257" s="2">
        <v>1</v>
      </c>
      <c r="C257" s="2">
        <v>1</v>
      </c>
      <c r="D257" t="s">
        <v>539</v>
      </c>
      <c r="E257" s="1" t="s">
        <v>2101</v>
      </c>
      <c r="F257">
        <v>24</v>
      </c>
      <c r="G257" s="6" t="str">
        <f>IF(ISBLANK(F257),"",VLOOKUP(F257,AgeTable,2,TRUE))</f>
        <v>Adult</v>
      </c>
      <c r="H257" s="6">
        <f t="shared" si="6"/>
        <v>0</v>
      </c>
      <c r="I257" s="6">
        <f t="shared" si="7"/>
        <v>1</v>
      </c>
      <c r="J257">
        <v>0</v>
      </c>
      <c r="K257">
        <v>0</v>
      </c>
      <c r="L257" s="2" t="s">
        <v>30</v>
      </c>
      <c r="M257" s="4">
        <v>69.3</v>
      </c>
      <c r="N257" s="8" t="str">
        <f>IF(ISBLANK(M257),"",VLOOKUP(M257,FareTable,2,TRUE))</f>
        <v>A</v>
      </c>
      <c r="O257" s="2" t="s">
        <v>31</v>
      </c>
      <c r="P257" s="1" t="s">
        <v>2099</v>
      </c>
    </row>
    <row r="258" spans="1:17" x14ac:dyDescent="0.25">
      <c r="A258" s="2">
        <v>257</v>
      </c>
      <c r="B258" s="2">
        <v>1</v>
      </c>
      <c r="C258" s="2">
        <v>1</v>
      </c>
      <c r="D258" t="s">
        <v>540</v>
      </c>
      <c r="E258" s="1" t="s">
        <v>2102</v>
      </c>
      <c r="G258" s="6" t="str">
        <f>IF(ISBLANK(F258),"",VLOOKUP(F258,AgeTable,2,TRUE))</f>
        <v/>
      </c>
      <c r="H258" s="6" t="str">
        <f t="shared" si="6"/>
        <v/>
      </c>
      <c r="I258" s="6" t="str">
        <f t="shared" si="7"/>
        <v/>
      </c>
      <c r="J258">
        <v>0</v>
      </c>
      <c r="K258">
        <v>0</v>
      </c>
      <c r="L258" s="2">
        <v>111163</v>
      </c>
      <c r="M258" s="4">
        <v>26</v>
      </c>
      <c r="N258" s="8" t="str">
        <f>IF(ISBLANK(M258),"",VLOOKUP(M258,FareTable,2,TRUE))</f>
        <v>B</v>
      </c>
      <c r="P258" s="1" t="s">
        <v>800</v>
      </c>
      <c r="Q258" t="s">
        <v>11</v>
      </c>
    </row>
    <row r="259" spans="1:17" x14ac:dyDescent="0.25">
      <c r="A259" s="2">
        <v>258</v>
      </c>
      <c r="B259" s="2">
        <v>1</v>
      </c>
      <c r="C259" s="2">
        <v>1</v>
      </c>
      <c r="D259" t="s">
        <v>541</v>
      </c>
      <c r="E259" s="1" t="s">
        <v>2101</v>
      </c>
      <c r="F259">
        <v>35</v>
      </c>
      <c r="G259" s="6" t="str">
        <f>IF(ISBLANK(F259),"",VLOOKUP(F259,AgeTable,2,TRUE))</f>
        <v>Adult</v>
      </c>
      <c r="H259" s="6">
        <f t="shared" ref="H259:H322" si="8">IF(ISBLANK(F259),"",IF(F259&lt;17,1,0))</f>
        <v>0</v>
      </c>
      <c r="I259" s="6">
        <f t="shared" ref="I259:I322" si="9">IF(ISBLANK(F259),"",IF(E259="Female",1,IF(H259=0,0,1)))</f>
        <v>1</v>
      </c>
      <c r="J259">
        <v>1</v>
      </c>
      <c r="K259">
        <v>0</v>
      </c>
      <c r="L259" s="2">
        <v>13236</v>
      </c>
      <c r="M259" s="4">
        <v>57.75</v>
      </c>
      <c r="N259" s="8" t="str">
        <f>IF(ISBLANK(M259),"",VLOOKUP(M259,FareTable,2,TRUE))</f>
        <v>A</v>
      </c>
      <c r="O259" s="2" t="s">
        <v>542</v>
      </c>
      <c r="P259" s="1" t="s">
        <v>2099</v>
      </c>
      <c r="Q259" t="s">
        <v>11</v>
      </c>
    </row>
    <row r="260" spans="1:17" x14ac:dyDescent="0.25">
      <c r="A260" s="2">
        <v>259</v>
      </c>
      <c r="B260" s="2">
        <v>1</v>
      </c>
      <c r="C260" s="2">
        <v>1</v>
      </c>
      <c r="D260" t="s">
        <v>543</v>
      </c>
      <c r="E260" s="1" t="s">
        <v>2101</v>
      </c>
      <c r="F260">
        <v>30</v>
      </c>
      <c r="G260" s="6" t="str">
        <f>IF(ISBLANK(F260),"",VLOOKUP(F260,AgeTable,2,TRUE))</f>
        <v>Adult</v>
      </c>
      <c r="H260" s="6">
        <f t="shared" si="8"/>
        <v>0</v>
      </c>
      <c r="I260" s="6">
        <f t="shared" si="9"/>
        <v>1</v>
      </c>
      <c r="J260">
        <v>0</v>
      </c>
      <c r="K260">
        <v>0</v>
      </c>
      <c r="L260" s="2">
        <v>113798</v>
      </c>
      <c r="M260" s="4">
        <v>31</v>
      </c>
      <c r="N260" s="8" t="str">
        <f>IF(ISBLANK(M260),"",VLOOKUP(M260,FareTable,2,TRUE))</f>
        <v>B</v>
      </c>
      <c r="P260" s="1" t="s">
        <v>2099</v>
      </c>
    </row>
    <row r="261" spans="1:17" x14ac:dyDescent="0.25">
      <c r="A261" s="2">
        <v>260</v>
      </c>
      <c r="B261" s="2">
        <v>1</v>
      </c>
      <c r="C261" s="2">
        <v>1</v>
      </c>
      <c r="D261" t="s">
        <v>544</v>
      </c>
      <c r="E261" s="1" t="s">
        <v>2102</v>
      </c>
      <c r="F261">
        <v>34</v>
      </c>
      <c r="G261" s="6" t="str">
        <f>IF(ISBLANK(F261),"",VLOOKUP(F261,AgeTable,2,TRUE))</f>
        <v>Adult</v>
      </c>
      <c r="H261" s="6">
        <f t="shared" si="8"/>
        <v>0</v>
      </c>
      <c r="I261" s="6">
        <f t="shared" si="9"/>
        <v>0</v>
      </c>
      <c r="J261">
        <v>0</v>
      </c>
      <c r="K261">
        <v>0</v>
      </c>
      <c r="L261" s="2">
        <v>113794</v>
      </c>
      <c r="M261" s="4">
        <v>26.55</v>
      </c>
      <c r="N261" s="8" t="str">
        <f>IF(ISBLANK(M261),"",VLOOKUP(M261,FareTable,2,TRUE))</f>
        <v>B</v>
      </c>
      <c r="P261" s="1" t="s">
        <v>800</v>
      </c>
      <c r="Q261" t="s">
        <v>11</v>
      </c>
    </row>
    <row r="262" spans="1:17" x14ac:dyDescent="0.25">
      <c r="A262" s="2">
        <v>261</v>
      </c>
      <c r="B262" s="2">
        <v>1</v>
      </c>
      <c r="C262" s="2">
        <v>1</v>
      </c>
      <c r="D262" t="s">
        <v>545</v>
      </c>
      <c r="E262" s="1" t="s">
        <v>2101</v>
      </c>
      <c r="F262">
        <v>40</v>
      </c>
      <c r="G262" s="6" t="str">
        <f>IF(ISBLANK(F262),"",VLOOKUP(F262,AgeTable,2,TRUE))</f>
        <v>Adult</v>
      </c>
      <c r="H262" s="6">
        <f t="shared" si="8"/>
        <v>0</v>
      </c>
      <c r="I262" s="6">
        <f t="shared" si="9"/>
        <v>1</v>
      </c>
      <c r="J262">
        <v>0</v>
      </c>
      <c r="K262">
        <v>0</v>
      </c>
      <c r="L262" s="2" t="s">
        <v>301</v>
      </c>
      <c r="M262" s="4">
        <v>153.46250000000001</v>
      </c>
      <c r="N262" s="8" t="str">
        <f>IF(ISBLANK(M262),"",VLOOKUP(M262,FareTable,2,TRUE))</f>
        <v>A</v>
      </c>
      <c r="O262" s="2" t="s">
        <v>304</v>
      </c>
      <c r="P262" s="1" t="s">
        <v>800</v>
      </c>
      <c r="Q262" t="s">
        <v>546</v>
      </c>
    </row>
    <row r="263" spans="1:17" x14ac:dyDescent="0.25">
      <c r="A263" s="2">
        <v>262</v>
      </c>
      <c r="B263" s="2">
        <v>1</v>
      </c>
      <c r="C263" s="2">
        <v>1</v>
      </c>
      <c r="D263" t="s">
        <v>547</v>
      </c>
      <c r="E263" s="1" t="s">
        <v>2102</v>
      </c>
      <c r="F263">
        <v>35</v>
      </c>
      <c r="G263" s="6" t="str">
        <f>IF(ISBLANK(F263),"",VLOOKUP(F263,AgeTable,2,TRUE))</f>
        <v>Adult</v>
      </c>
      <c r="H263" s="6">
        <f t="shared" si="8"/>
        <v>0</v>
      </c>
      <c r="I263" s="6">
        <f t="shared" si="9"/>
        <v>0</v>
      </c>
      <c r="J263">
        <v>0</v>
      </c>
      <c r="K263">
        <v>0</v>
      </c>
      <c r="L263" s="2" t="s">
        <v>548</v>
      </c>
      <c r="M263" s="4">
        <v>26.287500000000001</v>
      </c>
      <c r="N263" s="8" t="str">
        <f>IF(ISBLANK(M263),"",VLOOKUP(M263,FareTable,2,TRUE))</f>
        <v>B</v>
      </c>
      <c r="O263" s="2" t="s">
        <v>117</v>
      </c>
      <c r="P263" s="1" t="s">
        <v>800</v>
      </c>
      <c r="Q263" t="s">
        <v>2</v>
      </c>
    </row>
    <row r="264" spans="1:17" x14ac:dyDescent="0.25">
      <c r="A264" s="2">
        <v>263</v>
      </c>
      <c r="B264" s="2">
        <v>1</v>
      </c>
      <c r="C264" s="2">
        <v>0</v>
      </c>
      <c r="D264" t="s">
        <v>549</v>
      </c>
      <c r="E264" s="1" t="s">
        <v>2102</v>
      </c>
      <c r="F264">
        <v>50</v>
      </c>
      <c r="G264" s="6" t="str">
        <f>IF(ISBLANK(F264),"",VLOOKUP(F264,AgeTable,2,TRUE))</f>
        <v>Adult</v>
      </c>
      <c r="H264" s="6">
        <f t="shared" si="8"/>
        <v>0</v>
      </c>
      <c r="I264" s="6">
        <f t="shared" si="9"/>
        <v>0</v>
      </c>
      <c r="J264">
        <v>1</v>
      </c>
      <c r="K264">
        <v>0</v>
      </c>
      <c r="L264" s="2">
        <v>13507</v>
      </c>
      <c r="M264" s="4">
        <v>55.9</v>
      </c>
      <c r="N264" s="8" t="str">
        <f>IF(ISBLANK(M264),"",VLOOKUP(M264,FareTable,2,TRUE))</f>
        <v>A</v>
      </c>
      <c r="O264" s="2" t="s">
        <v>550</v>
      </c>
      <c r="P264" s="1" t="s">
        <v>800</v>
      </c>
      <c r="Q264" t="s">
        <v>551</v>
      </c>
    </row>
    <row r="265" spans="1:17" x14ac:dyDescent="0.25">
      <c r="A265" s="2">
        <v>264</v>
      </c>
      <c r="B265" s="2">
        <v>1</v>
      </c>
      <c r="C265" s="2">
        <v>1</v>
      </c>
      <c r="D265" t="s">
        <v>552</v>
      </c>
      <c r="E265" s="1" t="s">
        <v>2101</v>
      </c>
      <c r="F265">
        <v>39</v>
      </c>
      <c r="G265" s="6" t="str">
        <f>IF(ISBLANK(F265),"",VLOOKUP(F265,AgeTable,2,TRUE))</f>
        <v>Adult</v>
      </c>
      <c r="H265" s="6">
        <f t="shared" si="8"/>
        <v>0</v>
      </c>
      <c r="I265" s="6">
        <f t="shared" si="9"/>
        <v>1</v>
      </c>
      <c r="J265">
        <v>1</v>
      </c>
      <c r="K265">
        <v>0</v>
      </c>
      <c r="L265" s="2">
        <v>13507</v>
      </c>
      <c r="M265" s="4">
        <v>55.9</v>
      </c>
      <c r="N265" s="8" t="str">
        <f>IF(ISBLANK(M265),"",VLOOKUP(M265,FareTable,2,TRUE))</f>
        <v>A</v>
      </c>
      <c r="O265" s="2" t="s">
        <v>550</v>
      </c>
      <c r="P265" s="1" t="s">
        <v>800</v>
      </c>
      <c r="Q265" t="s">
        <v>551</v>
      </c>
    </row>
    <row r="266" spans="1:17" x14ac:dyDescent="0.25">
      <c r="A266" s="2">
        <v>265</v>
      </c>
      <c r="B266" s="2">
        <v>1</v>
      </c>
      <c r="C266" s="2">
        <v>1</v>
      </c>
      <c r="D266" t="s">
        <v>553</v>
      </c>
      <c r="E266" s="1" t="s">
        <v>2102</v>
      </c>
      <c r="F266">
        <v>56</v>
      </c>
      <c r="G266" s="6" t="str">
        <f>IF(ISBLANK(F266),"",VLOOKUP(F266,AgeTable,2,TRUE))</f>
        <v>Adult</v>
      </c>
      <c r="H266" s="6">
        <f t="shared" si="8"/>
        <v>0</v>
      </c>
      <c r="I266" s="6">
        <f t="shared" si="9"/>
        <v>0</v>
      </c>
      <c r="J266">
        <v>0</v>
      </c>
      <c r="K266">
        <v>0</v>
      </c>
      <c r="L266" s="2">
        <v>13213</v>
      </c>
      <c r="M266" s="4">
        <v>35.5</v>
      </c>
      <c r="N266" s="8" t="str">
        <f>IF(ISBLANK(M266),"",VLOOKUP(M266,FareTable,2,TRUE))</f>
        <v>B</v>
      </c>
      <c r="O266" s="2" t="s">
        <v>554</v>
      </c>
      <c r="P266" s="1" t="s">
        <v>2099</v>
      </c>
      <c r="Q266" t="s">
        <v>555</v>
      </c>
    </row>
    <row r="267" spans="1:17" x14ac:dyDescent="0.25">
      <c r="A267" s="2">
        <v>266</v>
      </c>
      <c r="B267" s="2">
        <v>1</v>
      </c>
      <c r="C267" s="2">
        <v>1</v>
      </c>
      <c r="D267" t="s">
        <v>556</v>
      </c>
      <c r="E267" s="1" t="s">
        <v>2102</v>
      </c>
      <c r="F267">
        <v>28</v>
      </c>
      <c r="G267" s="6" t="str">
        <f>IF(ISBLANK(F267),"",VLOOKUP(F267,AgeTable,2,TRUE))</f>
        <v>Adult</v>
      </c>
      <c r="H267" s="6">
        <f t="shared" si="8"/>
        <v>0</v>
      </c>
      <c r="I267" s="6">
        <f t="shared" si="9"/>
        <v>0</v>
      </c>
      <c r="J267">
        <v>0</v>
      </c>
      <c r="K267">
        <v>0</v>
      </c>
      <c r="L267" s="2">
        <v>113788</v>
      </c>
      <c r="M267" s="4">
        <v>35.5</v>
      </c>
      <c r="N267" s="8" t="str">
        <f>IF(ISBLANK(M267),"",VLOOKUP(M267,FareTable,2,TRUE))</f>
        <v>B</v>
      </c>
      <c r="O267" s="2" t="s">
        <v>557</v>
      </c>
      <c r="P267" s="1" t="s">
        <v>800</v>
      </c>
      <c r="Q267" t="s">
        <v>558</v>
      </c>
    </row>
    <row r="268" spans="1:17" x14ac:dyDescent="0.25">
      <c r="A268" s="2">
        <v>267</v>
      </c>
      <c r="B268" s="2">
        <v>1</v>
      </c>
      <c r="C268" s="2">
        <v>0</v>
      </c>
      <c r="D268" t="s">
        <v>559</v>
      </c>
      <c r="E268" s="1" t="s">
        <v>2102</v>
      </c>
      <c r="F268">
        <v>56</v>
      </c>
      <c r="G268" s="6" t="str">
        <f>IF(ISBLANK(F268),"",VLOOKUP(F268,AgeTable,2,TRUE))</f>
        <v>Adult</v>
      </c>
      <c r="H268" s="6">
        <f t="shared" si="8"/>
        <v>0</v>
      </c>
      <c r="I268" s="6">
        <f t="shared" si="9"/>
        <v>0</v>
      </c>
      <c r="J268">
        <v>0</v>
      </c>
      <c r="K268">
        <v>0</v>
      </c>
      <c r="L268" s="2">
        <v>113792</v>
      </c>
      <c r="M268" s="4">
        <v>26.55</v>
      </c>
      <c r="N268" s="8" t="str">
        <f>IF(ISBLANK(M268),"",VLOOKUP(M268,FareTable,2,TRUE))</f>
        <v>B</v>
      </c>
      <c r="P268" s="1" t="s">
        <v>800</v>
      </c>
      <c r="Q268" t="s">
        <v>11</v>
      </c>
    </row>
    <row r="269" spans="1:17" x14ac:dyDescent="0.25">
      <c r="A269" s="2">
        <v>268</v>
      </c>
      <c r="B269" s="2">
        <v>1</v>
      </c>
      <c r="C269" s="2">
        <v>0</v>
      </c>
      <c r="D269" t="s">
        <v>560</v>
      </c>
      <c r="E269" s="1" t="s">
        <v>2102</v>
      </c>
      <c r="F269">
        <v>56</v>
      </c>
      <c r="G269" s="6" t="str">
        <f>IF(ISBLANK(F269),"",VLOOKUP(F269,AgeTable,2,TRUE))</f>
        <v>Adult</v>
      </c>
      <c r="H269" s="6">
        <f t="shared" si="8"/>
        <v>0</v>
      </c>
      <c r="I269" s="6">
        <f t="shared" si="9"/>
        <v>0</v>
      </c>
      <c r="J269">
        <v>0</v>
      </c>
      <c r="K269">
        <v>0</v>
      </c>
      <c r="L269" s="2">
        <v>17764</v>
      </c>
      <c r="M269" s="4">
        <v>30.695799999999998</v>
      </c>
      <c r="N269" s="8" t="str">
        <f>IF(ISBLANK(M269),"",VLOOKUP(M269,FareTable,2,TRUE))</f>
        <v>B</v>
      </c>
      <c r="O269" s="2" t="s">
        <v>561</v>
      </c>
      <c r="P269" s="1" t="s">
        <v>2099</v>
      </c>
      <c r="Q269" t="s">
        <v>562</v>
      </c>
    </row>
    <row r="270" spans="1:17" x14ac:dyDescent="0.25">
      <c r="A270" s="2">
        <v>269</v>
      </c>
      <c r="B270" s="2">
        <v>1</v>
      </c>
      <c r="C270" s="2">
        <v>0</v>
      </c>
      <c r="D270" t="s">
        <v>563</v>
      </c>
      <c r="E270" s="1" t="s">
        <v>2102</v>
      </c>
      <c r="F270">
        <v>24</v>
      </c>
      <c r="G270" s="6" t="str">
        <f>IF(ISBLANK(F270),"",VLOOKUP(F270,AgeTable,2,TRUE))</f>
        <v>Adult</v>
      </c>
      <c r="H270" s="6">
        <f t="shared" si="8"/>
        <v>0</v>
      </c>
      <c r="I270" s="6">
        <f t="shared" si="9"/>
        <v>0</v>
      </c>
      <c r="J270">
        <v>1</v>
      </c>
      <c r="K270">
        <v>0</v>
      </c>
      <c r="L270" s="2">
        <v>13695</v>
      </c>
      <c r="M270" s="4">
        <v>60</v>
      </c>
      <c r="N270" s="8" t="str">
        <f>IF(ISBLANK(M270),"",VLOOKUP(M270,FareTable,2,TRUE))</f>
        <v>A</v>
      </c>
      <c r="O270" s="2" t="s">
        <v>564</v>
      </c>
      <c r="P270" s="1" t="s">
        <v>800</v>
      </c>
      <c r="Q270" t="s">
        <v>565</v>
      </c>
    </row>
    <row r="271" spans="1:17" x14ac:dyDescent="0.25">
      <c r="A271" s="2">
        <v>270</v>
      </c>
      <c r="B271" s="2">
        <v>1</v>
      </c>
      <c r="C271" s="2">
        <v>0</v>
      </c>
      <c r="D271" t="s">
        <v>566</v>
      </c>
      <c r="E271" s="1" t="s">
        <v>2102</v>
      </c>
      <c r="G271" s="6" t="str">
        <f>IF(ISBLANK(F271),"",VLOOKUP(F271,AgeTable,2,TRUE))</f>
        <v/>
      </c>
      <c r="H271" s="6" t="str">
        <f t="shared" si="8"/>
        <v/>
      </c>
      <c r="I271" s="6" t="str">
        <f t="shared" si="9"/>
        <v/>
      </c>
      <c r="J271">
        <v>0</v>
      </c>
      <c r="K271">
        <v>0</v>
      </c>
      <c r="L271" s="2">
        <v>113056</v>
      </c>
      <c r="M271" s="4">
        <v>26</v>
      </c>
      <c r="N271" s="8" t="str">
        <f>IF(ISBLANK(M271),"",VLOOKUP(M271,FareTable,2,TRUE))</f>
        <v>B</v>
      </c>
      <c r="O271" s="2" t="s">
        <v>567</v>
      </c>
      <c r="P271" s="1" t="s">
        <v>800</v>
      </c>
      <c r="Q271" t="s">
        <v>568</v>
      </c>
    </row>
    <row r="272" spans="1:17" x14ac:dyDescent="0.25">
      <c r="A272" s="2">
        <v>271</v>
      </c>
      <c r="B272" s="2">
        <v>1</v>
      </c>
      <c r="C272" s="2">
        <v>1</v>
      </c>
      <c r="D272" t="s">
        <v>569</v>
      </c>
      <c r="E272" s="1" t="s">
        <v>2101</v>
      </c>
      <c r="F272">
        <v>18</v>
      </c>
      <c r="G272" s="6" t="str">
        <f>IF(ISBLANK(F272),"",VLOOKUP(F272,AgeTable,2,TRUE))</f>
        <v>Adult</v>
      </c>
      <c r="H272" s="6">
        <f t="shared" si="8"/>
        <v>0</v>
      </c>
      <c r="I272" s="6">
        <f t="shared" si="9"/>
        <v>1</v>
      </c>
      <c r="J272">
        <v>1</v>
      </c>
      <c r="K272">
        <v>0</v>
      </c>
      <c r="L272" s="2">
        <v>13695</v>
      </c>
      <c r="M272" s="4">
        <v>60</v>
      </c>
      <c r="N272" s="8" t="str">
        <f>IF(ISBLANK(M272),"",VLOOKUP(M272,FareTable,2,TRUE))</f>
        <v>A</v>
      </c>
      <c r="O272" s="2" t="s">
        <v>564</v>
      </c>
      <c r="P272" s="1" t="s">
        <v>800</v>
      </c>
      <c r="Q272" t="s">
        <v>565</v>
      </c>
    </row>
    <row r="273" spans="1:17" x14ac:dyDescent="0.25">
      <c r="A273" s="2">
        <v>272</v>
      </c>
      <c r="B273" s="2">
        <v>1</v>
      </c>
      <c r="C273" s="2">
        <v>1</v>
      </c>
      <c r="D273" t="s">
        <v>570</v>
      </c>
      <c r="E273" s="1" t="s">
        <v>2102</v>
      </c>
      <c r="F273">
        <v>24</v>
      </c>
      <c r="G273" s="6" t="str">
        <f>IF(ISBLANK(F273),"",VLOOKUP(F273,AgeTable,2,TRUE))</f>
        <v>Adult</v>
      </c>
      <c r="H273" s="6">
        <f t="shared" si="8"/>
        <v>0</v>
      </c>
      <c r="I273" s="6">
        <f t="shared" si="9"/>
        <v>0</v>
      </c>
      <c r="J273">
        <v>1</v>
      </c>
      <c r="K273">
        <v>0</v>
      </c>
      <c r="L273" s="2">
        <v>21228</v>
      </c>
      <c r="M273" s="4">
        <v>82.2667</v>
      </c>
      <c r="N273" s="8" t="str">
        <f>IF(ISBLANK(M273),"",VLOOKUP(M273,FareTable,2,TRUE))</f>
        <v>A</v>
      </c>
      <c r="O273" s="2" t="s">
        <v>571</v>
      </c>
      <c r="P273" s="1" t="s">
        <v>800</v>
      </c>
      <c r="Q273" t="s">
        <v>572</v>
      </c>
    </row>
    <row r="274" spans="1:17" x14ac:dyDescent="0.25">
      <c r="A274" s="2">
        <v>273</v>
      </c>
      <c r="B274" s="2">
        <v>1</v>
      </c>
      <c r="C274" s="2">
        <v>1</v>
      </c>
      <c r="D274" t="s">
        <v>573</v>
      </c>
      <c r="E274" s="1" t="s">
        <v>2101</v>
      </c>
      <c r="F274">
        <v>23</v>
      </c>
      <c r="G274" s="6" t="str">
        <f>IF(ISBLANK(F274),"",VLOOKUP(F274,AgeTable,2,TRUE))</f>
        <v>Adult</v>
      </c>
      <c r="H274" s="6">
        <f t="shared" si="8"/>
        <v>0</v>
      </c>
      <c r="I274" s="6">
        <f t="shared" si="9"/>
        <v>1</v>
      </c>
      <c r="J274">
        <v>1</v>
      </c>
      <c r="K274">
        <v>0</v>
      </c>
      <c r="L274" s="2">
        <v>21228</v>
      </c>
      <c r="M274" s="4">
        <v>82.2667</v>
      </c>
      <c r="N274" s="8" t="str">
        <f>IF(ISBLANK(M274),"",VLOOKUP(M274,FareTable,2,TRUE))</f>
        <v>A</v>
      </c>
      <c r="O274" s="2" t="s">
        <v>571</v>
      </c>
      <c r="P274" s="1" t="s">
        <v>800</v>
      </c>
      <c r="Q274" t="s">
        <v>572</v>
      </c>
    </row>
    <row r="275" spans="1:17" x14ac:dyDescent="0.25">
      <c r="A275" s="2">
        <v>274</v>
      </c>
      <c r="B275" s="2">
        <v>1</v>
      </c>
      <c r="C275" s="2">
        <v>1</v>
      </c>
      <c r="D275" t="s">
        <v>574</v>
      </c>
      <c r="E275" s="1" t="s">
        <v>2102</v>
      </c>
      <c r="F275">
        <v>6</v>
      </c>
      <c r="G275" s="6" t="str">
        <f>IF(ISBLANK(F275),"",VLOOKUP(F275,AgeTable,2,TRUE))</f>
        <v>Child</v>
      </c>
      <c r="H275" s="6">
        <f t="shared" si="8"/>
        <v>1</v>
      </c>
      <c r="I275" s="6">
        <f t="shared" si="9"/>
        <v>1</v>
      </c>
      <c r="J275">
        <v>0</v>
      </c>
      <c r="K275">
        <v>2</v>
      </c>
      <c r="L275" s="2">
        <v>16966</v>
      </c>
      <c r="M275" s="4">
        <v>134.5</v>
      </c>
      <c r="N275" s="8" t="str">
        <f>IF(ISBLANK(M275),"",VLOOKUP(M275,FareTable,2,TRUE))</f>
        <v>A</v>
      </c>
      <c r="O275" s="2" t="s">
        <v>575</v>
      </c>
      <c r="P275" s="1" t="s">
        <v>2099</v>
      </c>
      <c r="Q275" t="s">
        <v>576</v>
      </c>
    </row>
    <row r="276" spans="1:17" x14ac:dyDescent="0.25">
      <c r="A276" s="2">
        <v>275</v>
      </c>
      <c r="B276" s="2">
        <v>1</v>
      </c>
      <c r="C276" s="2">
        <v>1</v>
      </c>
      <c r="D276" t="s">
        <v>577</v>
      </c>
      <c r="E276" s="1" t="s">
        <v>2102</v>
      </c>
      <c r="F276">
        <v>45</v>
      </c>
      <c r="G276" s="6" t="str">
        <f>IF(ISBLANK(F276),"",VLOOKUP(F276,AgeTable,2,TRUE))</f>
        <v>Adult</v>
      </c>
      <c r="H276" s="6">
        <f t="shared" si="8"/>
        <v>0</v>
      </c>
      <c r="I276" s="6">
        <f t="shared" si="9"/>
        <v>0</v>
      </c>
      <c r="J276">
        <v>1</v>
      </c>
      <c r="K276">
        <v>1</v>
      </c>
      <c r="L276" s="2">
        <v>16966</v>
      </c>
      <c r="M276" s="4">
        <v>134.5</v>
      </c>
      <c r="N276" s="8" t="str">
        <f>IF(ISBLANK(M276),"",VLOOKUP(M276,FareTable,2,TRUE))</f>
        <v>A</v>
      </c>
      <c r="O276" s="2" t="s">
        <v>575</v>
      </c>
      <c r="P276" s="1" t="s">
        <v>2099</v>
      </c>
      <c r="Q276" t="s">
        <v>576</v>
      </c>
    </row>
    <row r="277" spans="1:17" x14ac:dyDescent="0.25">
      <c r="A277" s="2">
        <v>276</v>
      </c>
      <c r="B277" s="2">
        <v>1</v>
      </c>
      <c r="C277" s="2">
        <v>1</v>
      </c>
      <c r="D277" t="s">
        <v>578</v>
      </c>
      <c r="E277" s="1" t="s">
        <v>2101</v>
      </c>
      <c r="F277">
        <v>40</v>
      </c>
      <c r="G277" s="6" t="str">
        <f>IF(ISBLANK(F277),"",VLOOKUP(F277,AgeTable,2,TRUE))</f>
        <v>Adult</v>
      </c>
      <c r="H277" s="6">
        <f t="shared" si="8"/>
        <v>0</v>
      </c>
      <c r="I277" s="6">
        <f t="shared" si="9"/>
        <v>1</v>
      </c>
      <c r="J277">
        <v>1</v>
      </c>
      <c r="K277">
        <v>1</v>
      </c>
      <c r="L277" s="2">
        <v>16966</v>
      </c>
      <c r="M277" s="4">
        <v>134.5</v>
      </c>
      <c r="N277" s="8" t="str">
        <f>IF(ISBLANK(M277),"",VLOOKUP(M277,FareTable,2,TRUE))</f>
        <v>A</v>
      </c>
      <c r="O277" s="2" t="s">
        <v>575</v>
      </c>
      <c r="P277" s="1" t="s">
        <v>2099</v>
      </c>
      <c r="Q277" t="s">
        <v>576</v>
      </c>
    </row>
    <row r="278" spans="1:17" x14ac:dyDescent="0.25">
      <c r="A278" s="2">
        <v>277</v>
      </c>
      <c r="B278" s="2">
        <v>1</v>
      </c>
      <c r="C278" s="2">
        <v>0</v>
      </c>
      <c r="D278" t="s">
        <v>579</v>
      </c>
      <c r="E278" s="1" t="s">
        <v>2102</v>
      </c>
      <c r="F278">
        <v>57</v>
      </c>
      <c r="G278" s="6" t="str">
        <f>IF(ISBLANK(F278),"",VLOOKUP(F278,AgeTable,2,TRUE))</f>
        <v>Adult</v>
      </c>
      <c r="H278" s="6">
        <f t="shared" si="8"/>
        <v>0</v>
      </c>
      <c r="I278" s="6">
        <f t="shared" si="9"/>
        <v>0</v>
      </c>
      <c r="J278">
        <v>1</v>
      </c>
      <c r="K278">
        <v>0</v>
      </c>
      <c r="L278" s="2" t="s">
        <v>411</v>
      </c>
      <c r="M278" s="4">
        <v>146.52080000000001</v>
      </c>
      <c r="N278" s="8" t="str">
        <f>IF(ISBLANK(M278),"",VLOOKUP(M278,FareTable,2,TRUE))</f>
        <v>A</v>
      </c>
      <c r="O278" s="2" t="s">
        <v>580</v>
      </c>
      <c r="P278" s="1" t="s">
        <v>2099</v>
      </c>
      <c r="Q278" t="s">
        <v>32</v>
      </c>
    </row>
    <row r="279" spans="1:17" x14ac:dyDescent="0.25">
      <c r="A279" s="2">
        <v>278</v>
      </c>
      <c r="B279" s="2">
        <v>1</v>
      </c>
      <c r="C279" s="2">
        <v>1</v>
      </c>
      <c r="D279" t="s">
        <v>581</v>
      </c>
      <c r="E279" s="1" t="s">
        <v>2101</v>
      </c>
      <c r="G279" s="6" t="str">
        <f>IF(ISBLANK(F279),"",VLOOKUP(F279,AgeTable,2,TRUE))</f>
        <v/>
      </c>
      <c r="H279" s="6" t="str">
        <f t="shared" si="8"/>
        <v/>
      </c>
      <c r="I279" s="6" t="str">
        <f t="shared" si="9"/>
        <v/>
      </c>
      <c r="J279">
        <v>1</v>
      </c>
      <c r="K279">
        <v>0</v>
      </c>
      <c r="L279" s="2" t="s">
        <v>411</v>
      </c>
      <c r="M279" s="4">
        <v>146.52080000000001</v>
      </c>
      <c r="N279" s="8" t="str">
        <f>IF(ISBLANK(M279),"",VLOOKUP(M279,FareTable,2,TRUE))</f>
        <v>A</v>
      </c>
      <c r="O279" s="2" t="s">
        <v>580</v>
      </c>
      <c r="P279" s="1" t="s">
        <v>2099</v>
      </c>
      <c r="Q279" t="s">
        <v>32</v>
      </c>
    </row>
    <row r="280" spans="1:17" x14ac:dyDescent="0.25">
      <c r="A280" s="2">
        <v>279</v>
      </c>
      <c r="B280" s="2">
        <v>1</v>
      </c>
      <c r="C280" s="2">
        <v>1</v>
      </c>
      <c r="D280" t="s">
        <v>582</v>
      </c>
      <c r="E280" s="1" t="s">
        <v>2102</v>
      </c>
      <c r="F280">
        <v>32</v>
      </c>
      <c r="G280" s="6" t="str">
        <f>IF(ISBLANK(F280),"",VLOOKUP(F280,AgeTable,2,TRUE))</f>
        <v>Adult</v>
      </c>
      <c r="H280" s="6">
        <f t="shared" si="8"/>
        <v>0</v>
      </c>
      <c r="I280" s="6">
        <f t="shared" si="9"/>
        <v>0</v>
      </c>
      <c r="J280">
        <v>0</v>
      </c>
      <c r="K280">
        <v>0</v>
      </c>
      <c r="L280" s="2">
        <v>13214</v>
      </c>
      <c r="M280" s="4">
        <v>30.5</v>
      </c>
      <c r="N280" s="8" t="str">
        <f>IF(ISBLANK(M280),"",VLOOKUP(M280,FareTable,2,TRUE))</f>
        <v>B</v>
      </c>
      <c r="O280" s="2" t="s">
        <v>583</v>
      </c>
      <c r="P280" s="1" t="s">
        <v>2099</v>
      </c>
      <c r="Q280" t="s">
        <v>555</v>
      </c>
    </row>
    <row r="281" spans="1:17" x14ac:dyDescent="0.25">
      <c r="A281" s="2">
        <v>280</v>
      </c>
      <c r="B281" s="2">
        <v>1</v>
      </c>
      <c r="C281" s="2">
        <v>0</v>
      </c>
      <c r="D281" t="s">
        <v>584</v>
      </c>
      <c r="E281" s="1" t="s">
        <v>2102</v>
      </c>
      <c r="F281">
        <v>62</v>
      </c>
      <c r="G281" s="6" t="str">
        <f>IF(ISBLANK(F281),"",VLOOKUP(F281,AgeTable,2,TRUE))</f>
        <v>Senior</v>
      </c>
      <c r="H281" s="6">
        <f t="shared" si="8"/>
        <v>0</v>
      </c>
      <c r="I281" s="6">
        <f t="shared" si="9"/>
        <v>0</v>
      </c>
      <c r="J281">
        <v>0</v>
      </c>
      <c r="K281">
        <v>0</v>
      </c>
      <c r="L281" s="2">
        <v>113514</v>
      </c>
      <c r="M281" s="4">
        <v>26.55</v>
      </c>
      <c r="N281" s="8" t="str">
        <f>IF(ISBLANK(M281),"",VLOOKUP(M281,FareTable,2,TRUE))</f>
        <v>B</v>
      </c>
      <c r="O281" s="2" t="s">
        <v>585</v>
      </c>
      <c r="P281" s="1" t="s">
        <v>800</v>
      </c>
      <c r="Q281" t="s">
        <v>586</v>
      </c>
    </row>
    <row r="282" spans="1:17" x14ac:dyDescent="0.25">
      <c r="A282" s="2">
        <v>281</v>
      </c>
      <c r="B282" s="2">
        <v>1</v>
      </c>
      <c r="C282" s="2">
        <v>1</v>
      </c>
      <c r="D282" t="s">
        <v>587</v>
      </c>
      <c r="E282" s="1" t="s">
        <v>2102</v>
      </c>
      <c r="F282">
        <v>54</v>
      </c>
      <c r="G282" s="6" t="str">
        <f>IF(ISBLANK(F282),"",VLOOKUP(F282,AgeTable,2,TRUE))</f>
        <v>Adult</v>
      </c>
      <c r="H282" s="6">
        <f t="shared" si="8"/>
        <v>0</v>
      </c>
      <c r="I282" s="6">
        <f t="shared" si="9"/>
        <v>0</v>
      </c>
      <c r="J282">
        <v>1</v>
      </c>
      <c r="K282">
        <v>0</v>
      </c>
      <c r="L282" s="2">
        <v>11778</v>
      </c>
      <c r="M282" s="4">
        <v>55.441699999999997</v>
      </c>
      <c r="N282" s="8" t="str">
        <f>IF(ISBLANK(M282),"",VLOOKUP(M282,FareTable,2,TRUE))</f>
        <v>A</v>
      </c>
      <c r="O282" s="2" t="s">
        <v>588</v>
      </c>
      <c r="P282" s="1" t="s">
        <v>2099</v>
      </c>
      <c r="Q282" t="s">
        <v>589</v>
      </c>
    </row>
    <row r="283" spans="1:17" x14ac:dyDescent="0.25">
      <c r="A283" s="2">
        <v>282</v>
      </c>
      <c r="B283" s="2">
        <v>1</v>
      </c>
      <c r="C283" s="2">
        <v>1</v>
      </c>
      <c r="D283" t="s">
        <v>590</v>
      </c>
      <c r="E283" s="1" t="s">
        <v>2101</v>
      </c>
      <c r="F283">
        <v>43</v>
      </c>
      <c r="G283" s="6" t="str">
        <f>IF(ISBLANK(F283),"",VLOOKUP(F283,AgeTable,2,TRUE))</f>
        <v>Adult</v>
      </c>
      <c r="H283" s="6">
        <f t="shared" si="8"/>
        <v>0</v>
      </c>
      <c r="I283" s="6">
        <f t="shared" si="9"/>
        <v>1</v>
      </c>
      <c r="J283">
        <v>1</v>
      </c>
      <c r="K283">
        <v>0</v>
      </c>
      <c r="L283" s="2">
        <v>11778</v>
      </c>
      <c r="M283" s="4">
        <v>55.441699999999997</v>
      </c>
      <c r="N283" s="8" t="str">
        <f>IF(ISBLANK(M283),"",VLOOKUP(M283,FareTable,2,TRUE))</f>
        <v>A</v>
      </c>
      <c r="O283" s="2" t="s">
        <v>588</v>
      </c>
      <c r="P283" s="1" t="s">
        <v>2099</v>
      </c>
      <c r="Q283" t="s">
        <v>589</v>
      </c>
    </row>
    <row r="284" spans="1:17" x14ac:dyDescent="0.25">
      <c r="A284" s="2">
        <v>283</v>
      </c>
      <c r="B284" s="2">
        <v>1</v>
      </c>
      <c r="C284" s="2">
        <v>1</v>
      </c>
      <c r="D284" t="s">
        <v>591</v>
      </c>
      <c r="E284" s="1" t="s">
        <v>2101</v>
      </c>
      <c r="F284">
        <v>52</v>
      </c>
      <c r="G284" s="6" t="str">
        <f>IF(ISBLANK(F284),"",VLOOKUP(F284,AgeTable,2,TRUE))</f>
        <v>Adult</v>
      </c>
      <c r="H284" s="6">
        <f t="shared" si="8"/>
        <v>0</v>
      </c>
      <c r="I284" s="6">
        <f t="shared" si="9"/>
        <v>1</v>
      </c>
      <c r="J284">
        <v>1</v>
      </c>
      <c r="K284">
        <v>0</v>
      </c>
      <c r="L284" s="2">
        <v>36947</v>
      </c>
      <c r="M284" s="4">
        <v>78.2667</v>
      </c>
      <c r="N284" s="8" t="str">
        <f>IF(ISBLANK(M284),"",VLOOKUP(M284,FareTable,2,TRUE))</f>
        <v>A</v>
      </c>
      <c r="O284" s="2" t="s">
        <v>232</v>
      </c>
      <c r="P284" s="1" t="s">
        <v>2099</v>
      </c>
      <c r="Q284" t="s">
        <v>592</v>
      </c>
    </row>
    <row r="285" spans="1:17" x14ac:dyDescent="0.25">
      <c r="A285" s="2">
        <v>284</v>
      </c>
      <c r="B285" s="2">
        <v>1</v>
      </c>
      <c r="C285" s="2">
        <v>0</v>
      </c>
      <c r="D285" t="s">
        <v>593</v>
      </c>
      <c r="E285" s="1" t="s">
        <v>2102</v>
      </c>
      <c r="G285" s="6" t="str">
        <f>IF(ISBLANK(F285),"",VLOOKUP(F285,AgeTable,2,TRUE))</f>
        <v/>
      </c>
      <c r="H285" s="6" t="str">
        <f t="shared" si="8"/>
        <v/>
      </c>
      <c r="I285" s="6" t="str">
        <f t="shared" si="9"/>
        <v/>
      </c>
      <c r="J285">
        <v>0</v>
      </c>
      <c r="K285">
        <v>0</v>
      </c>
      <c r="L285" s="2" t="s">
        <v>594</v>
      </c>
      <c r="M285" s="4">
        <v>27.720800000000001</v>
      </c>
      <c r="N285" s="8" t="str">
        <f>IF(ISBLANK(M285),"",VLOOKUP(M285,FareTable,2,TRUE))</f>
        <v>B</v>
      </c>
      <c r="P285" s="1" t="s">
        <v>2099</v>
      </c>
      <c r="Q285" t="s">
        <v>595</v>
      </c>
    </row>
    <row r="286" spans="1:17" x14ac:dyDescent="0.25">
      <c r="A286" s="2">
        <v>285</v>
      </c>
      <c r="B286" s="2">
        <v>1</v>
      </c>
      <c r="C286" s="2">
        <v>1</v>
      </c>
      <c r="D286" t="s">
        <v>596</v>
      </c>
      <c r="E286" s="1" t="s">
        <v>2101</v>
      </c>
      <c r="F286">
        <v>62</v>
      </c>
      <c r="G286" s="6" t="str">
        <f>IF(ISBLANK(F286),"",VLOOKUP(F286,AgeTable,2,TRUE))</f>
        <v>Senior</v>
      </c>
      <c r="H286" s="6">
        <f t="shared" si="8"/>
        <v>0</v>
      </c>
      <c r="I286" s="6">
        <f t="shared" si="9"/>
        <v>1</v>
      </c>
      <c r="J286">
        <v>0</v>
      </c>
      <c r="K286">
        <v>0</v>
      </c>
      <c r="L286" s="2">
        <v>113572</v>
      </c>
      <c r="M286" s="4">
        <v>80</v>
      </c>
      <c r="N286" s="8" t="str">
        <f>IF(ISBLANK(M286),"",VLOOKUP(M286,FareTable,2,TRUE))</f>
        <v>A</v>
      </c>
      <c r="O286" s="2" t="s">
        <v>359</v>
      </c>
      <c r="P286" s="1" t="s">
        <v>800</v>
      </c>
      <c r="Q286" t="s">
        <v>597</v>
      </c>
    </row>
    <row r="287" spans="1:17" x14ac:dyDescent="0.25">
      <c r="A287" s="2">
        <v>286</v>
      </c>
      <c r="B287" s="2">
        <v>1</v>
      </c>
      <c r="C287" s="2">
        <v>0</v>
      </c>
      <c r="D287" t="s">
        <v>598</v>
      </c>
      <c r="E287" s="1" t="s">
        <v>2102</v>
      </c>
      <c r="F287">
        <v>67</v>
      </c>
      <c r="G287" s="6" t="str">
        <f>IF(ISBLANK(F287),"",VLOOKUP(F287,AgeTable,2,TRUE))</f>
        <v>Senior</v>
      </c>
      <c r="H287" s="6">
        <f t="shared" si="8"/>
        <v>0</v>
      </c>
      <c r="I287" s="6">
        <f t="shared" si="9"/>
        <v>0</v>
      </c>
      <c r="J287">
        <v>1</v>
      </c>
      <c r="K287">
        <v>0</v>
      </c>
      <c r="L287" s="2" t="s">
        <v>56</v>
      </c>
      <c r="M287" s="4">
        <v>221.7792</v>
      </c>
      <c r="N287" s="8" t="str">
        <f>IF(ISBLANK(M287),"",VLOOKUP(M287,FareTable,2,TRUE))</f>
        <v>A</v>
      </c>
      <c r="O287" s="2" t="s">
        <v>599</v>
      </c>
      <c r="P287" s="1" t="s">
        <v>800</v>
      </c>
      <c r="Q287" t="s">
        <v>11</v>
      </c>
    </row>
    <row r="288" spans="1:17" x14ac:dyDescent="0.25">
      <c r="A288" s="2">
        <v>287</v>
      </c>
      <c r="B288" s="2">
        <v>1</v>
      </c>
      <c r="C288" s="2">
        <v>0</v>
      </c>
      <c r="D288" t="s">
        <v>600</v>
      </c>
      <c r="E288" s="1" t="s">
        <v>2101</v>
      </c>
      <c r="F288">
        <v>63</v>
      </c>
      <c r="G288" s="6" t="str">
        <f>IF(ISBLANK(F288),"",VLOOKUP(F288,AgeTable,2,TRUE))</f>
        <v>Senior</v>
      </c>
      <c r="H288" s="6">
        <f t="shared" si="8"/>
        <v>0</v>
      </c>
      <c r="I288" s="6">
        <f t="shared" si="9"/>
        <v>1</v>
      </c>
      <c r="J288">
        <v>1</v>
      </c>
      <c r="K288">
        <v>0</v>
      </c>
      <c r="L288" s="2" t="s">
        <v>56</v>
      </c>
      <c r="M288" s="4">
        <v>221.7792</v>
      </c>
      <c r="N288" s="8" t="str">
        <f>IF(ISBLANK(M288),"",VLOOKUP(M288,FareTable,2,TRUE))</f>
        <v>A</v>
      </c>
      <c r="O288" s="2" t="s">
        <v>599</v>
      </c>
      <c r="P288" s="1" t="s">
        <v>800</v>
      </c>
      <c r="Q288" t="s">
        <v>11</v>
      </c>
    </row>
    <row r="289" spans="1:17" x14ac:dyDescent="0.25">
      <c r="A289" s="2">
        <v>288</v>
      </c>
      <c r="B289" s="2">
        <v>1</v>
      </c>
      <c r="C289" s="2">
        <v>0</v>
      </c>
      <c r="D289" t="s">
        <v>601</v>
      </c>
      <c r="E289" s="1" t="s">
        <v>2102</v>
      </c>
      <c r="F289">
        <v>61</v>
      </c>
      <c r="G289" s="6" t="str">
        <f>IF(ISBLANK(F289),"",VLOOKUP(F289,AgeTable,2,TRUE))</f>
        <v>Senior</v>
      </c>
      <c r="H289" s="6">
        <f t="shared" si="8"/>
        <v>0</v>
      </c>
      <c r="I289" s="6">
        <f t="shared" si="9"/>
        <v>0</v>
      </c>
      <c r="J289">
        <v>0</v>
      </c>
      <c r="K289">
        <v>0</v>
      </c>
      <c r="L289" s="2">
        <v>36963</v>
      </c>
      <c r="M289" s="4">
        <v>32.320799999999998</v>
      </c>
      <c r="N289" s="8" t="str">
        <f>IF(ISBLANK(M289),"",VLOOKUP(M289,FareTable,2,TRUE))</f>
        <v>B</v>
      </c>
      <c r="O289" s="2" t="s">
        <v>602</v>
      </c>
      <c r="P289" s="1" t="s">
        <v>800</v>
      </c>
      <c r="Q289" t="s">
        <v>603</v>
      </c>
    </row>
    <row r="290" spans="1:17" x14ac:dyDescent="0.25">
      <c r="A290" s="2">
        <v>289</v>
      </c>
      <c r="B290" s="2">
        <v>1</v>
      </c>
      <c r="C290" s="2">
        <v>1</v>
      </c>
      <c r="D290" t="s">
        <v>604</v>
      </c>
      <c r="E290" s="1" t="s">
        <v>2101</v>
      </c>
      <c r="F290">
        <v>48</v>
      </c>
      <c r="G290" s="6" t="str">
        <f>IF(ISBLANK(F290),"",VLOOKUP(F290,AgeTable,2,TRUE))</f>
        <v>Adult</v>
      </c>
      <c r="H290" s="6">
        <f t="shared" si="8"/>
        <v>0</v>
      </c>
      <c r="I290" s="6">
        <f t="shared" si="9"/>
        <v>1</v>
      </c>
      <c r="J290">
        <v>0</v>
      </c>
      <c r="K290">
        <v>0</v>
      </c>
      <c r="L290" s="2">
        <v>17466</v>
      </c>
      <c r="M290" s="4">
        <v>25.929200000000002</v>
      </c>
      <c r="N290" s="8" t="str">
        <f>IF(ISBLANK(M290),"",VLOOKUP(M290,FareTable,2,TRUE))</f>
        <v>B</v>
      </c>
      <c r="O290" s="2" t="s">
        <v>390</v>
      </c>
      <c r="P290" s="1" t="s">
        <v>800</v>
      </c>
      <c r="Q290" t="s">
        <v>245</v>
      </c>
    </row>
    <row r="291" spans="1:17" x14ac:dyDescent="0.25">
      <c r="A291" s="2">
        <v>290</v>
      </c>
      <c r="B291" s="2">
        <v>1</v>
      </c>
      <c r="C291" s="2">
        <v>1</v>
      </c>
      <c r="D291" t="s">
        <v>605</v>
      </c>
      <c r="E291" s="1" t="s">
        <v>2101</v>
      </c>
      <c r="F291">
        <v>18</v>
      </c>
      <c r="G291" s="6" t="str">
        <f>IF(ISBLANK(F291),"",VLOOKUP(F291,AgeTable,2,TRUE))</f>
        <v>Adult</v>
      </c>
      <c r="H291" s="6">
        <f t="shared" si="8"/>
        <v>0</v>
      </c>
      <c r="I291" s="6">
        <f t="shared" si="9"/>
        <v>1</v>
      </c>
      <c r="J291">
        <v>0</v>
      </c>
      <c r="K291">
        <v>2</v>
      </c>
      <c r="L291" s="2">
        <v>110413</v>
      </c>
      <c r="M291" s="4">
        <v>79.650000000000006</v>
      </c>
      <c r="N291" s="8" t="str">
        <f>IF(ISBLANK(M291),"",VLOOKUP(M291,FareTable,2,TRUE))</f>
        <v>A</v>
      </c>
      <c r="O291" s="2" t="s">
        <v>606</v>
      </c>
      <c r="P291" s="1" t="s">
        <v>800</v>
      </c>
      <c r="Q291" t="s">
        <v>11</v>
      </c>
    </row>
    <row r="292" spans="1:17" x14ac:dyDescent="0.25">
      <c r="A292" s="2">
        <v>291</v>
      </c>
      <c r="B292" s="2">
        <v>1</v>
      </c>
      <c r="C292" s="2">
        <v>0</v>
      </c>
      <c r="D292" t="s">
        <v>607</v>
      </c>
      <c r="E292" s="1" t="s">
        <v>2102</v>
      </c>
      <c r="F292">
        <v>52</v>
      </c>
      <c r="G292" s="6" t="str">
        <f>IF(ISBLANK(F292),"",VLOOKUP(F292,AgeTable,2,TRUE))</f>
        <v>Adult</v>
      </c>
      <c r="H292" s="6">
        <f t="shared" si="8"/>
        <v>0</v>
      </c>
      <c r="I292" s="6">
        <f t="shared" si="9"/>
        <v>0</v>
      </c>
      <c r="J292">
        <v>1</v>
      </c>
      <c r="K292">
        <v>1</v>
      </c>
      <c r="L292" s="2">
        <v>110413</v>
      </c>
      <c r="M292" s="4">
        <v>79.650000000000006</v>
      </c>
      <c r="N292" s="8" t="str">
        <f>IF(ISBLANK(M292),"",VLOOKUP(M292,FareTable,2,TRUE))</f>
        <v>A</v>
      </c>
      <c r="O292" s="2" t="s">
        <v>608</v>
      </c>
      <c r="P292" s="1" t="s">
        <v>800</v>
      </c>
      <c r="Q292" t="s">
        <v>11</v>
      </c>
    </row>
    <row r="293" spans="1:17" x14ac:dyDescent="0.25">
      <c r="A293" s="2">
        <v>292</v>
      </c>
      <c r="B293" s="2">
        <v>1</v>
      </c>
      <c r="C293" s="2">
        <v>1</v>
      </c>
      <c r="D293" t="s">
        <v>609</v>
      </c>
      <c r="E293" s="1" t="s">
        <v>2101</v>
      </c>
      <c r="F293">
        <v>39</v>
      </c>
      <c r="G293" s="6" t="str">
        <f>IF(ISBLANK(F293),"",VLOOKUP(F293,AgeTable,2,TRUE))</f>
        <v>Adult</v>
      </c>
      <c r="H293" s="6">
        <f t="shared" si="8"/>
        <v>0</v>
      </c>
      <c r="I293" s="6">
        <f t="shared" si="9"/>
        <v>1</v>
      </c>
      <c r="J293">
        <v>1</v>
      </c>
      <c r="K293">
        <v>1</v>
      </c>
      <c r="L293" s="2">
        <v>110413</v>
      </c>
      <c r="M293" s="4">
        <v>79.650000000000006</v>
      </c>
      <c r="N293" s="8" t="str">
        <f>IF(ISBLANK(M293),"",VLOOKUP(M293,FareTable,2,TRUE))</f>
        <v>A</v>
      </c>
      <c r="O293" s="2" t="s">
        <v>608</v>
      </c>
      <c r="P293" s="1" t="s">
        <v>800</v>
      </c>
      <c r="Q293" t="s">
        <v>11</v>
      </c>
    </row>
    <row r="294" spans="1:17" x14ac:dyDescent="0.25">
      <c r="A294" s="2">
        <v>293</v>
      </c>
      <c r="B294" s="2">
        <v>1</v>
      </c>
      <c r="C294" s="2">
        <v>1</v>
      </c>
      <c r="D294" t="s">
        <v>610</v>
      </c>
      <c r="E294" s="1" t="s">
        <v>2102</v>
      </c>
      <c r="F294">
        <v>48</v>
      </c>
      <c r="G294" s="6" t="str">
        <f>IF(ISBLANK(F294),"",VLOOKUP(F294,AgeTable,2,TRUE))</f>
        <v>Adult</v>
      </c>
      <c r="H294" s="6">
        <f t="shared" si="8"/>
        <v>0</v>
      </c>
      <c r="I294" s="6">
        <f t="shared" si="9"/>
        <v>0</v>
      </c>
      <c r="J294">
        <v>1</v>
      </c>
      <c r="K294">
        <v>0</v>
      </c>
      <c r="L294" s="2">
        <v>19996</v>
      </c>
      <c r="M294" s="4">
        <v>52</v>
      </c>
      <c r="N294" s="8" t="str">
        <f>IF(ISBLANK(M294),"",VLOOKUP(M294,FareTable,2,TRUE))</f>
        <v>A</v>
      </c>
      <c r="O294" s="2" t="s">
        <v>611</v>
      </c>
      <c r="P294" s="1" t="s">
        <v>800</v>
      </c>
      <c r="Q294" t="s">
        <v>612</v>
      </c>
    </row>
    <row r="295" spans="1:17" x14ac:dyDescent="0.25">
      <c r="A295" s="2">
        <v>294</v>
      </c>
      <c r="B295" s="2">
        <v>1</v>
      </c>
      <c r="C295" s="2">
        <v>1</v>
      </c>
      <c r="D295" t="s">
        <v>613</v>
      </c>
      <c r="E295" s="1" t="s">
        <v>2101</v>
      </c>
      <c r="G295" s="6" t="str">
        <f>IF(ISBLANK(F295),"",VLOOKUP(F295,AgeTable,2,TRUE))</f>
        <v/>
      </c>
      <c r="H295" s="6" t="str">
        <f t="shared" si="8"/>
        <v/>
      </c>
      <c r="I295" s="6" t="str">
        <f t="shared" si="9"/>
        <v/>
      </c>
      <c r="J295">
        <v>1</v>
      </c>
      <c r="K295">
        <v>0</v>
      </c>
      <c r="L295" s="2">
        <v>19996</v>
      </c>
      <c r="M295" s="4">
        <v>52</v>
      </c>
      <c r="N295" s="8" t="str">
        <f>IF(ISBLANK(M295),"",VLOOKUP(M295,FareTable,2,TRUE))</f>
        <v>A</v>
      </c>
      <c r="O295" s="2" t="s">
        <v>611</v>
      </c>
      <c r="P295" s="1" t="s">
        <v>800</v>
      </c>
      <c r="Q295" t="s">
        <v>612</v>
      </c>
    </row>
    <row r="296" spans="1:17" x14ac:dyDescent="0.25">
      <c r="A296" s="2">
        <v>295</v>
      </c>
      <c r="B296" s="2">
        <v>1</v>
      </c>
      <c r="C296" s="2">
        <v>0</v>
      </c>
      <c r="D296" t="s">
        <v>614</v>
      </c>
      <c r="E296" s="1" t="s">
        <v>2102</v>
      </c>
      <c r="F296">
        <v>49</v>
      </c>
      <c r="G296" s="6" t="str">
        <f>IF(ISBLANK(F296),"",VLOOKUP(F296,AgeTable,2,TRUE))</f>
        <v>Adult</v>
      </c>
      <c r="H296" s="6">
        <f t="shared" si="8"/>
        <v>0</v>
      </c>
      <c r="I296" s="6">
        <f t="shared" si="9"/>
        <v>0</v>
      </c>
      <c r="J296">
        <v>1</v>
      </c>
      <c r="K296">
        <v>1</v>
      </c>
      <c r="L296" s="2">
        <v>17421</v>
      </c>
      <c r="M296" s="4">
        <v>110.88330000000001</v>
      </c>
      <c r="N296" s="8" t="str">
        <f>IF(ISBLANK(M296),"",VLOOKUP(M296,FareTable,2,TRUE))</f>
        <v>A</v>
      </c>
      <c r="O296" s="2" t="s">
        <v>615</v>
      </c>
      <c r="P296" s="1" t="s">
        <v>2099</v>
      </c>
      <c r="Q296" t="s">
        <v>592</v>
      </c>
    </row>
    <row r="297" spans="1:17" x14ac:dyDescent="0.25">
      <c r="A297" s="2">
        <v>296</v>
      </c>
      <c r="B297" s="2">
        <v>1</v>
      </c>
      <c r="C297" s="2">
        <v>1</v>
      </c>
      <c r="D297" t="s">
        <v>616</v>
      </c>
      <c r="E297" s="1" t="s">
        <v>2102</v>
      </c>
      <c r="F297">
        <v>17</v>
      </c>
      <c r="G297" s="6" t="str">
        <f>IF(ISBLANK(F297),"",VLOOKUP(F297,AgeTable,2,TRUE))</f>
        <v>Adult</v>
      </c>
      <c r="H297" s="6">
        <f t="shared" si="8"/>
        <v>0</v>
      </c>
      <c r="I297" s="6">
        <f t="shared" si="9"/>
        <v>0</v>
      </c>
      <c r="J297">
        <v>0</v>
      </c>
      <c r="K297">
        <v>2</v>
      </c>
      <c r="L297" s="2">
        <v>17421</v>
      </c>
      <c r="M297" s="4">
        <v>110.88330000000001</v>
      </c>
      <c r="N297" s="8" t="str">
        <f>IF(ISBLANK(M297),"",VLOOKUP(M297,FareTable,2,TRUE))</f>
        <v>A</v>
      </c>
      <c r="O297" s="2" t="s">
        <v>617</v>
      </c>
      <c r="P297" s="1" t="s">
        <v>2099</v>
      </c>
      <c r="Q297" t="s">
        <v>592</v>
      </c>
    </row>
    <row r="298" spans="1:17" x14ac:dyDescent="0.25">
      <c r="A298" s="2">
        <v>297</v>
      </c>
      <c r="B298" s="2">
        <v>1</v>
      </c>
      <c r="C298" s="2">
        <v>1</v>
      </c>
      <c r="D298" t="s">
        <v>618</v>
      </c>
      <c r="E298" s="1" t="s">
        <v>2101</v>
      </c>
      <c r="F298">
        <v>39</v>
      </c>
      <c r="G298" s="6" t="str">
        <f>IF(ISBLANK(F298),"",VLOOKUP(F298,AgeTable,2,TRUE))</f>
        <v>Adult</v>
      </c>
      <c r="H298" s="6">
        <f t="shared" si="8"/>
        <v>0</v>
      </c>
      <c r="I298" s="6">
        <f t="shared" si="9"/>
        <v>1</v>
      </c>
      <c r="J298">
        <v>1</v>
      </c>
      <c r="K298">
        <v>1</v>
      </c>
      <c r="L298" s="2">
        <v>17421</v>
      </c>
      <c r="M298" s="4">
        <v>110.88330000000001</v>
      </c>
      <c r="N298" s="8" t="str">
        <f>IF(ISBLANK(M298),"",VLOOKUP(M298,FareTable,2,TRUE))</f>
        <v>A</v>
      </c>
      <c r="O298" s="2" t="s">
        <v>615</v>
      </c>
      <c r="P298" s="1" t="s">
        <v>2099</v>
      </c>
      <c r="Q298" t="s">
        <v>592</v>
      </c>
    </row>
    <row r="299" spans="1:17" x14ac:dyDescent="0.25">
      <c r="A299" s="2">
        <v>298</v>
      </c>
      <c r="B299" s="2">
        <v>1</v>
      </c>
      <c r="C299" s="2">
        <v>1</v>
      </c>
      <c r="D299" t="s">
        <v>619</v>
      </c>
      <c r="E299" s="1" t="s">
        <v>2101</v>
      </c>
      <c r="G299" s="6" t="str">
        <f>IF(ISBLANK(F299),"",VLOOKUP(F299,AgeTable,2,TRUE))</f>
        <v/>
      </c>
      <c r="H299" s="6" t="str">
        <f t="shared" si="8"/>
        <v/>
      </c>
      <c r="I299" s="6" t="str">
        <f t="shared" si="9"/>
        <v/>
      </c>
      <c r="J299">
        <v>0</v>
      </c>
      <c r="K299">
        <v>0</v>
      </c>
      <c r="L299" s="2" t="s">
        <v>521</v>
      </c>
      <c r="M299" s="4">
        <v>79.2</v>
      </c>
      <c r="N299" s="8" t="str">
        <f>IF(ISBLANK(M299),"",VLOOKUP(M299,FareTable,2,TRUE))</f>
        <v>A</v>
      </c>
      <c r="P299" s="1" t="s">
        <v>2099</v>
      </c>
      <c r="Q299" t="s">
        <v>11</v>
      </c>
    </row>
    <row r="300" spans="1:17" x14ac:dyDescent="0.25">
      <c r="A300" s="2">
        <v>299</v>
      </c>
      <c r="B300" s="2">
        <v>1</v>
      </c>
      <c r="C300" s="2">
        <v>1</v>
      </c>
      <c r="D300" t="s">
        <v>620</v>
      </c>
      <c r="E300" s="1" t="s">
        <v>2102</v>
      </c>
      <c r="F300">
        <v>31</v>
      </c>
      <c r="G300" s="6" t="str">
        <f>IF(ISBLANK(F300),"",VLOOKUP(F300,AgeTable,2,TRUE))</f>
        <v>Adult</v>
      </c>
      <c r="H300" s="6">
        <f t="shared" si="8"/>
        <v>0</v>
      </c>
      <c r="I300" s="6">
        <f t="shared" si="9"/>
        <v>0</v>
      </c>
      <c r="J300">
        <v>0</v>
      </c>
      <c r="K300">
        <v>0</v>
      </c>
      <c r="L300" s="2">
        <v>2543</v>
      </c>
      <c r="M300" s="4">
        <v>28.537500000000001</v>
      </c>
      <c r="N300" s="8" t="str">
        <f>IF(ISBLANK(M300),"",VLOOKUP(M300,FareTable,2,TRUE))</f>
        <v>B</v>
      </c>
      <c r="O300" s="2" t="s">
        <v>621</v>
      </c>
      <c r="P300" s="1" t="s">
        <v>2099</v>
      </c>
      <c r="Q300" t="s">
        <v>622</v>
      </c>
    </row>
    <row r="301" spans="1:17" x14ac:dyDescent="0.25">
      <c r="A301" s="2">
        <v>300</v>
      </c>
      <c r="B301" s="2">
        <v>1</v>
      </c>
      <c r="C301" s="2">
        <v>0</v>
      </c>
      <c r="D301" t="s">
        <v>623</v>
      </c>
      <c r="E301" s="1" t="s">
        <v>2102</v>
      </c>
      <c r="F301">
        <v>40</v>
      </c>
      <c r="G301" s="6" t="str">
        <f>IF(ISBLANK(F301),"",VLOOKUP(F301,AgeTable,2,TRUE))</f>
        <v>Adult</v>
      </c>
      <c r="H301" s="6">
        <f t="shared" si="8"/>
        <v>0</v>
      </c>
      <c r="I301" s="6">
        <f t="shared" si="9"/>
        <v>0</v>
      </c>
      <c r="J301">
        <v>0</v>
      </c>
      <c r="K301">
        <v>0</v>
      </c>
      <c r="L301" s="2" t="s">
        <v>624</v>
      </c>
      <c r="M301" s="4">
        <v>27.720800000000001</v>
      </c>
      <c r="N301" s="8" t="str">
        <f>IF(ISBLANK(M301),"",VLOOKUP(M301,FareTable,2,TRUE))</f>
        <v>B</v>
      </c>
      <c r="P301" s="1" t="s">
        <v>2099</v>
      </c>
      <c r="Q301" t="s">
        <v>625</v>
      </c>
    </row>
    <row r="302" spans="1:17" x14ac:dyDescent="0.25">
      <c r="A302" s="2">
        <v>301</v>
      </c>
      <c r="B302" s="2">
        <v>1</v>
      </c>
      <c r="C302" s="2">
        <v>0</v>
      </c>
      <c r="D302" t="s">
        <v>626</v>
      </c>
      <c r="E302" s="1" t="s">
        <v>2102</v>
      </c>
      <c r="F302">
        <v>61</v>
      </c>
      <c r="G302" s="6" t="str">
        <f>IF(ISBLANK(F302),"",VLOOKUP(F302,AgeTable,2,TRUE))</f>
        <v>Senior</v>
      </c>
      <c r="H302" s="6">
        <f t="shared" si="8"/>
        <v>0</v>
      </c>
      <c r="I302" s="6">
        <f t="shared" si="9"/>
        <v>0</v>
      </c>
      <c r="J302">
        <v>0</v>
      </c>
      <c r="K302">
        <v>0</v>
      </c>
      <c r="L302" s="2">
        <v>111240</v>
      </c>
      <c r="M302" s="4">
        <v>33.5</v>
      </c>
      <c r="N302" s="8" t="str">
        <f>IF(ISBLANK(M302),"",VLOOKUP(M302,FareTable,2,TRUE))</f>
        <v>B</v>
      </c>
      <c r="O302" s="2" t="s">
        <v>627</v>
      </c>
      <c r="P302" s="1" t="s">
        <v>800</v>
      </c>
      <c r="Q302" t="s">
        <v>245</v>
      </c>
    </row>
    <row r="303" spans="1:17" x14ac:dyDescent="0.25">
      <c r="A303" s="2">
        <v>302</v>
      </c>
      <c r="B303" s="2">
        <v>1</v>
      </c>
      <c r="C303" s="2">
        <v>0</v>
      </c>
      <c r="D303" t="s">
        <v>628</v>
      </c>
      <c r="E303" s="1" t="s">
        <v>2102</v>
      </c>
      <c r="F303">
        <v>47</v>
      </c>
      <c r="G303" s="6" t="str">
        <f>IF(ISBLANK(F303),"",VLOOKUP(F303,AgeTable,2,TRUE))</f>
        <v>Adult</v>
      </c>
      <c r="H303" s="6">
        <f t="shared" si="8"/>
        <v>0</v>
      </c>
      <c r="I303" s="6">
        <f t="shared" si="9"/>
        <v>0</v>
      </c>
      <c r="J303">
        <v>0</v>
      </c>
      <c r="K303">
        <v>0</v>
      </c>
      <c r="L303" s="2">
        <v>36967</v>
      </c>
      <c r="M303" s="4">
        <v>34.020800000000001</v>
      </c>
      <c r="N303" s="8" t="str">
        <f>IF(ISBLANK(M303),"",VLOOKUP(M303,FareTable,2,TRUE))</f>
        <v>B</v>
      </c>
      <c r="O303" s="2" t="s">
        <v>629</v>
      </c>
      <c r="P303" s="1" t="s">
        <v>800</v>
      </c>
      <c r="Q303" t="s">
        <v>630</v>
      </c>
    </row>
    <row r="304" spans="1:17" x14ac:dyDescent="0.25">
      <c r="A304" s="2">
        <v>303</v>
      </c>
      <c r="B304" s="2">
        <v>1</v>
      </c>
      <c r="C304" s="2">
        <v>1</v>
      </c>
      <c r="D304" t="s">
        <v>631</v>
      </c>
      <c r="E304" s="1" t="s">
        <v>2101</v>
      </c>
      <c r="F304">
        <v>35</v>
      </c>
      <c r="G304" s="6" t="str">
        <f>IF(ISBLANK(F304),"",VLOOKUP(F304,AgeTable,2,TRUE))</f>
        <v>Adult</v>
      </c>
      <c r="H304" s="6">
        <f t="shared" si="8"/>
        <v>0</v>
      </c>
      <c r="I304" s="6">
        <f t="shared" si="9"/>
        <v>1</v>
      </c>
      <c r="J304">
        <v>0</v>
      </c>
      <c r="K304">
        <v>0</v>
      </c>
      <c r="L304" s="2" t="s">
        <v>121</v>
      </c>
      <c r="M304" s="4">
        <v>512.32920000000001</v>
      </c>
      <c r="N304" s="8" t="str">
        <f>IF(ISBLANK(M304),"",VLOOKUP(M304,FareTable,2,TRUE))</f>
        <v>A</v>
      </c>
      <c r="P304" s="1" t="s">
        <v>2099</v>
      </c>
    </row>
    <row r="305" spans="1:17" x14ac:dyDescent="0.25">
      <c r="A305" s="2">
        <v>304</v>
      </c>
      <c r="B305" s="2">
        <v>1</v>
      </c>
      <c r="C305" s="2">
        <v>0</v>
      </c>
      <c r="D305" t="s">
        <v>632</v>
      </c>
      <c r="E305" s="1" t="s">
        <v>2102</v>
      </c>
      <c r="F305">
        <v>64</v>
      </c>
      <c r="G305" s="6" t="str">
        <f>IF(ISBLANK(F305),"",VLOOKUP(F305,AgeTable,2,TRUE))</f>
        <v>Senior</v>
      </c>
      <c r="H305" s="6">
        <f t="shared" si="8"/>
        <v>0</v>
      </c>
      <c r="I305" s="6">
        <f t="shared" si="9"/>
        <v>0</v>
      </c>
      <c r="J305">
        <v>1</v>
      </c>
      <c r="K305">
        <v>0</v>
      </c>
      <c r="L305" s="2">
        <v>110813</v>
      </c>
      <c r="M305" s="4">
        <v>75.25</v>
      </c>
      <c r="N305" s="8" t="str">
        <f>IF(ISBLANK(M305),"",VLOOKUP(M305,FareTable,2,TRUE))</f>
        <v>A</v>
      </c>
      <c r="O305" s="2" t="s">
        <v>633</v>
      </c>
      <c r="P305" s="1" t="s">
        <v>2099</v>
      </c>
      <c r="Q305" t="s">
        <v>387</v>
      </c>
    </row>
    <row r="306" spans="1:17" x14ac:dyDescent="0.25">
      <c r="A306" s="2">
        <v>305</v>
      </c>
      <c r="B306" s="2">
        <v>1</v>
      </c>
      <c r="C306" s="2">
        <v>1</v>
      </c>
      <c r="D306" t="s">
        <v>634</v>
      </c>
      <c r="E306" s="1" t="s">
        <v>2101</v>
      </c>
      <c r="F306">
        <v>60</v>
      </c>
      <c r="G306" s="6" t="str">
        <f>IF(ISBLANK(F306),"",VLOOKUP(F306,AgeTable,2,TRUE))</f>
        <v>Senior</v>
      </c>
      <c r="H306" s="6">
        <f t="shared" si="8"/>
        <v>0</v>
      </c>
      <c r="I306" s="6">
        <f t="shared" si="9"/>
        <v>1</v>
      </c>
      <c r="J306">
        <v>1</v>
      </c>
      <c r="K306">
        <v>0</v>
      </c>
      <c r="L306" s="2">
        <v>110813</v>
      </c>
      <c r="M306" s="4">
        <v>75.25</v>
      </c>
      <c r="N306" s="8" t="str">
        <f>IF(ISBLANK(M306),"",VLOOKUP(M306,FareTable,2,TRUE))</f>
        <v>A</v>
      </c>
      <c r="O306" s="2" t="s">
        <v>633</v>
      </c>
      <c r="P306" s="1" t="s">
        <v>2099</v>
      </c>
      <c r="Q306" t="s">
        <v>387</v>
      </c>
    </row>
    <row r="307" spans="1:17" x14ac:dyDescent="0.25">
      <c r="A307" s="2">
        <v>306</v>
      </c>
      <c r="B307" s="2">
        <v>1</v>
      </c>
      <c r="C307" s="2">
        <v>0</v>
      </c>
      <c r="D307" t="s">
        <v>635</v>
      </c>
      <c r="E307" s="1" t="s">
        <v>2102</v>
      </c>
      <c r="F307">
        <v>60</v>
      </c>
      <c r="G307" s="6" t="str">
        <f>IF(ISBLANK(F307),"",VLOOKUP(F307,AgeTable,2,TRUE))</f>
        <v>Senior</v>
      </c>
      <c r="H307" s="6">
        <f t="shared" si="8"/>
        <v>0</v>
      </c>
      <c r="I307" s="6">
        <f t="shared" si="9"/>
        <v>0</v>
      </c>
      <c r="J307">
        <v>0</v>
      </c>
      <c r="K307">
        <v>0</v>
      </c>
      <c r="L307" s="2">
        <v>113800</v>
      </c>
      <c r="M307" s="4">
        <v>26.55</v>
      </c>
      <c r="N307" s="8" t="str">
        <f>IF(ISBLANK(M307),"",VLOOKUP(M307,FareTable,2,TRUE))</f>
        <v>B</v>
      </c>
      <c r="P307" s="1" t="s">
        <v>800</v>
      </c>
      <c r="Q307" t="s">
        <v>636</v>
      </c>
    </row>
    <row r="308" spans="1:17" x14ac:dyDescent="0.25">
      <c r="A308" s="2">
        <v>307</v>
      </c>
      <c r="B308" s="2">
        <v>1</v>
      </c>
      <c r="C308" s="2">
        <v>0</v>
      </c>
      <c r="D308" t="s">
        <v>637</v>
      </c>
      <c r="E308" s="1" t="s">
        <v>2102</v>
      </c>
      <c r="F308">
        <v>54</v>
      </c>
      <c r="G308" s="6" t="str">
        <f>IF(ISBLANK(F308),"",VLOOKUP(F308,AgeTable,2,TRUE))</f>
        <v>Adult</v>
      </c>
      <c r="H308" s="6">
        <f t="shared" si="8"/>
        <v>0</v>
      </c>
      <c r="I308" s="6">
        <f t="shared" si="9"/>
        <v>0</v>
      </c>
      <c r="J308">
        <v>0</v>
      </c>
      <c r="K308">
        <v>1</v>
      </c>
      <c r="L308" s="2">
        <v>35281</v>
      </c>
      <c r="M308" s="4">
        <v>77.287499999999994</v>
      </c>
      <c r="N308" s="8" t="str">
        <f>IF(ISBLANK(M308),"",VLOOKUP(M308,FareTable,2,TRUE))</f>
        <v>A</v>
      </c>
      <c r="O308" s="2" t="s">
        <v>638</v>
      </c>
      <c r="P308" s="1" t="s">
        <v>800</v>
      </c>
      <c r="Q308" t="s">
        <v>639</v>
      </c>
    </row>
    <row r="309" spans="1:17" x14ac:dyDescent="0.25">
      <c r="A309" s="2">
        <v>308</v>
      </c>
      <c r="B309" s="2">
        <v>1</v>
      </c>
      <c r="C309" s="2">
        <v>0</v>
      </c>
      <c r="D309" t="s">
        <v>640</v>
      </c>
      <c r="E309" s="1" t="s">
        <v>2102</v>
      </c>
      <c r="F309">
        <v>21</v>
      </c>
      <c r="G309" s="6" t="str">
        <f>IF(ISBLANK(F309),"",VLOOKUP(F309,AgeTable,2,TRUE))</f>
        <v>Adult</v>
      </c>
      <c r="H309" s="6">
        <f t="shared" si="8"/>
        <v>0</v>
      </c>
      <c r="I309" s="6">
        <f t="shared" si="9"/>
        <v>0</v>
      </c>
      <c r="J309">
        <v>0</v>
      </c>
      <c r="K309">
        <v>1</v>
      </c>
      <c r="L309" s="2">
        <v>35281</v>
      </c>
      <c r="M309" s="4">
        <v>77.287499999999994</v>
      </c>
      <c r="N309" s="8" t="str">
        <f>IF(ISBLANK(M309),"",VLOOKUP(M309,FareTable,2,TRUE))</f>
        <v>A</v>
      </c>
      <c r="O309" s="2" t="s">
        <v>638</v>
      </c>
      <c r="P309" s="1" t="s">
        <v>800</v>
      </c>
      <c r="Q309" t="s">
        <v>639</v>
      </c>
    </row>
    <row r="310" spans="1:17" x14ac:dyDescent="0.25">
      <c r="A310" s="2">
        <v>309</v>
      </c>
      <c r="B310" s="2">
        <v>1</v>
      </c>
      <c r="C310" s="2">
        <v>1</v>
      </c>
      <c r="D310" t="s">
        <v>641</v>
      </c>
      <c r="E310" s="1" t="s">
        <v>2101</v>
      </c>
      <c r="F310">
        <v>55</v>
      </c>
      <c r="G310" s="6" t="str">
        <f>IF(ISBLANK(F310),"",VLOOKUP(F310,AgeTable,2,TRUE))</f>
        <v>Adult</v>
      </c>
      <c r="H310" s="6">
        <f t="shared" si="8"/>
        <v>0</v>
      </c>
      <c r="I310" s="6">
        <f t="shared" si="9"/>
        <v>1</v>
      </c>
      <c r="J310">
        <v>0</v>
      </c>
      <c r="K310">
        <v>0</v>
      </c>
      <c r="L310" s="2" t="s">
        <v>65</v>
      </c>
      <c r="M310" s="4">
        <v>135.63329999999999</v>
      </c>
      <c r="N310" s="8" t="str">
        <f>IF(ISBLANK(M310),"",VLOOKUP(M310,FareTable,2,TRUE))</f>
        <v>A</v>
      </c>
      <c r="O310" s="2" t="s">
        <v>642</v>
      </c>
      <c r="P310" s="1" t="s">
        <v>2099</v>
      </c>
      <c r="Q310" t="s">
        <v>643</v>
      </c>
    </row>
    <row r="311" spans="1:17" x14ac:dyDescent="0.25">
      <c r="A311" s="2">
        <v>310</v>
      </c>
      <c r="B311" s="2">
        <v>1</v>
      </c>
      <c r="C311" s="2">
        <v>1</v>
      </c>
      <c r="D311" t="s">
        <v>644</v>
      </c>
      <c r="E311" s="1" t="s">
        <v>2101</v>
      </c>
      <c r="F311">
        <v>31</v>
      </c>
      <c r="G311" s="6" t="str">
        <f>IF(ISBLANK(F311),"",VLOOKUP(F311,AgeTable,2,TRUE))</f>
        <v>Adult</v>
      </c>
      <c r="H311" s="6">
        <f t="shared" si="8"/>
        <v>0</v>
      </c>
      <c r="I311" s="6">
        <f t="shared" si="9"/>
        <v>1</v>
      </c>
      <c r="J311">
        <v>0</v>
      </c>
      <c r="K311">
        <v>2</v>
      </c>
      <c r="L311" s="2">
        <v>36928</v>
      </c>
      <c r="M311" s="4">
        <v>164.86670000000001</v>
      </c>
      <c r="N311" s="8" t="str">
        <f>IF(ISBLANK(M311),"",VLOOKUP(M311,FareTable,2,TRUE))</f>
        <v>A</v>
      </c>
      <c r="O311" s="2" t="s">
        <v>77</v>
      </c>
      <c r="P311" s="1" t="s">
        <v>800</v>
      </c>
      <c r="Q311" t="s">
        <v>78</v>
      </c>
    </row>
    <row r="312" spans="1:17" x14ac:dyDescent="0.25">
      <c r="A312" s="2">
        <v>311</v>
      </c>
      <c r="B312" s="2">
        <v>1</v>
      </c>
      <c r="C312" s="2">
        <v>0</v>
      </c>
      <c r="D312" t="s">
        <v>645</v>
      </c>
      <c r="E312" s="1" t="s">
        <v>2102</v>
      </c>
      <c r="F312">
        <v>57</v>
      </c>
      <c r="G312" s="6" t="str">
        <f>IF(ISBLANK(F312),"",VLOOKUP(F312,AgeTable,2,TRUE))</f>
        <v>Adult</v>
      </c>
      <c r="H312" s="6">
        <f t="shared" si="8"/>
        <v>0</v>
      </c>
      <c r="I312" s="6">
        <f t="shared" si="9"/>
        <v>0</v>
      </c>
      <c r="J312">
        <v>1</v>
      </c>
      <c r="K312">
        <v>1</v>
      </c>
      <c r="L312" s="2">
        <v>36928</v>
      </c>
      <c r="M312" s="4">
        <v>164.86670000000001</v>
      </c>
      <c r="N312" s="8" t="str">
        <f>IF(ISBLANK(M312),"",VLOOKUP(M312,FareTable,2,TRUE))</f>
        <v>A</v>
      </c>
      <c r="P312" s="1" t="s">
        <v>800</v>
      </c>
      <c r="Q312" t="s">
        <v>78</v>
      </c>
    </row>
    <row r="313" spans="1:17" x14ac:dyDescent="0.25">
      <c r="A313" s="2">
        <v>312</v>
      </c>
      <c r="B313" s="2">
        <v>1</v>
      </c>
      <c r="C313" s="2">
        <v>1</v>
      </c>
      <c r="D313" t="s">
        <v>646</v>
      </c>
      <c r="E313" s="1" t="s">
        <v>2101</v>
      </c>
      <c r="F313">
        <v>45</v>
      </c>
      <c r="G313" s="6" t="str">
        <f>IF(ISBLANK(F313),"",VLOOKUP(F313,AgeTable,2,TRUE))</f>
        <v>Adult</v>
      </c>
      <c r="H313" s="6">
        <f t="shared" si="8"/>
        <v>0</v>
      </c>
      <c r="I313" s="6">
        <f t="shared" si="9"/>
        <v>1</v>
      </c>
      <c r="J313">
        <v>1</v>
      </c>
      <c r="K313">
        <v>1</v>
      </c>
      <c r="L313" s="2">
        <v>36928</v>
      </c>
      <c r="M313" s="4">
        <v>164.86670000000001</v>
      </c>
      <c r="N313" s="8" t="str">
        <f>IF(ISBLANK(M313),"",VLOOKUP(M313,FareTable,2,TRUE))</f>
        <v>A</v>
      </c>
      <c r="P313" s="1" t="s">
        <v>800</v>
      </c>
      <c r="Q313" t="s">
        <v>78</v>
      </c>
    </row>
    <row r="314" spans="1:17" x14ac:dyDescent="0.25">
      <c r="A314" s="2">
        <v>313</v>
      </c>
      <c r="B314" s="2">
        <v>1</v>
      </c>
      <c r="C314" s="2">
        <v>0</v>
      </c>
      <c r="D314" t="s">
        <v>647</v>
      </c>
      <c r="E314" s="1" t="s">
        <v>2102</v>
      </c>
      <c r="F314">
        <v>50</v>
      </c>
      <c r="G314" s="6" t="str">
        <f>IF(ISBLANK(F314),"",VLOOKUP(F314,AgeTable,2,TRUE))</f>
        <v>Adult</v>
      </c>
      <c r="H314" s="6">
        <f t="shared" si="8"/>
        <v>0</v>
      </c>
      <c r="I314" s="6">
        <f t="shared" si="9"/>
        <v>0</v>
      </c>
      <c r="J314">
        <v>1</v>
      </c>
      <c r="K314">
        <v>1</v>
      </c>
      <c r="L314" s="2">
        <v>113503</v>
      </c>
      <c r="M314" s="4">
        <v>211.5</v>
      </c>
      <c r="N314" s="8" t="str">
        <f>IF(ISBLANK(M314),"",VLOOKUP(M314,FareTable,2,TRUE))</f>
        <v>A</v>
      </c>
      <c r="O314" s="2" t="s">
        <v>648</v>
      </c>
      <c r="P314" s="1" t="s">
        <v>2099</v>
      </c>
      <c r="Q314" t="s">
        <v>649</v>
      </c>
    </row>
    <row r="315" spans="1:17" x14ac:dyDescent="0.25">
      <c r="A315" s="2">
        <v>314</v>
      </c>
      <c r="B315" s="2">
        <v>1</v>
      </c>
      <c r="C315" s="2">
        <v>0</v>
      </c>
      <c r="D315" t="s">
        <v>650</v>
      </c>
      <c r="E315" s="1" t="s">
        <v>2102</v>
      </c>
      <c r="F315">
        <v>27</v>
      </c>
      <c r="G315" s="6" t="str">
        <f>IF(ISBLANK(F315),"",VLOOKUP(F315,AgeTable,2,TRUE))</f>
        <v>Adult</v>
      </c>
      <c r="H315" s="6">
        <f t="shared" si="8"/>
        <v>0</v>
      </c>
      <c r="I315" s="6">
        <f t="shared" si="9"/>
        <v>0</v>
      </c>
      <c r="J315">
        <v>0</v>
      </c>
      <c r="K315">
        <v>2</v>
      </c>
      <c r="L315" s="2">
        <v>113503</v>
      </c>
      <c r="M315" s="4">
        <v>211.5</v>
      </c>
      <c r="N315" s="8" t="str">
        <f>IF(ISBLANK(M315),"",VLOOKUP(M315,FareTable,2,TRUE))</f>
        <v>A</v>
      </c>
      <c r="O315" s="2" t="s">
        <v>651</v>
      </c>
      <c r="P315" s="1" t="s">
        <v>2099</v>
      </c>
      <c r="Q315" t="s">
        <v>649</v>
      </c>
    </row>
    <row r="316" spans="1:17" x14ac:dyDescent="0.25">
      <c r="A316" s="2">
        <v>315</v>
      </c>
      <c r="B316" s="2">
        <v>1</v>
      </c>
      <c r="C316" s="2">
        <v>1</v>
      </c>
      <c r="D316" t="s">
        <v>652</v>
      </c>
      <c r="E316" s="1" t="s">
        <v>2101</v>
      </c>
      <c r="F316">
        <v>50</v>
      </c>
      <c r="G316" s="6" t="str">
        <f>IF(ISBLANK(F316),"",VLOOKUP(F316,AgeTable,2,TRUE))</f>
        <v>Adult</v>
      </c>
      <c r="H316" s="6">
        <f t="shared" si="8"/>
        <v>0</v>
      </c>
      <c r="I316" s="6">
        <f t="shared" si="9"/>
        <v>1</v>
      </c>
      <c r="J316">
        <v>1</v>
      </c>
      <c r="K316">
        <v>1</v>
      </c>
      <c r="L316" s="2">
        <v>113503</v>
      </c>
      <c r="M316" s="4">
        <v>211.5</v>
      </c>
      <c r="N316" s="8" t="str">
        <f>IF(ISBLANK(M316),"",VLOOKUP(M316,FareTable,2,TRUE))</f>
        <v>A</v>
      </c>
      <c r="O316" s="2" t="s">
        <v>648</v>
      </c>
      <c r="P316" s="1" t="s">
        <v>2099</v>
      </c>
      <c r="Q316" t="s">
        <v>649</v>
      </c>
    </row>
    <row r="317" spans="1:17" x14ac:dyDescent="0.25">
      <c r="A317" s="2">
        <v>316</v>
      </c>
      <c r="B317" s="2">
        <v>1</v>
      </c>
      <c r="C317" s="2">
        <v>1</v>
      </c>
      <c r="D317" t="s">
        <v>653</v>
      </c>
      <c r="E317" s="1" t="s">
        <v>2101</v>
      </c>
      <c r="F317">
        <v>21</v>
      </c>
      <c r="G317" s="6" t="str">
        <f>IF(ISBLANK(F317),"",VLOOKUP(F317,AgeTable,2,TRUE))</f>
        <v>Adult</v>
      </c>
      <c r="H317" s="6">
        <f t="shared" si="8"/>
        <v>0</v>
      </c>
      <c r="I317" s="6">
        <f t="shared" si="9"/>
        <v>1</v>
      </c>
      <c r="J317">
        <v>0</v>
      </c>
      <c r="K317">
        <v>0</v>
      </c>
      <c r="L317" s="2">
        <v>113795</v>
      </c>
      <c r="M317" s="4">
        <v>26.55</v>
      </c>
      <c r="N317" s="8" t="str">
        <f>IF(ISBLANK(M317),"",VLOOKUP(M317,FareTable,2,TRUE))</f>
        <v>B</v>
      </c>
      <c r="P317" s="1" t="s">
        <v>800</v>
      </c>
      <c r="Q317" t="s">
        <v>551</v>
      </c>
    </row>
    <row r="318" spans="1:17" x14ac:dyDescent="0.25">
      <c r="A318" s="2">
        <v>317</v>
      </c>
      <c r="B318" s="2">
        <v>1</v>
      </c>
      <c r="C318" s="2">
        <v>0</v>
      </c>
      <c r="D318" t="s">
        <v>654</v>
      </c>
      <c r="E318" s="1" t="s">
        <v>2102</v>
      </c>
      <c r="F318">
        <v>51</v>
      </c>
      <c r="G318" s="6" t="str">
        <f>IF(ISBLANK(F318),"",VLOOKUP(F318,AgeTable,2,TRUE))</f>
        <v>Adult</v>
      </c>
      <c r="H318" s="6">
        <f t="shared" si="8"/>
        <v>0</v>
      </c>
      <c r="I318" s="6">
        <f t="shared" si="9"/>
        <v>0</v>
      </c>
      <c r="J318">
        <v>0</v>
      </c>
      <c r="K318">
        <v>1</v>
      </c>
      <c r="L318" s="2" t="s">
        <v>655</v>
      </c>
      <c r="M318" s="4">
        <v>61.379199999999997</v>
      </c>
      <c r="N318" s="8" t="str">
        <f>IF(ISBLANK(M318),"",VLOOKUP(M318,FareTable,2,TRUE))</f>
        <v>A</v>
      </c>
      <c r="P318" s="1" t="s">
        <v>2099</v>
      </c>
      <c r="Q318" t="s">
        <v>656</v>
      </c>
    </row>
    <row r="319" spans="1:17" x14ac:dyDescent="0.25">
      <c r="A319" s="2">
        <v>318</v>
      </c>
      <c r="B319" s="2">
        <v>1</v>
      </c>
      <c r="C319" s="2">
        <v>1</v>
      </c>
      <c r="D319" t="s">
        <v>657</v>
      </c>
      <c r="E319" s="1" t="s">
        <v>2102</v>
      </c>
      <c r="F319">
        <v>21</v>
      </c>
      <c r="G319" s="6" t="str">
        <f>IF(ISBLANK(F319),"",VLOOKUP(F319,AgeTable,2,TRUE))</f>
        <v>Adult</v>
      </c>
      <c r="H319" s="6">
        <f t="shared" si="8"/>
        <v>0</v>
      </c>
      <c r="I319" s="6">
        <f t="shared" si="9"/>
        <v>0</v>
      </c>
      <c r="J319">
        <v>0</v>
      </c>
      <c r="K319">
        <v>1</v>
      </c>
      <c r="L319" s="2" t="s">
        <v>655</v>
      </c>
      <c r="M319" s="4">
        <v>61.379199999999997</v>
      </c>
      <c r="N319" s="8" t="str">
        <f>IF(ISBLANK(M319),"",VLOOKUP(M319,FareTable,2,TRUE))</f>
        <v>A</v>
      </c>
      <c r="P319" s="1" t="s">
        <v>2099</v>
      </c>
      <c r="Q319" t="s">
        <v>656</v>
      </c>
    </row>
    <row r="320" spans="1:17" x14ac:dyDescent="0.25">
      <c r="A320" s="2">
        <v>319</v>
      </c>
      <c r="B320" s="2">
        <v>1</v>
      </c>
      <c r="C320" s="2">
        <v>0</v>
      </c>
      <c r="D320" t="s">
        <v>658</v>
      </c>
      <c r="E320" s="1" t="s">
        <v>2102</v>
      </c>
      <c r="G320" s="6" t="str">
        <f>IF(ISBLANK(F320),"",VLOOKUP(F320,AgeTable,2,TRUE))</f>
        <v/>
      </c>
      <c r="H320" s="6" t="str">
        <f t="shared" si="8"/>
        <v/>
      </c>
      <c r="I320" s="6" t="str">
        <f t="shared" si="9"/>
        <v/>
      </c>
      <c r="J320">
        <v>0</v>
      </c>
      <c r="K320">
        <v>0</v>
      </c>
      <c r="L320" s="2">
        <v>113510</v>
      </c>
      <c r="M320" s="4">
        <v>35</v>
      </c>
      <c r="N320" s="8" t="str">
        <f>IF(ISBLANK(M320),"",VLOOKUP(M320,FareTable,2,TRUE))</f>
        <v>B</v>
      </c>
      <c r="O320" s="2" t="s">
        <v>659</v>
      </c>
      <c r="P320" s="1" t="s">
        <v>800</v>
      </c>
      <c r="Q320" t="s">
        <v>155</v>
      </c>
    </row>
    <row r="321" spans="1:17" x14ac:dyDescent="0.25">
      <c r="A321" s="2">
        <v>320</v>
      </c>
      <c r="B321" s="2">
        <v>1</v>
      </c>
      <c r="C321" s="2">
        <v>1</v>
      </c>
      <c r="D321" t="s">
        <v>660</v>
      </c>
      <c r="E321" s="1" t="s">
        <v>2101</v>
      </c>
      <c r="F321">
        <v>31</v>
      </c>
      <c r="G321" s="6" t="str">
        <f>IF(ISBLANK(F321),"",VLOOKUP(F321,AgeTable,2,TRUE))</f>
        <v>Adult</v>
      </c>
      <c r="H321" s="6">
        <f t="shared" si="8"/>
        <v>0</v>
      </c>
      <c r="I321" s="6">
        <f t="shared" si="9"/>
        <v>1</v>
      </c>
      <c r="J321">
        <v>0</v>
      </c>
      <c r="K321">
        <v>0</v>
      </c>
      <c r="L321" s="2">
        <v>16966</v>
      </c>
      <c r="M321" s="4">
        <v>134.5</v>
      </c>
      <c r="N321" s="8" t="str">
        <f>IF(ISBLANK(M321),"",VLOOKUP(M321,FareTable,2,TRUE))</f>
        <v>A</v>
      </c>
      <c r="O321" s="2" t="s">
        <v>661</v>
      </c>
      <c r="P321" s="1" t="s">
        <v>2099</v>
      </c>
    </row>
    <row r="322" spans="1:17" x14ac:dyDescent="0.25">
      <c r="A322" s="2">
        <v>321</v>
      </c>
      <c r="B322" s="2">
        <v>1</v>
      </c>
      <c r="C322" s="2">
        <v>1</v>
      </c>
      <c r="D322" t="s">
        <v>662</v>
      </c>
      <c r="E322" s="1" t="s">
        <v>2102</v>
      </c>
      <c r="G322" s="6" t="str">
        <f>IF(ISBLANK(F322),"",VLOOKUP(F322,AgeTable,2,TRUE))</f>
        <v/>
      </c>
      <c r="H322" s="6" t="str">
        <f t="shared" si="8"/>
        <v/>
      </c>
      <c r="I322" s="6" t="str">
        <f t="shared" si="9"/>
        <v/>
      </c>
      <c r="J322">
        <v>0</v>
      </c>
      <c r="K322">
        <v>0</v>
      </c>
      <c r="L322" s="2">
        <v>19947</v>
      </c>
      <c r="M322" s="4">
        <v>35.5</v>
      </c>
      <c r="N322" s="8" t="str">
        <f>IF(ISBLANK(M322),"",VLOOKUP(M322,FareTable,2,TRUE))</f>
        <v>B</v>
      </c>
      <c r="O322" s="2" t="s">
        <v>68</v>
      </c>
      <c r="P322" s="1" t="s">
        <v>800</v>
      </c>
      <c r="Q322" t="s">
        <v>155</v>
      </c>
    </row>
    <row r="323" spans="1:17" x14ac:dyDescent="0.25">
      <c r="A323" s="2">
        <v>322</v>
      </c>
      <c r="B323" s="2">
        <v>1</v>
      </c>
      <c r="C323" s="2">
        <v>0</v>
      </c>
      <c r="D323" t="s">
        <v>663</v>
      </c>
      <c r="E323" s="1" t="s">
        <v>2102</v>
      </c>
      <c r="F323">
        <v>62</v>
      </c>
      <c r="G323" s="6" t="str">
        <f>IF(ISBLANK(F323),"",VLOOKUP(F323,AgeTable,2,TRUE))</f>
        <v>Senior</v>
      </c>
      <c r="H323" s="6">
        <f t="shared" ref="H323:H386" si="10">IF(ISBLANK(F323),"",IF(F323&lt;17,1,0))</f>
        <v>0</v>
      </c>
      <c r="I323" s="6">
        <f t="shared" ref="I323:I386" si="11">IF(ISBLANK(F323),"",IF(E323="Female",1,IF(H323=0,0,1)))</f>
        <v>0</v>
      </c>
      <c r="J323">
        <v>0</v>
      </c>
      <c r="K323">
        <v>0</v>
      </c>
      <c r="L323" s="2">
        <v>113807</v>
      </c>
      <c r="M323" s="4">
        <v>26.55</v>
      </c>
      <c r="N323" s="8" t="str">
        <f>IF(ISBLANK(M323),"",VLOOKUP(M323,FareTable,2,TRUE))</f>
        <v>B</v>
      </c>
      <c r="P323" s="1" t="s">
        <v>800</v>
      </c>
      <c r="Q323" t="s">
        <v>664</v>
      </c>
    </row>
    <row r="324" spans="1:17" x14ac:dyDescent="0.25">
      <c r="A324" s="2">
        <v>323</v>
      </c>
      <c r="B324" s="2">
        <v>1</v>
      </c>
      <c r="C324" s="2">
        <v>1</v>
      </c>
      <c r="D324" t="s">
        <v>665</v>
      </c>
      <c r="E324" s="1" t="s">
        <v>2101</v>
      </c>
      <c r="F324">
        <v>36</v>
      </c>
      <c r="G324" s="6" t="str">
        <f>IF(ISBLANK(F324),"",VLOOKUP(F324,AgeTable,2,TRUE))</f>
        <v>Adult</v>
      </c>
      <c r="H324" s="6">
        <f t="shared" si="10"/>
        <v>0</v>
      </c>
      <c r="I324" s="6">
        <f t="shared" si="11"/>
        <v>1</v>
      </c>
      <c r="J324">
        <v>0</v>
      </c>
      <c r="K324">
        <v>0</v>
      </c>
      <c r="L324" s="2" t="s">
        <v>65</v>
      </c>
      <c r="M324" s="4">
        <v>135.63329999999999</v>
      </c>
      <c r="N324" s="8" t="str">
        <f>IF(ISBLANK(M324),"",VLOOKUP(M324,FareTable,2,TRUE))</f>
        <v>A</v>
      </c>
      <c r="O324" s="2" t="s">
        <v>642</v>
      </c>
      <c r="P324" s="1" t="s">
        <v>2099</v>
      </c>
      <c r="Q324" t="s">
        <v>666</v>
      </c>
    </row>
    <row r="325" spans="1:17" x14ac:dyDescent="0.25">
      <c r="A325" s="2">
        <v>324</v>
      </c>
      <c r="B325" s="2">
        <v>2</v>
      </c>
      <c r="C325" s="2">
        <v>0</v>
      </c>
      <c r="D325" t="s">
        <v>667</v>
      </c>
      <c r="E325" s="1" t="s">
        <v>2102</v>
      </c>
      <c r="F325">
        <v>30</v>
      </c>
      <c r="G325" s="6" t="str">
        <f>IF(ISBLANK(F325),"",VLOOKUP(F325,AgeTable,2,TRUE))</f>
        <v>Adult</v>
      </c>
      <c r="H325" s="6">
        <f t="shared" si="10"/>
        <v>0</v>
      </c>
      <c r="I325" s="6">
        <f t="shared" si="11"/>
        <v>0</v>
      </c>
      <c r="J325">
        <v>1</v>
      </c>
      <c r="K325">
        <v>0</v>
      </c>
      <c r="L325" s="2" t="s">
        <v>668</v>
      </c>
      <c r="M325" s="4">
        <v>24</v>
      </c>
      <c r="N325" s="8" t="str">
        <f>IF(ISBLANK(M325),"",VLOOKUP(M325,FareTable,2,TRUE))</f>
        <v>B</v>
      </c>
      <c r="P325" s="1" t="s">
        <v>2099</v>
      </c>
      <c r="Q325" t="s">
        <v>669</v>
      </c>
    </row>
    <row r="326" spans="1:17" x14ac:dyDescent="0.25">
      <c r="A326" s="2">
        <v>325</v>
      </c>
      <c r="B326" s="2">
        <v>2</v>
      </c>
      <c r="C326" s="2">
        <v>1</v>
      </c>
      <c r="D326" t="s">
        <v>670</v>
      </c>
      <c r="E326" s="1" t="s">
        <v>2101</v>
      </c>
      <c r="F326">
        <v>28</v>
      </c>
      <c r="G326" s="6" t="str">
        <f>IF(ISBLANK(F326),"",VLOOKUP(F326,AgeTable,2,TRUE))</f>
        <v>Adult</v>
      </c>
      <c r="H326" s="6">
        <f t="shared" si="10"/>
        <v>0</v>
      </c>
      <c r="I326" s="6">
        <f t="shared" si="11"/>
        <v>1</v>
      </c>
      <c r="J326">
        <v>1</v>
      </c>
      <c r="K326">
        <v>0</v>
      </c>
      <c r="L326" s="2" t="s">
        <v>668</v>
      </c>
      <c r="M326" s="4">
        <v>24</v>
      </c>
      <c r="N326" s="8" t="str">
        <f>IF(ISBLANK(M326),"",VLOOKUP(M326,FareTable,2,TRUE))</f>
        <v>B</v>
      </c>
      <c r="P326" s="1" t="s">
        <v>2099</v>
      </c>
      <c r="Q326" t="s">
        <v>669</v>
      </c>
    </row>
    <row r="327" spans="1:17" x14ac:dyDescent="0.25">
      <c r="A327" s="2">
        <v>326</v>
      </c>
      <c r="B327" s="2">
        <v>2</v>
      </c>
      <c r="C327" s="2">
        <v>0</v>
      </c>
      <c r="D327" t="s">
        <v>671</v>
      </c>
      <c r="E327" s="1" t="s">
        <v>2102</v>
      </c>
      <c r="F327">
        <v>30</v>
      </c>
      <c r="G327" s="6" t="str">
        <f>IF(ISBLANK(F327),"",VLOOKUP(F327,AgeTable,2,TRUE))</f>
        <v>Adult</v>
      </c>
      <c r="H327" s="6">
        <f t="shared" si="10"/>
        <v>0</v>
      </c>
      <c r="I327" s="6">
        <f t="shared" si="11"/>
        <v>0</v>
      </c>
      <c r="J327">
        <v>0</v>
      </c>
      <c r="K327">
        <v>0</v>
      </c>
      <c r="L327" s="2">
        <v>248744</v>
      </c>
      <c r="M327" s="4">
        <v>13</v>
      </c>
      <c r="N327" s="8" t="str">
        <f>IF(ISBLANK(M327),"",VLOOKUP(M327,FareTable,2,TRUE))</f>
        <v>C</v>
      </c>
      <c r="P327" s="1" t="s">
        <v>800</v>
      </c>
      <c r="Q327" t="s">
        <v>672</v>
      </c>
    </row>
    <row r="328" spans="1:17" x14ac:dyDescent="0.25">
      <c r="A328" s="2">
        <v>327</v>
      </c>
      <c r="B328" s="2">
        <v>2</v>
      </c>
      <c r="C328" s="2">
        <v>0</v>
      </c>
      <c r="D328" t="s">
        <v>673</v>
      </c>
      <c r="E328" s="1" t="s">
        <v>2102</v>
      </c>
      <c r="F328">
        <v>18</v>
      </c>
      <c r="G328" s="6" t="str">
        <f>IF(ISBLANK(F328),"",VLOOKUP(F328,AgeTable,2,TRUE))</f>
        <v>Adult</v>
      </c>
      <c r="H328" s="6">
        <f t="shared" si="10"/>
        <v>0</v>
      </c>
      <c r="I328" s="6">
        <f t="shared" si="11"/>
        <v>0</v>
      </c>
      <c r="J328">
        <v>0</v>
      </c>
      <c r="K328">
        <v>0</v>
      </c>
      <c r="L328" s="2">
        <v>231945</v>
      </c>
      <c r="M328" s="4">
        <v>11.5</v>
      </c>
      <c r="N328" s="8" t="str">
        <f>IF(ISBLANK(M328),"",VLOOKUP(M328,FareTable,2,TRUE))</f>
        <v>D</v>
      </c>
      <c r="P328" s="1" t="s">
        <v>800</v>
      </c>
      <c r="Q328" t="s">
        <v>674</v>
      </c>
    </row>
    <row r="329" spans="1:17" x14ac:dyDescent="0.25">
      <c r="A329" s="2">
        <v>328</v>
      </c>
      <c r="B329" s="2">
        <v>2</v>
      </c>
      <c r="C329" s="2">
        <v>0</v>
      </c>
      <c r="D329" t="s">
        <v>675</v>
      </c>
      <c r="E329" s="1" t="s">
        <v>2102</v>
      </c>
      <c r="F329">
        <v>25</v>
      </c>
      <c r="G329" s="6" t="str">
        <f>IF(ISBLANK(F329),"",VLOOKUP(F329,AgeTable,2,TRUE))</f>
        <v>Adult</v>
      </c>
      <c r="H329" s="6">
        <f t="shared" si="10"/>
        <v>0</v>
      </c>
      <c r="I329" s="6">
        <f t="shared" si="11"/>
        <v>0</v>
      </c>
      <c r="J329">
        <v>0</v>
      </c>
      <c r="K329">
        <v>0</v>
      </c>
      <c r="L329" s="2" t="s">
        <v>676</v>
      </c>
      <c r="M329" s="4">
        <v>10.5</v>
      </c>
      <c r="N329" s="8" t="str">
        <f>IF(ISBLANK(M329),"",VLOOKUP(M329,FareTable,2,TRUE))</f>
        <v>D</v>
      </c>
      <c r="P329" s="1" t="s">
        <v>800</v>
      </c>
      <c r="Q329" t="s">
        <v>677</v>
      </c>
    </row>
    <row r="330" spans="1:17" x14ac:dyDescent="0.25">
      <c r="A330" s="2">
        <v>329</v>
      </c>
      <c r="B330" s="2">
        <v>2</v>
      </c>
      <c r="C330" s="2">
        <v>0</v>
      </c>
      <c r="D330" t="s">
        <v>678</v>
      </c>
      <c r="E330" s="1" t="s">
        <v>2102</v>
      </c>
      <c r="F330">
        <v>34</v>
      </c>
      <c r="G330" s="6" t="str">
        <f>IF(ISBLANK(F330),"",VLOOKUP(F330,AgeTable,2,TRUE))</f>
        <v>Adult</v>
      </c>
      <c r="H330" s="6">
        <f t="shared" si="10"/>
        <v>0</v>
      </c>
      <c r="I330" s="6">
        <f t="shared" si="11"/>
        <v>0</v>
      </c>
      <c r="J330">
        <v>1</v>
      </c>
      <c r="K330">
        <v>0</v>
      </c>
      <c r="L330" s="2">
        <v>226875</v>
      </c>
      <c r="M330" s="4">
        <v>26</v>
      </c>
      <c r="N330" s="8" t="str">
        <f>IF(ISBLANK(M330),"",VLOOKUP(M330,FareTable,2,TRUE))</f>
        <v>B</v>
      </c>
      <c r="P330" s="1" t="s">
        <v>800</v>
      </c>
      <c r="Q330" t="s">
        <v>679</v>
      </c>
    </row>
    <row r="331" spans="1:17" x14ac:dyDescent="0.25">
      <c r="A331" s="2">
        <v>330</v>
      </c>
      <c r="B331" s="2">
        <v>2</v>
      </c>
      <c r="C331" s="2">
        <v>1</v>
      </c>
      <c r="D331" t="s">
        <v>680</v>
      </c>
      <c r="E331" s="1" t="s">
        <v>2101</v>
      </c>
      <c r="F331">
        <v>36</v>
      </c>
      <c r="G331" s="6" t="str">
        <f>IF(ISBLANK(F331),"",VLOOKUP(F331,AgeTable,2,TRUE))</f>
        <v>Adult</v>
      </c>
      <c r="H331" s="6">
        <f t="shared" si="10"/>
        <v>0</v>
      </c>
      <c r="I331" s="6">
        <f t="shared" si="11"/>
        <v>1</v>
      </c>
      <c r="J331">
        <v>1</v>
      </c>
      <c r="K331">
        <v>0</v>
      </c>
      <c r="L331" s="2">
        <v>226875</v>
      </c>
      <c r="M331" s="4">
        <v>26</v>
      </c>
      <c r="N331" s="8" t="str">
        <f>IF(ISBLANK(M331),"",VLOOKUP(M331,FareTable,2,TRUE))</f>
        <v>B</v>
      </c>
      <c r="P331" s="1" t="s">
        <v>800</v>
      </c>
      <c r="Q331" t="s">
        <v>679</v>
      </c>
    </row>
    <row r="332" spans="1:17" x14ac:dyDescent="0.25">
      <c r="A332" s="2">
        <v>331</v>
      </c>
      <c r="B332" s="2">
        <v>2</v>
      </c>
      <c r="C332" s="2">
        <v>0</v>
      </c>
      <c r="D332" t="s">
        <v>681</v>
      </c>
      <c r="E332" s="1" t="s">
        <v>2102</v>
      </c>
      <c r="F332">
        <v>57</v>
      </c>
      <c r="G332" s="6" t="str">
        <f>IF(ISBLANK(F332),"",VLOOKUP(F332,AgeTable,2,TRUE))</f>
        <v>Adult</v>
      </c>
      <c r="H332" s="6">
        <f t="shared" si="10"/>
        <v>0</v>
      </c>
      <c r="I332" s="6">
        <f t="shared" si="11"/>
        <v>0</v>
      </c>
      <c r="J332">
        <v>0</v>
      </c>
      <c r="K332">
        <v>0</v>
      </c>
      <c r="L332" s="2">
        <v>244346</v>
      </c>
      <c r="M332" s="4">
        <v>13</v>
      </c>
      <c r="N332" s="8" t="str">
        <f>IF(ISBLANK(M332),"",VLOOKUP(M332,FareTable,2,TRUE))</f>
        <v>C</v>
      </c>
      <c r="P332" s="1" t="s">
        <v>800</v>
      </c>
      <c r="Q332" t="s">
        <v>682</v>
      </c>
    </row>
    <row r="333" spans="1:17" x14ac:dyDescent="0.25">
      <c r="A333" s="2">
        <v>332</v>
      </c>
      <c r="B333" s="2">
        <v>2</v>
      </c>
      <c r="C333" s="2">
        <v>0</v>
      </c>
      <c r="D333" t="s">
        <v>683</v>
      </c>
      <c r="E333" s="1" t="s">
        <v>2102</v>
      </c>
      <c r="F333">
        <v>18</v>
      </c>
      <c r="G333" s="6" t="str">
        <f>IF(ISBLANK(F333),"",VLOOKUP(F333,AgeTable,2,TRUE))</f>
        <v>Adult</v>
      </c>
      <c r="H333" s="6">
        <f t="shared" si="10"/>
        <v>0</v>
      </c>
      <c r="I333" s="6">
        <f t="shared" si="11"/>
        <v>0</v>
      </c>
      <c r="J333">
        <v>0</v>
      </c>
      <c r="K333">
        <v>0</v>
      </c>
      <c r="L333" s="2">
        <v>29108</v>
      </c>
      <c r="M333" s="4">
        <v>11.5</v>
      </c>
      <c r="N333" s="8" t="str">
        <f>IF(ISBLANK(M333),"",VLOOKUP(M333,FareTable,2,TRUE))</f>
        <v>D</v>
      </c>
      <c r="P333" s="1" t="s">
        <v>800</v>
      </c>
      <c r="Q333" t="s">
        <v>684</v>
      </c>
    </row>
    <row r="334" spans="1:17" x14ac:dyDescent="0.25">
      <c r="A334" s="2">
        <v>333</v>
      </c>
      <c r="B334" s="2">
        <v>2</v>
      </c>
      <c r="C334" s="2">
        <v>0</v>
      </c>
      <c r="D334" t="s">
        <v>685</v>
      </c>
      <c r="E334" s="1" t="s">
        <v>2102</v>
      </c>
      <c r="F334">
        <v>23</v>
      </c>
      <c r="G334" s="6" t="str">
        <f>IF(ISBLANK(F334),"",VLOOKUP(F334,AgeTable,2,TRUE))</f>
        <v>Adult</v>
      </c>
      <c r="H334" s="6">
        <f t="shared" si="10"/>
        <v>0</v>
      </c>
      <c r="I334" s="6">
        <f t="shared" si="11"/>
        <v>0</v>
      </c>
      <c r="J334">
        <v>0</v>
      </c>
      <c r="K334">
        <v>0</v>
      </c>
      <c r="L334" s="2" t="s">
        <v>686</v>
      </c>
      <c r="M334" s="4">
        <v>10.5</v>
      </c>
      <c r="N334" s="8" t="str">
        <f>IF(ISBLANK(M334),"",VLOOKUP(M334,FareTable,2,TRUE))</f>
        <v>D</v>
      </c>
      <c r="P334" s="1" t="s">
        <v>800</v>
      </c>
      <c r="Q334" t="s">
        <v>687</v>
      </c>
    </row>
    <row r="335" spans="1:17" x14ac:dyDescent="0.25">
      <c r="A335" s="2">
        <v>334</v>
      </c>
      <c r="B335" s="2">
        <v>2</v>
      </c>
      <c r="C335" s="2">
        <v>1</v>
      </c>
      <c r="D335" t="s">
        <v>688</v>
      </c>
      <c r="E335" s="1" t="s">
        <v>2101</v>
      </c>
      <c r="F335">
        <v>36</v>
      </c>
      <c r="G335" s="6" t="str">
        <f>IF(ISBLANK(F335),"",VLOOKUP(F335,AgeTable,2,TRUE))</f>
        <v>Adult</v>
      </c>
      <c r="H335" s="6">
        <f t="shared" si="10"/>
        <v>0</v>
      </c>
      <c r="I335" s="6">
        <f t="shared" si="11"/>
        <v>1</v>
      </c>
      <c r="J335">
        <v>0</v>
      </c>
      <c r="K335">
        <v>0</v>
      </c>
      <c r="L335" s="2">
        <v>28551</v>
      </c>
      <c r="M335" s="4">
        <v>13</v>
      </c>
      <c r="N335" s="8" t="str">
        <f>IF(ISBLANK(M335),"",VLOOKUP(M335,FareTable,2,TRUE))</f>
        <v>C</v>
      </c>
      <c r="O335" s="2" t="s">
        <v>20</v>
      </c>
      <c r="P335" s="1" t="s">
        <v>800</v>
      </c>
      <c r="Q335" t="s">
        <v>689</v>
      </c>
    </row>
    <row r="336" spans="1:17" x14ac:dyDescent="0.25">
      <c r="A336" s="2">
        <v>335</v>
      </c>
      <c r="B336" s="2">
        <v>2</v>
      </c>
      <c r="C336" s="2">
        <v>0</v>
      </c>
      <c r="D336" t="s">
        <v>690</v>
      </c>
      <c r="E336" s="1" t="s">
        <v>2102</v>
      </c>
      <c r="F336">
        <v>28</v>
      </c>
      <c r="G336" s="6" t="str">
        <f>IF(ISBLANK(F336),"",VLOOKUP(F336,AgeTable,2,TRUE))</f>
        <v>Adult</v>
      </c>
      <c r="H336" s="6">
        <f t="shared" si="10"/>
        <v>0</v>
      </c>
      <c r="I336" s="6">
        <f t="shared" si="11"/>
        <v>0</v>
      </c>
      <c r="J336">
        <v>0</v>
      </c>
      <c r="K336">
        <v>0</v>
      </c>
      <c r="L336" s="2" t="s">
        <v>691</v>
      </c>
      <c r="M336" s="4">
        <v>10.5</v>
      </c>
      <c r="N336" s="8" t="str">
        <f>IF(ISBLANK(M336),"",VLOOKUP(M336,FareTable,2,TRUE))</f>
        <v>D</v>
      </c>
      <c r="P336" s="1" t="s">
        <v>800</v>
      </c>
      <c r="Q336" t="s">
        <v>692</v>
      </c>
    </row>
    <row r="337" spans="1:17" x14ac:dyDescent="0.25">
      <c r="A337" s="2">
        <v>336</v>
      </c>
      <c r="B337" s="2">
        <v>2</v>
      </c>
      <c r="C337" s="2">
        <v>0</v>
      </c>
      <c r="D337" t="s">
        <v>693</v>
      </c>
      <c r="E337" s="1" t="s">
        <v>2102</v>
      </c>
      <c r="F337">
        <v>51</v>
      </c>
      <c r="G337" s="6" t="str">
        <f>IF(ISBLANK(F337),"",VLOOKUP(F337,AgeTable,2,TRUE))</f>
        <v>Adult</v>
      </c>
      <c r="H337" s="6">
        <f t="shared" si="10"/>
        <v>0</v>
      </c>
      <c r="I337" s="6">
        <f t="shared" si="11"/>
        <v>0</v>
      </c>
      <c r="J337">
        <v>0</v>
      </c>
      <c r="K337">
        <v>0</v>
      </c>
      <c r="L337" s="2" t="s">
        <v>694</v>
      </c>
      <c r="M337" s="4">
        <v>12.525</v>
      </c>
      <c r="N337" s="8" t="str">
        <f>IF(ISBLANK(M337),"",VLOOKUP(M337,FareTable,2,TRUE))</f>
        <v>C</v>
      </c>
      <c r="P337" s="1" t="s">
        <v>800</v>
      </c>
      <c r="Q337" t="s">
        <v>695</v>
      </c>
    </row>
    <row r="338" spans="1:17" x14ac:dyDescent="0.25">
      <c r="A338" s="2">
        <v>337</v>
      </c>
      <c r="B338" s="2">
        <v>2</v>
      </c>
      <c r="C338" s="2">
        <v>1</v>
      </c>
      <c r="D338" t="s">
        <v>696</v>
      </c>
      <c r="E338" s="1" t="s">
        <v>2102</v>
      </c>
      <c r="F338">
        <v>32</v>
      </c>
      <c r="G338" s="6" t="str">
        <f>IF(ISBLANK(F338),"",VLOOKUP(F338,AgeTable,2,TRUE))</f>
        <v>Adult</v>
      </c>
      <c r="H338" s="6">
        <f t="shared" si="10"/>
        <v>0</v>
      </c>
      <c r="I338" s="6">
        <f t="shared" si="11"/>
        <v>0</v>
      </c>
      <c r="J338">
        <v>1</v>
      </c>
      <c r="K338">
        <v>0</v>
      </c>
      <c r="L338" s="2">
        <v>2908</v>
      </c>
      <c r="M338" s="4">
        <v>26</v>
      </c>
      <c r="N338" s="8" t="str">
        <f>IF(ISBLANK(M338),"",VLOOKUP(M338,FareTable,2,TRUE))</f>
        <v>B</v>
      </c>
      <c r="P338" s="1" t="s">
        <v>800</v>
      </c>
      <c r="Q338" t="s">
        <v>697</v>
      </c>
    </row>
    <row r="339" spans="1:17" x14ac:dyDescent="0.25">
      <c r="A339" s="2">
        <v>338</v>
      </c>
      <c r="B339" s="2">
        <v>2</v>
      </c>
      <c r="C339" s="2">
        <v>1</v>
      </c>
      <c r="D339" t="s">
        <v>698</v>
      </c>
      <c r="E339" s="1" t="s">
        <v>2101</v>
      </c>
      <c r="F339">
        <v>19</v>
      </c>
      <c r="G339" s="6" t="str">
        <f>IF(ISBLANK(F339),"",VLOOKUP(F339,AgeTable,2,TRUE))</f>
        <v>Adult</v>
      </c>
      <c r="H339" s="6">
        <f t="shared" si="10"/>
        <v>0</v>
      </c>
      <c r="I339" s="6">
        <f t="shared" si="11"/>
        <v>1</v>
      </c>
      <c r="J339">
        <v>1</v>
      </c>
      <c r="K339">
        <v>0</v>
      </c>
      <c r="L339" s="2">
        <v>2908</v>
      </c>
      <c r="M339" s="4">
        <v>26</v>
      </c>
      <c r="N339" s="8" t="str">
        <f>IF(ISBLANK(M339),"",VLOOKUP(M339,FareTable,2,TRUE))</f>
        <v>B</v>
      </c>
      <c r="P339" s="1" t="s">
        <v>800</v>
      </c>
      <c r="Q339" t="s">
        <v>697</v>
      </c>
    </row>
    <row r="340" spans="1:17" x14ac:dyDescent="0.25">
      <c r="A340" s="2">
        <v>339</v>
      </c>
      <c r="B340" s="2">
        <v>2</v>
      </c>
      <c r="C340" s="2">
        <v>0</v>
      </c>
      <c r="D340" t="s">
        <v>699</v>
      </c>
      <c r="E340" s="1" t="s">
        <v>2102</v>
      </c>
      <c r="F340">
        <v>28</v>
      </c>
      <c r="G340" s="6" t="str">
        <f>IF(ISBLANK(F340),"",VLOOKUP(F340,AgeTable,2,TRUE))</f>
        <v>Adult</v>
      </c>
      <c r="H340" s="6">
        <f t="shared" si="10"/>
        <v>0</v>
      </c>
      <c r="I340" s="6">
        <f t="shared" si="11"/>
        <v>0</v>
      </c>
      <c r="J340">
        <v>0</v>
      </c>
      <c r="K340">
        <v>0</v>
      </c>
      <c r="L340" s="2">
        <v>244358</v>
      </c>
      <c r="M340" s="4">
        <v>26</v>
      </c>
      <c r="N340" s="8" t="str">
        <f>IF(ISBLANK(M340),"",VLOOKUP(M340,FareTable,2,TRUE))</f>
        <v>B</v>
      </c>
      <c r="P340" s="1" t="s">
        <v>800</v>
      </c>
      <c r="Q340" t="s">
        <v>700</v>
      </c>
    </row>
    <row r="341" spans="1:17" x14ac:dyDescent="0.25">
      <c r="A341" s="2">
        <v>340</v>
      </c>
      <c r="B341" s="2">
        <v>2</v>
      </c>
      <c r="C341" s="2">
        <v>1</v>
      </c>
      <c r="D341" t="s">
        <v>701</v>
      </c>
      <c r="E341" s="1" t="s">
        <v>2102</v>
      </c>
      <c r="F341">
        <v>1</v>
      </c>
      <c r="G341" s="6" t="str">
        <f>IF(ISBLANK(F341),"",VLOOKUP(F341,AgeTable,2,TRUE))</f>
        <v>Child</v>
      </c>
      <c r="H341" s="6">
        <f t="shared" si="10"/>
        <v>1</v>
      </c>
      <c r="I341" s="6">
        <f t="shared" si="11"/>
        <v>1</v>
      </c>
      <c r="J341">
        <v>2</v>
      </c>
      <c r="K341">
        <v>1</v>
      </c>
      <c r="L341" s="2">
        <v>230136</v>
      </c>
      <c r="M341" s="4">
        <v>39</v>
      </c>
      <c r="N341" s="8" t="str">
        <f>IF(ISBLANK(M341),"",VLOOKUP(M341,FareTable,2,TRUE))</f>
        <v>B</v>
      </c>
      <c r="O341" s="2" t="s">
        <v>702</v>
      </c>
      <c r="P341" s="1" t="s">
        <v>800</v>
      </c>
      <c r="Q341" t="s">
        <v>703</v>
      </c>
    </row>
    <row r="342" spans="1:17" x14ac:dyDescent="0.25">
      <c r="A342" s="2">
        <v>341</v>
      </c>
      <c r="B342" s="2">
        <v>2</v>
      </c>
      <c r="C342" s="2">
        <v>1</v>
      </c>
      <c r="D342" t="s">
        <v>704</v>
      </c>
      <c r="E342" s="1" t="s">
        <v>2101</v>
      </c>
      <c r="F342">
        <v>4</v>
      </c>
      <c r="G342" s="6" t="str">
        <f>IF(ISBLANK(F342),"",VLOOKUP(F342,AgeTable,2,TRUE))</f>
        <v>Child</v>
      </c>
      <c r="H342" s="6">
        <f t="shared" si="10"/>
        <v>1</v>
      </c>
      <c r="I342" s="6">
        <f t="shared" si="11"/>
        <v>1</v>
      </c>
      <c r="J342">
        <v>2</v>
      </c>
      <c r="K342">
        <v>1</v>
      </c>
      <c r="L342" s="2">
        <v>230136</v>
      </c>
      <c r="M342" s="4">
        <v>39</v>
      </c>
      <c r="N342" s="8" t="str">
        <f>IF(ISBLANK(M342),"",VLOOKUP(M342,FareTable,2,TRUE))</f>
        <v>B</v>
      </c>
      <c r="O342" s="2" t="s">
        <v>702</v>
      </c>
      <c r="P342" s="1" t="s">
        <v>800</v>
      </c>
      <c r="Q342" t="s">
        <v>703</v>
      </c>
    </row>
    <row r="343" spans="1:17" x14ac:dyDescent="0.25">
      <c r="A343" s="2">
        <v>342</v>
      </c>
      <c r="B343" s="2">
        <v>2</v>
      </c>
      <c r="C343" s="2">
        <v>1</v>
      </c>
      <c r="D343" t="s">
        <v>705</v>
      </c>
      <c r="E343" s="1" t="s">
        <v>2101</v>
      </c>
      <c r="F343">
        <v>12</v>
      </c>
      <c r="G343" s="6" t="str">
        <f>IF(ISBLANK(F343),"",VLOOKUP(F343,AgeTable,2,TRUE))</f>
        <v>Child</v>
      </c>
      <c r="H343" s="6">
        <f t="shared" si="10"/>
        <v>1</v>
      </c>
      <c r="I343" s="6">
        <f t="shared" si="11"/>
        <v>1</v>
      </c>
      <c r="J343">
        <v>2</v>
      </c>
      <c r="K343">
        <v>1</v>
      </c>
      <c r="L343" s="2">
        <v>230136</v>
      </c>
      <c r="M343" s="4">
        <v>39</v>
      </c>
      <c r="N343" s="8" t="str">
        <f>IF(ISBLANK(M343),"",VLOOKUP(M343,FareTable,2,TRUE))</f>
        <v>B</v>
      </c>
      <c r="O343" s="2" t="s">
        <v>702</v>
      </c>
      <c r="P343" s="1" t="s">
        <v>800</v>
      </c>
      <c r="Q343" t="s">
        <v>703</v>
      </c>
    </row>
    <row r="344" spans="1:17" x14ac:dyDescent="0.25">
      <c r="A344" s="2">
        <v>343</v>
      </c>
      <c r="B344" s="2">
        <v>2</v>
      </c>
      <c r="C344" s="2">
        <v>1</v>
      </c>
      <c r="D344" t="s">
        <v>706</v>
      </c>
      <c r="E344" s="1" t="s">
        <v>2101</v>
      </c>
      <c r="F344">
        <v>36</v>
      </c>
      <c r="G344" s="6" t="str">
        <f>IF(ISBLANK(F344),"",VLOOKUP(F344,AgeTable,2,TRUE))</f>
        <v>Adult</v>
      </c>
      <c r="H344" s="6">
        <f t="shared" si="10"/>
        <v>0</v>
      </c>
      <c r="I344" s="6">
        <f t="shared" si="11"/>
        <v>1</v>
      </c>
      <c r="J344">
        <v>0</v>
      </c>
      <c r="K344">
        <v>3</v>
      </c>
      <c r="L344" s="2">
        <v>230136</v>
      </c>
      <c r="M344" s="4">
        <v>39</v>
      </c>
      <c r="N344" s="8" t="str">
        <f>IF(ISBLANK(M344),"",VLOOKUP(M344,FareTable,2,TRUE))</f>
        <v>B</v>
      </c>
      <c r="O344" s="2" t="s">
        <v>702</v>
      </c>
      <c r="P344" s="1" t="s">
        <v>800</v>
      </c>
      <c r="Q344" t="s">
        <v>703</v>
      </c>
    </row>
    <row r="345" spans="1:17" x14ac:dyDescent="0.25">
      <c r="A345" s="2">
        <v>344</v>
      </c>
      <c r="B345" s="2">
        <v>2</v>
      </c>
      <c r="C345" s="2">
        <v>1</v>
      </c>
      <c r="D345" t="s">
        <v>707</v>
      </c>
      <c r="E345" s="1" t="s">
        <v>2102</v>
      </c>
      <c r="F345">
        <v>34</v>
      </c>
      <c r="G345" s="6" t="str">
        <f>IF(ISBLANK(F345),"",VLOOKUP(F345,AgeTable,2,TRUE))</f>
        <v>Adult</v>
      </c>
      <c r="H345" s="6">
        <f t="shared" si="10"/>
        <v>0</v>
      </c>
      <c r="I345" s="6">
        <f t="shared" si="11"/>
        <v>0</v>
      </c>
      <c r="J345">
        <v>0</v>
      </c>
      <c r="K345">
        <v>0</v>
      </c>
      <c r="L345" s="2">
        <v>248698</v>
      </c>
      <c r="M345" s="4">
        <v>13</v>
      </c>
      <c r="N345" s="8" t="str">
        <f>IF(ISBLANK(M345),"",VLOOKUP(M345,FareTable,2,TRUE))</f>
        <v>C</v>
      </c>
      <c r="O345" s="2" t="s">
        <v>708</v>
      </c>
      <c r="P345" s="1" t="s">
        <v>800</v>
      </c>
      <c r="Q345" t="s">
        <v>371</v>
      </c>
    </row>
    <row r="346" spans="1:17" x14ac:dyDescent="0.25">
      <c r="A346" s="2">
        <v>345</v>
      </c>
      <c r="B346" s="2">
        <v>2</v>
      </c>
      <c r="C346" s="2">
        <v>1</v>
      </c>
      <c r="D346" t="s">
        <v>709</v>
      </c>
      <c r="E346" s="1" t="s">
        <v>2101</v>
      </c>
      <c r="F346">
        <v>19</v>
      </c>
      <c r="G346" s="6" t="str">
        <f>IF(ISBLANK(F346),"",VLOOKUP(F346,AgeTable,2,TRUE))</f>
        <v>Adult</v>
      </c>
      <c r="H346" s="6">
        <f t="shared" si="10"/>
        <v>0</v>
      </c>
      <c r="I346" s="6">
        <f t="shared" si="11"/>
        <v>1</v>
      </c>
      <c r="J346">
        <v>0</v>
      </c>
      <c r="K346">
        <v>0</v>
      </c>
      <c r="L346" s="2">
        <v>28404</v>
      </c>
      <c r="M346" s="4">
        <v>13</v>
      </c>
      <c r="N346" s="8" t="str">
        <f>IF(ISBLANK(M346),"",VLOOKUP(M346,FareTable,2,TRUE))</f>
        <v>C</v>
      </c>
      <c r="P346" s="1" t="s">
        <v>800</v>
      </c>
      <c r="Q346" t="s">
        <v>710</v>
      </c>
    </row>
    <row r="347" spans="1:17" x14ac:dyDescent="0.25">
      <c r="A347" s="2">
        <v>346</v>
      </c>
      <c r="B347" s="2">
        <v>2</v>
      </c>
      <c r="C347" s="2">
        <v>0</v>
      </c>
      <c r="D347" t="s">
        <v>711</v>
      </c>
      <c r="E347" s="1" t="s">
        <v>2102</v>
      </c>
      <c r="F347">
        <v>23</v>
      </c>
      <c r="G347" s="6" t="str">
        <f>IF(ISBLANK(F347),"",VLOOKUP(F347,AgeTable,2,TRUE))</f>
        <v>Adult</v>
      </c>
      <c r="H347" s="6">
        <f t="shared" si="10"/>
        <v>0</v>
      </c>
      <c r="I347" s="6">
        <f t="shared" si="11"/>
        <v>0</v>
      </c>
      <c r="J347">
        <v>0</v>
      </c>
      <c r="K347">
        <v>0</v>
      </c>
      <c r="L347" s="2">
        <v>28425</v>
      </c>
      <c r="M347" s="4">
        <v>13</v>
      </c>
      <c r="N347" s="8" t="str">
        <f>IF(ISBLANK(M347),"",VLOOKUP(M347,FareTable,2,TRUE))</f>
        <v>C</v>
      </c>
      <c r="P347" s="1" t="s">
        <v>800</v>
      </c>
      <c r="Q347" t="s">
        <v>712</v>
      </c>
    </row>
    <row r="348" spans="1:17" x14ac:dyDescent="0.25">
      <c r="A348" s="2">
        <v>347</v>
      </c>
      <c r="B348" s="2">
        <v>2</v>
      </c>
      <c r="C348" s="2">
        <v>0</v>
      </c>
      <c r="D348" t="s">
        <v>713</v>
      </c>
      <c r="E348" s="1" t="s">
        <v>2102</v>
      </c>
      <c r="F348">
        <v>26</v>
      </c>
      <c r="G348" s="6" t="str">
        <f>IF(ISBLANK(F348),"",VLOOKUP(F348,AgeTable,2,TRUE))</f>
        <v>Adult</v>
      </c>
      <c r="H348" s="6">
        <f t="shared" si="10"/>
        <v>0</v>
      </c>
      <c r="I348" s="6">
        <f t="shared" si="11"/>
        <v>0</v>
      </c>
      <c r="J348">
        <v>0</v>
      </c>
      <c r="K348">
        <v>0</v>
      </c>
      <c r="L348" s="2">
        <v>237670</v>
      </c>
      <c r="M348" s="4">
        <v>13</v>
      </c>
      <c r="N348" s="8" t="str">
        <f>IF(ISBLANK(M348),"",VLOOKUP(M348,FareTable,2,TRUE))</f>
        <v>C</v>
      </c>
      <c r="P348" s="1" t="s">
        <v>800</v>
      </c>
      <c r="Q348" t="s">
        <v>714</v>
      </c>
    </row>
    <row r="349" spans="1:17" x14ac:dyDescent="0.25">
      <c r="A349" s="2">
        <v>348</v>
      </c>
      <c r="B349" s="2">
        <v>2</v>
      </c>
      <c r="C349" s="2">
        <v>0</v>
      </c>
      <c r="D349" t="s">
        <v>715</v>
      </c>
      <c r="E349" s="1" t="s">
        <v>2102</v>
      </c>
      <c r="F349">
        <v>42</v>
      </c>
      <c r="G349" s="6" t="str">
        <f>IF(ISBLANK(F349),"",VLOOKUP(F349,AgeTable,2,TRUE))</f>
        <v>Adult</v>
      </c>
      <c r="H349" s="6">
        <f t="shared" si="10"/>
        <v>0</v>
      </c>
      <c r="I349" s="6">
        <f t="shared" si="11"/>
        <v>0</v>
      </c>
      <c r="J349">
        <v>0</v>
      </c>
      <c r="K349">
        <v>0</v>
      </c>
      <c r="L349" s="2">
        <v>211535</v>
      </c>
      <c r="M349" s="4">
        <v>13</v>
      </c>
      <c r="N349" s="8" t="str">
        <f>IF(ISBLANK(M349),"",VLOOKUP(M349,FareTable,2,TRUE))</f>
        <v>C</v>
      </c>
      <c r="P349" s="1" t="s">
        <v>800</v>
      </c>
      <c r="Q349" t="s">
        <v>371</v>
      </c>
    </row>
    <row r="350" spans="1:17" x14ac:dyDescent="0.25">
      <c r="A350" s="2">
        <v>349</v>
      </c>
      <c r="B350" s="2">
        <v>2</v>
      </c>
      <c r="C350" s="2">
        <v>0</v>
      </c>
      <c r="D350" t="s">
        <v>716</v>
      </c>
      <c r="E350" s="1" t="s">
        <v>2102</v>
      </c>
      <c r="F350">
        <v>27</v>
      </c>
      <c r="G350" s="6" t="str">
        <f>IF(ISBLANK(F350),"",VLOOKUP(F350,AgeTable,2,TRUE))</f>
        <v>Adult</v>
      </c>
      <c r="H350" s="6">
        <f t="shared" si="10"/>
        <v>0</v>
      </c>
      <c r="I350" s="6">
        <f t="shared" si="11"/>
        <v>0</v>
      </c>
      <c r="J350">
        <v>0</v>
      </c>
      <c r="K350">
        <v>0</v>
      </c>
      <c r="L350" s="2">
        <v>220367</v>
      </c>
      <c r="M350" s="4">
        <v>13</v>
      </c>
      <c r="N350" s="8" t="str">
        <f>IF(ISBLANK(M350),"",VLOOKUP(M350,FareTable,2,TRUE))</f>
        <v>C</v>
      </c>
      <c r="P350" s="1" t="s">
        <v>800</v>
      </c>
      <c r="Q350" t="s">
        <v>717</v>
      </c>
    </row>
    <row r="351" spans="1:17" x14ac:dyDescent="0.25">
      <c r="A351" s="2">
        <v>350</v>
      </c>
      <c r="B351" s="2">
        <v>2</v>
      </c>
      <c r="C351" s="2">
        <v>1</v>
      </c>
      <c r="D351" t="s">
        <v>718</v>
      </c>
      <c r="E351" s="1" t="s">
        <v>2101</v>
      </c>
      <c r="F351">
        <v>24</v>
      </c>
      <c r="G351" s="6" t="str">
        <f>IF(ISBLANK(F351),"",VLOOKUP(F351,AgeTable,2,TRUE))</f>
        <v>Adult</v>
      </c>
      <c r="H351" s="6">
        <f t="shared" si="10"/>
        <v>0</v>
      </c>
      <c r="I351" s="6">
        <f t="shared" si="11"/>
        <v>1</v>
      </c>
      <c r="J351">
        <v>0</v>
      </c>
      <c r="K351">
        <v>0</v>
      </c>
      <c r="L351" s="2">
        <v>248733</v>
      </c>
      <c r="M351" s="4">
        <v>13</v>
      </c>
      <c r="N351" s="8" t="str">
        <f>IF(ISBLANK(M351),"",VLOOKUP(M351,FareTable,2,TRUE))</f>
        <v>C</v>
      </c>
      <c r="O351" s="2" t="s">
        <v>719</v>
      </c>
      <c r="P351" s="1" t="s">
        <v>800</v>
      </c>
      <c r="Q351" t="s">
        <v>720</v>
      </c>
    </row>
    <row r="352" spans="1:17" x14ac:dyDescent="0.25">
      <c r="A352" s="2">
        <v>351</v>
      </c>
      <c r="B352" s="2">
        <v>2</v>
      </c>
      <c r="C352" s="2">
        <v>1</v>
      </c>
      <c r="D352" t="s">
        <v>721</v>
      </c>
      <c r="E352" s="1" t="s">
        <v>2101</v>
      </c>
      <c r="F352">
        <v>15</v>
      </c>
      <c r="G352" s="6" t="str">
        <f>IF(ISBLANK(F352),"",VLOOKUP(F352,AgeTable,2,TRUE))</f>
        <v>Child</v>
      </c>
      <c r="H352" s="6">
        <f t="shared" si="10"/>
        <v>1</v>
      </c>
      <c r="I352" s="6">
        <f t="shared" si="11"/>
        <v>1</v>
      </c>
      <c r="J352">
        <v>0</v>
      </c>
      <c r="K352">
        <v>2</v>
      </c>
      <c r="L352" s="2">
        <v>29750</v>
      </c>
      <c r="M352" s="4">
        <v>39</v>
      </c>
      <c r="N352" s="8" t="str">
        <f>IF(ISBLANK(M352),"",VLOOKUP(M352,FareTable,2,TRUE))</f>
        <v>B</v>
      </c>
      <c r="P352" s="1" t="s">
        <v>800</v>
      </c>
      <c r="Q352" t="s">
        <v>722</v>
      </c>
    </row>
    <row r="353" spans="1:17" x14ac:dyDescent="0.25">
      <c r="A353" s="2">
        <v>352</v>
      </c>
      <c r="B353" s="2">
        <v>2</v>
      </c>
      <c r="C353" s="2">
        <v>0</v>
      </c>
      <c r="D353" t="s">
        <v>723</v>
      </c>
      <c r="E353" s="1" t="s">
        <v>2102</v>
      </c>
      <c r="F353">
        <v>60</v>
      </c>
      <c r="G353" s="6" t="str">
        <f>IF(ISBLANK(F353),"",VLOOKUP(F353,AgeTable,2,TRUE))</f>
        <v>Senior</v>
      </c>
      <c r="H353" s="6">
        <f t="shared" si="10"/>
        <v>0</v>
      </c>
      <c r="I353" s="6">
        <f t="shared" si="11"/>
        <v>0</v>
      </c>
      <c r="J353">
        <v>1</v>
      </c>
      <c r="K353">
        <v>1</v>
      </c>
      <c r="L353" s="2">
        <v>29750</v>
      </c>
      <c r="M353" s="4">
        <v>39</v>
      </c>
      <c r="N353" s="8" t="str">
        <f>IF(ISBLANK(M353),"",VLOOKUP(M353,FareTable,2,TRUE))</f>
        <v>B</v>
      </c>
      <c r="P353" s="1" t="s">
        <v>800</v>
      </c>
      <c r="Q353" t="s">
        <v>722</v>
      </c>
    </row>
    <row r="354" spans="1:17" x14ac:dyDescent="0.25">
      <c r="A354" s="2">
        <v>353</v>
      </c>
      <c r="B354" s="2">
        <v>2</v>
      </c>
      <c r="C354" s="2">
        <v>1</v>
      </c>
      <c r="D354" t="s">
        <v>724</v>
      </c>
      <c r="E354" s="1" t="s">
        <v>2101</v>
      </c>
      <c r="F354">
        <v>40</v>
      </c>
      <c r="G354" s="6" t="str">
        <f>IF(ISBLANK(F354),"",VLOOKUP(F354,AgeTable,2,TRUE))</f>
        <v>Adult</v>
      </c>
      <c r="H354" s="6">
        <f t="shared" si="10"/>
        <v>0</v>
      </c>
      <c r="I354" s="6">
        <f t="shared" si="11"/>
        <v>1</v>
      </c>
      <c r="J354">
        <v>1</v>
      </c>
      <c r="K354">
        <v>1</v>
      </c>
      <c r="L354" s="2">
        <v>29750</v>
      </c>
      <c r="M354" s="4">
        <v>39</v>
      </c>
      <c r="N354" s="8" t="str">
        <f>IF(ISBLANK(M354),"",VLOOKUP(M354,FareTable,2,TRUE))</f>
        <v>B</v>
      </c>
      <c r="P354" s="1" t="s">
        <v>800</v>
      </c>
      <c r="Q354" t="s">
        <v>722</v>
      </c>
    </row>
    <row r="355" spans="1:17" x14ac:dyDescent="0.25">
      <c r="A355" s="2">
        <v>354</v>
      </c>
      <c r="B355" s="2">
        <v>2</v>
      </c>
      <c r="C355" s="2">
        <v>1</v>
      </c>
      <c r="D355" t="s">
        <v>725</v>
      </c>
      <c r="E355" s="1" t="s">
        <v>2101</v>
      </c>
      <c r="F355">
        <v>20</v>
      </c>
      <c r="G355" s="6" t="str">
        <f>IF(ISBLANK(F355),"",VLOOKUP(F355,AgeTable,2,TRUE))</f>
        <v>Adult</v>
      </c>
      <c r="H355" s="6">
        <f t="shared" si="10"/>
        <v>0</v>
      </c>
      <c r="I355" s="6">
        <f t="shared" si="11"/>
        <v>1</v>
      </c>
      <c r="J355">
        <v>1</v>
      </c>
      <c r="K355">
        <v>0</v>
      </c>
      <c r="L355" s="2">
        <v>236853</v>
      </c>
      <c r="M355" s="4">
        <v>26</v>
      </c>
      <c r="N355" s="8" t="str">
        <f>IF(ISBLANK(M355),"",VLOOKUP(M355,FareTable,2,TRUE))</f>
        <v>B</v>
      </c>
      <c r="P355" s="1" t="s">
        <v>800</v>
      </c>
      <c r="Q355" t="s">
        <v>726</v>
      </c>
    </row>
    <row r="356" spans="1:17" x14ac:dyDescent="0.25">
      <c r="A356" s="2">
        <v>355</v>
      </c>
      <c r="B356" s="2">
        <v>2</v>
      </c>
      <c r="C356" s="2">
        <v>0</v>
      </c>
      <c r="D356" t="s">
        <v>727</v>
      </c>
      <c r="E356" s="1" t="s">
        <v>2102</v>
      </c>
      <c r="F356">
        <v>25</v>
      </c>
      <c r="G356" s="6" t="str">
        <f>IF(ISBLANK(F356),"",VLOOKUP(F356,AgeTable,2,TRUE))</f>
        <v>Adult</v>
      </c>
      <c r="H356" s="6">
        <f t="shared" si="10"/>
        <v>0</v>
      </c>
      <c r="I356" s="6">
        <f t="shared" si="11"/>
        <v>0</v>
      </c>
      <c r="J356">
        <v>1</v>
      </c>
      <c r="K356">
        <v>0</v>
      </c>
      <c r="L356" s="2">
        <v>236853</v>
      </c>
      <c r="M356" s="4">
        <v>26</v>
      </c>
      <c r="N356" s="8" t="str">
        <f>IF(ISBLANK(M356),"",VLOOKUP(M356,FareTable,2,TRUE))</f>
        <v>B</v>
      </c>
      <c r="P356" s="1" t="s">
        <v>800</v>
      </c>
      <c r="Q356" t="s">
        <v>726</v>
      </c>
    </row>
    <row r="357" spans="1:17" x14ac:dyDescent="0.25">
      <c r="A357" s="2">
        <v>356</v>
      </c>
      <c r="B357" s="2">
        <v>2</v>
      </c>
      <c r="C357" s="2">
        <v>1</v>
      </c>
      <c r="D357" t="s">
        <v>728</v>
      </c>
      <c r="E357" s="1" t="s">
        <v>2101</v>
      </c>
      <c r="F357">
        <v>36</v>
      </c>
      <c r="G357" s="6" t="str">
        <f>IF(ISBLANK(F357),"",VLOOKUP(F357,AgeTable,2,TRUE))</f>
        <v>Adult</v>
      </c>
      <c r="H357" s="6">
        <f t="shared" si="10"/>
        <v>0</v>
      </c>
      <c r="I357" s="6">
        <f t="shared" si="11"/>
        <v>1</v>
      </c>
      <c r="J357">
        <v>0</v>
      </c>
      <c r="K357">
        <v>0</v>
      </c>
      <c r="L357" s="2">
        <v>27849</v>
      </c>
      <c r="M357" s="4">
        <v>13</v>
      </c>
      <c r="N357" s="8" t="str">
        <f>IF(ISBLANK(M357),"",VLOOKUP(M357,FareTable,2,TRUE))</f>
        <v>C</v>
      </c>
      <c r="P357" s="1" t="s">
        <v>800</v>
      </c>
      <c r="Q357" t="s">
        <v>729</v>
      </c>
    </row>
    <row r="358" spans="1:17" x14ac:dyDescent="0.25">
      <c r="A358" s="2">
        <v>357</v>
      </c>
      <c r="B358" s="2">
        <v>2</v>
      </c>
      <c r="C358" s="2">
        <v>0</v>
      </c>
      <c r="D358" t="s">
        <v>730</v>
      </c>
      <c r="E358" s="1" t="s">
        <v>2102</v>
      </c>
      <c r="F358">
        <v>25</v>
      </c>
      <c r="G358" s="6" t="str">
        <f>IF(ISBLANK(F358),"",VLOOKUP(F358,AgeTable,2,TRUE))</f>
        <v>Adult</v>
      </c>
      <c r="H358" s="6">
        <f t="shared" si="10"/>
        <v>0</v>
      </c>
      <c r="I358" s="6">
        <f t="shared" si="11"/>
        <v>0</v>
      </c>
      <c r="J358">
        <v>0</v>
      </c>
      <c r="K358">
        <v>0</v>
      </c>
      <c r="L358" s="2">
        <v>234686</v>
      </c>
      <c r="M358" s="4">
        <v>13</v>
      </c>
      <c r="N358" s="8" t="str">
        <f>IF(ISBLANK(M358),"",VLOOKUP(M358,FareTable,2,TRUE))</f>
        <v>C</v>
      </c>
      <c r="P358" s="1" t="s">
        <v>800</v>
      </c>
      <c r="Q358" t="s">
        <v>731</v>
      </c>
    </row>
    <row r="359" spans="1:17" x14ac:dyDescent="0.25">
      <c r="A359" s="2">
        <v>358</v>
      </c>
      <c r="B359" s="2">
        <v>2</v>
      </c>
      <c r="C359" s="2">
        <v>0</v>
      </c>
      <c r="D359" t="s">
        <v>732</v>
      </c>
      <c r="E359" s="1" t="s">
        <v>2102</v>
      </c>
      <c r="F359">
        <v>42</v>
      </c>
      <c r="G359" s="6" t="str">
        <f>IF(ISBLANK(F359),"",VLOOKUP(F359,AgeTable,2,TRUE))</f>
        <v>Adult</v>
      </c>
      <c r="H359" s="6">
        <f t="shared" si="10"/>
        <v>0</v>
      </c>
      <c r="I359" s="6">
        <f t="shared" si="11"/>
        <v>0</v>
      </c>
      <c r="J359">
        <v>0</v>
      </c>
      <c r="K359">
        <v>0</v>
      </c>
      <c r="L359" s="2">
        <v>244310</v>
      </c>
      <c r="M359" s="4">
        <v>13</v>
      </c>
      <c r="N359" s="8" t="str">
        <f>IF(ISBLANK(M359),"",VLOOKUP(M359,FareTable,2,TRUE))</f>
        <v>C</v>
      </c>
      <c r="P359" s="1" t="s">
        <v>800</v>
      </c>
      <c r="Q359" t="s">
        <v>371</v>
      </c>
    </row>
    <row r="360" spans="1:17" x14ac:dyDescent="0.25">
      <c r="A360" s="2">
        <v>359</v>
      </c>
      <c r="B360" s="2">
        <v>2</v>
      </c>
      <c r="C360" s="2">
        <v>1</v>
      </c>
      <c r="D360" t="s">
        <v>733</v>
      </c>
      <c r="E360" s="1" t="s">
        <v>2101</v>
      </c>
      <c r="F360">
        <v>42</v>
      </c>
      <c r="G360" s="6" t="str">
        <f>IF(ISBLANK(F360),"",VLOOKUP(F360,AgeTable,2,TRUE))</f>
        <v>Adult</v>
      </c>
      <c r="H360" s="6">
        <f t="shared" si="10"/>
        <v>0</v>
      </c>
      <c r="I360" s="6">
        <f t="shared" si="11"/>
        <v>1</v>
      </c>
      <c r="J360">
        <v>0</v>
      </c>
      <c r="K360">
        <v>0</v>
      </c>
      <c r="L360" s="2">
        <v>236852</v>
      </c>
      <c r="M360" s="4">
        <v>13</v>
      </c>
      <c r="N360" s="8" t="str">
        <f>IF(ISBLANK(M360),"",VLOOKUP(M360,FareTable,2,TRUE))</f>
        <v>C</v>
      </c>
      <c r="P360" s="1" t="s">
        <v>800</v>
      </c>
      <c r="Q360" t="s">
        <v>11</v>
      </c>
    </row>
    <row r="361" spans="1:17" x14ac:dyDescent="0.25">
      <c r="A361" s="2">
        <v>360</v>
      </c>
      <c r="B361" s="2">
        <v>2</v>
      </c>
      <c r="C361" s="2">
        <v>1</v>
      </c>
      <c r="D361" t="s">
        <v>734</v>
      </c>
      <c r="E361" s="1" t="s">
        <v>2102</v>
      </c>
      <c r="F361">
        <v>0.83330000000000004</v>
      </c>
      <c r="G361" s="6" t="str">
        <f>IF(ISBLANK(F361),"",VLOOKUP(F361,AgeTable,2,TRUE))</f>
        <v>Child</v>
      </c>
      <c r="H361" s="6">
        <f t="shared" si="10"/>
        <v>1</v>
      </c>
      <c r="I361" s="6">
        <f t="shared" si="11"/>
        <v>1</v>
      </c>
      <c r="J361">
        <v>0</v>
      </c>
      <c r="K361">
        <v>2</v>
      </c>
      <c r="L361" s="2">
        <v>248738</v>
      </c>
      <c r="M361" s="4">
        <v>29</v>
      </c>
      <c r="N361" s="8" t="str">
        <f>IF(ISBLANK(M361),"",VLOOKUP(M361,FareTable,2,TRUE))</f>
        <v>B</v>
      </c>
      <c r="P361" s="1" t="s">
        <v>800</v>
      </c>
      <c r="Q361" t="s">
        <v>735</v>
      </c>
    </row>
    <row r="362" spans="1:17" x14ac:dyDescent="0.25">
      <c r="A362" s="2">
        <v>361</v>
      </c>
      <c r="B362" s="2">
        <v>2</v>
      </c>
      <c r="C362" s="2">
        <v>1</v>
      </c>
      <c r="D362" t="s">
        <v>736</v>
      </c>
      <c r="E362" s="1" t="s">
        <v>2102</v>
      </c>
      <c r="F362">
        <v>26</v>
      </c>
      <c r="G362" s="6" t="str">
        <f>IF(ISBLANK(F362),"",VLOOKUP(F362,AgeTable,2,TRUE))</f>
        <v>Adult</v>
      </c>
      <c r="H362" s="6">
        <f t="shared" si="10"/>
        <v>0</v>
      </c>
      <c r="I362" s="6">
        <f t="shared" si="11"/>
        <v>0</v>
      </c>
      <c r="J362">
        <v>1</v>
      </c>
      <c r="K362">
        <v>1</v>
      </c>
      <c r="L362" s="2">
        <v>248738</v>
      </c>
      <c r="M362" s="4">
        <v>29</v>
      </c>
      <c r="N362" s="8" t="str">
        <f>IF(ISBLANK(M362),"",VLOOKUP(M362,FareTable,2,TRUE))</f>
        <v>B</v>
      </c>
      <c r="P362" s="1" t="s">
        <v>800</v>
      </c>
      <c r="Q362" t="s">
        <v>735</v>
      </c>
    </row>
    <row r="363" spans="1:17" x14ac:dyDescent="0.25">
      <c r="A363" s="2">
        <v>362</v>
      </c>
      <c r="B363" s="2">
        <v>2</v>
      </c>
      <c r="C363" s="2">
        <v>1</v>
      </c>
      <c r="D363" t="s">
        <v>737</v>
      </c>
      <c r="E363" s="1" t="s">
        <v>2101</v>
      </c>
      <c r="F363">
        <v>22</v>
      </c>
      <c r="G363" s="6" t="str">
        <f>IF(ISBLANK(F363),"",VLOOKUP(F363,AgeTable,2,TRUE))</f>
        <v>Adult</v>
      </c>
      <c r="H363" s="6">
        <f t="shared" si="10"/>
        <v>0</v>
      </c>
      <c r="I363" s="6">
        <f t="shared" si="11"/>
        <v>1</v>
      </c>
      <c r="J363">
        <v>1</v>
      </c>
      <c r="K363">
        <v>1</v>
      </c>
      <c r="L363" s="2">
        <v>248738</v>
      </c>
      <c r="M363" s="4">
        <v>29</v>
      </c>
      <c r="N363" s="8" t="str">
        <f>IF(ISBLANK(M363),"",VLOOKUP(M363,FareTable,2,TRUE))</f>
        <v>B</v>
      </c>
      <c r="P363" s="1" t="s">
        <v>800</v>
      </c>
      <c r="Q363" t="s">
        <v>735</v>
      </c>
    </row>
    <row r="364" spans="1:17" x14ac:dyDescent="0.25">
      <c r="A364" s="2">
        <v>363</v>
      </c>
      <c r="B364" s="2">
        <v>2</v>
      </c>
      <c r="C364" s="2">
        <v>1</v>
      </c>
      <c r="D364" t="s">
        <v>738</v>
      </c>
      <c r="E364" s="1" t="s">
        <v>2101</v>
      </c>
      <c r="F364">
        <v>35</v>
      </c>
      <c r="G364" s="6" t="str">
        <f>IF(ISBLANK(F364),"",VLOOKUP(F364,AgeTable,2,TRUE))</f>
        <v>Adult</v>
      </c>
      <c r="H364" s="6">
        <f t="shared" si="10"/>
        <v>0</v>
      </c>
      <c r="I364" s="6">
        <f t="shared" si="11"/>
        <v>1</v>
      </c>
      <c r="J364">
        <v>0</v>
      </c>
      <c r="K364">
        <v>0</v>
      </c>
      <c r="L364" s="2" t="s">
        <v>739</v>
      </c>
      <c r="M364" s="4">
        <v>21</v>
      </c>
      <c r="N364" s="8" t="str">
        <f>IF(ISBLANK(M364),"",VLOOKUP(M364,FareTable,2,TRUE))</f>
        <v>C</v>
      </c>
      <c r="P364" s="1" t="s">
        <v>800</v>
      </c>
      <c r="Q364" t="s">
        <v>740</v>
      </c>
    </row>
    <row r="365" spans="1:17" x14ac:dyDescent="0.25">
      <c r="A365" s="2">
        <v>364</v>
      </c>
      <c r="B365" s="2">
        <v>2</v>
      </c>
      <c r="C365" s="2">
        <v>0</v>
      </c>
      <c r="D365" t="s">
        <v>741</v>
      </c>
      <c r="E365" s="1" t="s">
        <v>2102</v>
      </c>
      <c r="G365" s="6" t="str">
        <f>IF(ISBLANK(F365),"",VLOOKUP(F365,AgeTable,2,TRUE))</f>
        <v/>
      </c>
      <c r="H365" s="6" t="str">
        <f t="shared" si="10"/>
        <v/>
      </c>
      <c r="I365" s="6" t="str">
        <f t="shared" si="11"/>
        <v/>
      </c>
      <c r="J365">
        <v>0</v>
      </c>
      <c r="K365">
        <v>0</v>
      </c>
      <c r="L365" s="2">
        <v>239853</v>
      </c>
      <c r="M365" s="4">
        <v>0</v>
      </c>
      <c r="N365" s="8" t="str">
        <f>IF(ISBLANK(M365),"",VLOOKUP(M365,FareTable,2,TRUE))</f>
        <v>E</v>
      </c>
      <c r="P365" s="1" t="s">
        <v>800</v>
      </c>
      <c r="Q365" t="s">
        <v>478</v>
      </c>
    </row>
    <row r="366" spans="1:17" x14ac:dyDescent="0.25">
      <c r="A366" s="2">
        <v>365</v>
      </c>
      <c r="B366" s="2">
        <v>2</v>
      </c>
      <c r="C366" s="2">
        <v>0</v>
      </c>
      <c r="D366" t="s">
        <v>742</v>
      </c>
      <c r="E366" s="1" t="s">
        <v>2102</v>
      </c>
      <c r="F366">
        <v>19</v>
      </c>
      <c r="G366" s="6" t="str">
        <f>IF(ISBLANK(F366),"",VLOOKUP(F366,AgeTable,2,TRUE))</f>
        <v>Adult</v>
      </c>
      <c r="H366" s="6">
        <f t="shared" si="10"/>
        <v>0</v>
      </c>
      <c r="I366" s="6">
        <f t="shared" si="11"/>
        <v>0</v>
      </c>
      <c r="J366">
        <v>0</v>
      </c>
      <c r="K366">
        <v>0</v>
      </c>
      <c r="L366" s="2">
        <v>28424</v>
      </c>
      <c r="M366" s="4">
        <v>13</v>
      </c>
      <c r="N366" s="8" t="str">
        <f>IF(ISBLANK(M366),"",VLOOKUP(M366,FareTable,2,TRUE))</f>
        <v>C</v>
      </c>
      <c r="P366" s="1" t="s">
        <v>800</v>
      </c>
      <c r="Q366" t="s">
        <v>712</v>
      </c>
    </row>
    <row r="367" spans="1:17" x14ac:dyDescent="0.25">
      <c r="A367" s="2">
        <v>366</v>
      </c>
      <c r="B367" s="2">
        <v>2</v>
      </c>
      <c r="C367" s="2">
        <v>0</v>
      </c>
      <c r="D367" t="s">
        <v>743</v>
      </c>
      <c r="E367" s="1" t="s">
        <v>2101</v>
      </c>
      <c r="F367">
        <v>44</v>
      </c>
      <c r="G367" s="6" t="str">
        <f>IF(ISBLANK(F367),"",VLOOKUP(F367,AgeTable,2,TRUE))</f>
        <v>Adult</v>
      </c>
      <c r="H367" s="6">
        <f t="shared" si="10"/>
        <v>0</v>
      </c>
      <c r="I367" s="6">
        <f t="shared" si="11"/>
        <v>1</v>
      </c>
      <c r="J367">
        <v>1</v>
      </c>
      <c r="K367">
        <v>0</v>
      </c>
      <c r="L367" s="2">
        <v>244252</v>
      </c>
      <c r="M367" s="4">
        <v>26</v>
      </c>
      <c r="N367" s="8" t="str">
        <f>IF(ISBLANK(M367),"",VLOOKUP(M367,FareTable,2,TRUE))</f>
        <v>B</v>
      </c>
      <c r="P367" s="1" t="s">
        <v>800</v>
      </c>
      <c r="Q367" t="s">
        <v>371</v>
      </c>
    </row>
    <row r="368" spans="1:17" x14ac:dyDescent="0.25">
      <c r="A368" s="2">
        <v>367</v>
      </c>
      <c r="B368" s="2">
        <v>2</v>
      </c>
      <c r="C368" s="2">
        <v>0</v>
      </c>
      <c r="D368" t="s">
        <v>744</v>
      </c>
      <c r="E368" s="1" t="s">
        <v>2102</v>
      </c>
      <c r="F368">
        <v>54</v>
      </c>
      <c r="G368" s="6" t="str">
        <f>IF(ISBLANK(F368),"",VLOOKUP(F368,AgeTable,2,TRUE))</f>
        <v>Adult</v>
      </c>
      <c r="H368" s="6">
        <f t="shared" si="10"/>
        <v>0</v>
      </c>
      <c r="I368" s="6">
        <f t="shared" si="11"/>
        <v>0</v>
      </c>
      <c r="J368">
        <v>1</v>
      </c>
      <c r="K368">
        <v>0</v>
      </c>
      <c r="L368" s="2">
        <v>244252</v>
      </c>
      <c r="M368" s="4">
        <v>26</v>
      </c>
      <c r="N368" s="8" t="str">
        <f>IF(ISBLANK(M368),"",VLOOKUP(M368,FareTable,2,TRUE))</f>
        <v>B</v>
      </c>
      <c r="P368" s="1" t="s">
        <v>800</v>
      </c>
      <c r="Q368" t="s">
        <v>371</v>
      </c>
    </row>
    <row r="369" spans="1:17" x14ac:dyDescent="0.25">
      <c r="A369" s="2">
        <v>368</v>
      </c>
      <c r="B369" s="2">
        <v>2</v>
      </c>
      <c r="C369" s="2">
        <v>0</v>
      </c>
      <c r="D369" t="s">
        <v>745</v>
      </c>
      <c r="E369" s="1" t="s">
        <v>2102</v>
      </c>
      <c r="F369">
        <v>52</v>
      </c>
      <c r="G369" s="6" t="str">
        <f>IF(ISBLANK(F369),"",VLOOKUP(F369,AgeTable,2,TRUE))</f>
        <v>Adult</v>
      </c>
      <c r="H369" s="6">
        <f t="shared" si="10"/>
        <v>0</v>
      </c>
      <c r="I369" s="6">
        <f t="shared" si="11"/>
        <v>0</v>
      </c>
      <c r="J369">
        <v>0</v>
      </c>
      <c r="K369">
        <v>0</v>
      </c>
      <c r="L369" s="2">
        <v>248731</v>
      </c>
      <c r="M369" s="4">
        <v>13.5</v>
      </c>
      <c r="N369" s="8" t="str">
        <f>IF(ISBLANK(M369),"",VLOOKUP(M369,FareTable,2,TRUE))</f>
        <v>C</v>
      </c>
      <c r="P369" s="1" t="s">
        <v>800</v>
      </c>
      <c r="Q369" t="s">
        <v>746</v>
      </c>
    </row>
    <row r="370" spans="1:17" x14ac:dyDescent="0.25">
      <c r="A370" s="2">
        <v>369</v>
      </c>
      <c r="B370" s="2">
        <v>2</v>
      </c>
      <c r="C370" s="2">
        <v>0</v>
      </c>
      <c r="D370" t="s">
        <v>747</v>
      </c>
      <c r="E370" s="1" t="s">
        <v>2102</v>
      </c>
      <c r="F370">
        <v>37</v>
      </c>
      <c r="G370" s="6" t="str">
        <f>IF(ISBLANK(F370),"",VLOOKUP(F370,AgeTable,2,TRUE))</f>
        <v>Adult</v>
      </c>
      <c r="H370" s="6">
        <f t="shared" si="10"/>
        <v>0</v>
      </c>
      <c r="I370" s="6">
        <f t="shared" si="11"/>
        <v>0</v>
      </c>
      <c r="J370">
        <v>1</v>
      </c>
      <c r="K370">
        <v>0</v>
      </c>
      <c r="L370" s="2" t="s">
        <v>748</v>
      </c>
      <c r="M370" s="4">
        <v>26</v>
      </c>
      <c r="N370" s="8" t="str">
        <f>IF(ISBLANK(M370),"",VLOOKUP(M370,FareTable,2,TRUE))</f>
        <v>B</v>
      </c>
      <c r="P370" s="1" t="s">
        <v>800</v>
      </c>
      <c r="Q370" t="s">
        <v>749</v>
      </c>
    </row>
    <row r="371" spans="1:17" x14ac:dyDescent="0.25">
      <c r="A371" s="2">
        <v>370</v>
      </c>
      <c r="B371" s="2">
        <v>2</v>
      </c>
      <c r="C371" s="2">
        <v>0</v>
      </c>
      <c r="D371" t="s">
        <v>750</v>
      </c>
      <c r="E371" s="1" t="s">
        <v>2101</v>
      </c>
      <c r="F371">
        <v>29</v>
      </c>
      <c r="G371" s="6" t="str">
        <f>IF(ISBLANK(F371),"",VLOOKUP(F371,AgeTable,2,TRUE))</f>
        <v>Adult</v>
      </c>
      <c r="H371" s="6">
        <f t="shared" si="10"/>
        <v>0</v>
      </c>
      <c r="I371" s="6">
        <f t="shared" si="11"/>
        <v>1</v>
      </c>
      <c r="J371">
        <v>1</v>
      </c>
      <c r="K371">
        <v>0</v>
      </c>
      <c r="L371" s="2" t="s">
        <v>748</v>
      </c>
      <c r="M371" s="4">
        <v>26</v>
      </c>
      <c r="N371" s="8" t="str">
        <f>IF(ISBLANK(M371),"",VLOOKUP(M371,FareTable,2,TRUE))</f>
        <v>B</v>
      </c>
      <c r="P371" s="1" t="s">
        <v>800</v>
      </c>
      <c r="Q371" t="s">
        <v>749</v>
      </c>
    </row>
    <row r="372" spans="1:17" x14ac:dyDescent="0.25">
      <c r="A372" s="2">
        <v>371</v>
      </c>
      <c r="B372" s="2">
        <v>2</v>
      </c>
      <c r="C372" s="2">
        <v>1</v>
      </c>
      <c r="D372" t="s">
        <v>751</v>
      </c>
      <c r="E372" s="1" t="s">
        <v>2101</v>
      </c>
      <c r="F372">
        <v>25</v>
      </c>
      <c r="G372" s="6" t="str">
        <f>IF(ISBLANK(F372),"",VLOOKUP(F372,AgeTable,2,TRUE))</f>
        <v>Adult</v>
      </c>
      <c r="H372" s="6">
        <f t="shared" si="10"/>
        <v>0</v>
      </c>
      <c r="I372" s="6">
        <f t="shared" si="11"/>
        <v>1</v>
      </c>
      <c r="J372">
        <v>1</v>
      </c>
      <c r="K372">
        <v>1</v>
      </c>
      <c r="L372" s="2">
        <v>237789</v>
      </c>
      <c r="M372" s="4">
        <v>30</v>
      </c>
      <c r="N372" s="8" t="str">
        <f>IF(ISBLANK(M372),"",VLOOKUP(M372,FareTable,2,TRUE))</f>
        <v>B</v>
      </c>
      <c r="P372" s="1" t="s">
        <v>800</v>
      </c>
      <c r="Q372" t="s">
        <v>371</v>
      </c>
    </row>
    <row r="373" spans="1:17" x14ac:dyDescent="0.25">
      <c r="A373" s="2">
        <v>372</v>
      </c>
      <c r="B373" s="2">
        <v>2</v>
      </c>
      <c r="C373" s="2">
        <v>1</v>
      </c>
      <c r="D373" t="s">
        <v>752</v>
      </c>
      <c r="E373" s="1" t="s">
        <v>2101</v>
      </c>
      <c r="F373">
        <v>45</v>
      </c>
      <c r="G373" s="6" t="str">
        <f>IF(ISBLANK(F373),"",VLOOKUP(F373,AgeTable,2,TRUE))</f>
        <v>Adult</v>
      </c>
      <c r="H373" s="6">
        <f t="shared" si="10"/>
        <v>0</v>
      </c>
      <c r="I373" s="6">
        <f t="shared" si="11"/>
        <v>1</v>
      </c>
      <c r="J373">
        <v>0</v>
      </c>
      <c r="K373">
        <v>2</v>
      </c>
      <c r="L373" s="2">
        <v>237789</v>
      </c>
      <c r="M373" s="4">
        <v>30</v>
      </c>
      <c r="N373" s="8" t="str">
        <f>IF(ISBLANK(M373),"",VLOOKUP(M373,FareTable,2,TRUE))</f>
        <v>B</v>
      </c>
      <c r="P373" s="1" t="s">
        <v>800</v>
      </c>
      <c r="Q373" t="s">
        <v>371</v>
      </c>
    </row>
    <row r="374" spans="1:17" x14ac:dyDescent="0.25">
      <c r="A374" s="2">
        <v>373</v>
      </c>
      <c r="B374" s="2">
        <v>2</v>
      </c>
      <c r="C374" s="2">
        <v>0</v>
      </c>
      <c r="D374" t="s">
        <v>753</v>
      </c>
      <c r="E374" s="1" t="s">
        <v>2102</v>
      </c>
      <c r="F374">
        <v>29</v>
      </c>
      <c r="G374" s="6" t="str">
        <f>IF(ISBLANK(F374),"",VLOOKUP(F374,AgeTable,2,TRUE))</f>
        <v>Adult</v>
      </c>
      <c r="H374" s="6">
        <f t="shared" si="10"/>
        <v>0</v>
      </c>
      <c r="I374" s="6">
        <f t="shared" si="11"/>
        <v>0</v>
      </c>
      <c r="J374">
        <v>1</v>
      </c>
      <c r="K374">
        <v>0</v>
      </c>
      <c r="L374" s="2">
        <v>2003</v>
      </c>
      <c r="M374" s="4">
        <v>26</v>
      </c>
      <c r="N374" s="8" t="str">
        <f>IF(ISBLANK(M374),"",VLOOKUP(M374,FareTable,2,TRUE))</f>
        <v>B</v>
      </c>
      <c r="P374" s="1" t="s">
        <v>800</v>
      </c>
      <c r="Q374" t="s">
        <v>754</v>
      </c>
    </row>
    <row r="375" spans="1:17" x14ac:dyDescent="0.25">
      <c r="A375" s="2">
        <v>374</v>
      </c>
      <c r="B375" s="2">
        <v>2</v>
      </c>
      <c r="C375" s="2">
        <v>1</v>
      </c>
      <c r="D375" t="s">
        <v>755</v>
      </c>
      <c r="E375" s="1" t="s">
        <v>2101</v>
      </c>
      <c r="F375">
        <v>28</v>
      </c>
      <c r="G375" s="6" t="str">
        <f>IF(ISBLANK(F375),"",VLOOKUP(F375,AgeTable,2,TRUE))</f>
        <v>Adult</v>
      </c>
      <c r="H375" s="6">
        <f t="shared" si="10"/>
        <v>0</v>
      </c>
      <c r="I375" s="6">
        <f t="shared" si="11"/>
        <v>1</v>
      </c>
      <c r="J375">
        <v>1</v>
      </c>
      <c r="K375">
        <v>0</v>
      </c>
      <c r="L375" s="2">
        <v>2003</v>
      </c>
      <c r="M375" s="4">
        <v>26</v>
      </c>
      <c r="N375" s="8" t="str">
        <f>IF(ISBLANK(M375),"",VLOOKUP(M375,FareTable,2,TRUE))</f>
        <v>B</v>
      </c>
      <c r="P375" s="1" t="s">
        <v>800</v>
      </c>
      <c r="Q375" t="s">
        <v>754</v>
      </c>
    </row>
    <row r="376" spans="1:17" x14ac:dyDescent="0.25">
      <c r="A376" s="2">
        <v>375</v>
      </c>
      <c r="B376" s="2">
        <v>2</v>
      </c>
      <c r="C376" s="2">
        <v>0</v>
      </c>
      <c r="D376" t="s">
        <v>756</v>
      </c>
      <c r="E376" s="1" t="s">
        <v>2102</v>
      </c>
      <c r="F376">
        <v>29</v>
      </c>
      <c r="G376" s="6" t="str">
        <f>IF(ISBLANK(F376),"",VLOOKUP(F376,AgeTable,2,TRUE))</f>
        <v>Adult</v>
      </c>
      <c r="H376" s="6">
        <f t="shared" si="10"/>
        <v>0</v>
      </c>
      <c r="I376" s="6">
        <f t="shared" si="11"/>
        <v>0</v>
      </c>
      <c r="J376">
        <v>0</v>
      </c>
      <c r="K376">
        <v>0</v>
      </c>
      <c r="L376" s="2" t="s">
        <v>757</v>
      </c>
      <c r="M376" s="4">
        <v>10.5</v>
      </c>
      <c r="N376" s="8" t="str">
        <f>IF(ISBLANK(M376),"",VLOOKUP(M376,FareTable,2,TRUE))</f>
        <v>D</v>
      </c>
      <c r="P376" s="1" t="s">
        <v>800</v>
      </c>
      <c r="Q376" t="s">
        <v>758</v>
      </c>
    </row>
    <row r="377" spans="1:17" x14ac:dyDescent="0.25">
      <c r="A377" s="2">
        <v>376</v>
      </c>
      <c r="B377" s="2">
        <v>2</v>
      </c>
      <c r="C377" s="2">
        <v>0</v>
      </c>
      <c r="D377" t="s">
        <v>759</v>
      </c>
      <c r="E377" s="1" t="s">
        <v>2102</v>
      </c>
      <c r="F377">
        <v>28</v>
      </c>
      <c r="G377" s="6" t="str">
        <f>IF(ISBLANK(F377),"",VLOOKUP(F377,AgeTable,2,TRUE))</f>
        <v>Adult</v>
      </c>
      <c r="H377" s="6">
        <f t="shared" si="10"/>
        <v>0</v>
      </c>
      <c r="I377" s="6">
        <f t="shared" si="11"/>
        <v>0</v>
      </c>
      <c r="J377">
        <v>0</v>
      </c>
      <c r="K377">
        <v>0</v>
      </c>
      <c r="L377" s="2">
        <v>248740</v>
      </c>
      <c r="M377" s="4">
        <v>13</v>
      </c>
      <c r="N377" s="8" t="str">
        <f>IF(ISBLANK(M377),"",VLOOKUP(M377,FareTable,2,TRUE))</f>
        <v>C</v>
      </c>
      <c r="P377" s="1" t="s">
        <v>800</v>
      </c>
      <c r="Q377" t="s">
        <v>760</v>
      </c>
    </row>
    <row r="378" spans="1:17" x14ac:dyDescent="0.25">
      <c r="A378" s="2">
        <v>377</v>
      </c>
      <c r="B378" s="2">
        <v>2</v>
      </c>
      <c r="C378" s="2">
        <v>1</v>
      </c>
      <c r="D378" t="s">
        <v>761</v>
      </c>
      <c r="E378" s="1" t="s">
        <v>2102</v>
      </c>
      <c r="F378">
        <v>24</v>
      </c>
      <c r="G378" s="6" t="str">
        <f>IF(ISBLANK(F378),"",VLOOKUP(F378,AgeTable,2,TRUE))</f>
        <v>Adult</v>
      </c>
      <c r="H378" s="6">
        <f t="shared" si="10"/>
        <v>0</v>
      </c>
      <c r="I378" s="6">
        <f t="shared" si="11"/>
        <v>0</v>
      </c>
      <c r="J378">
        <v>0</v>
      </c>
      <c r="K378">
        <v>0</v>
      </c>
      <c r="L378" s="2">
        <v>28034</v>
      </c>
      <c r="M378" s="4">
        <v>10.5</v>
      </c>
      <c r="N378" s="8" t="str">
        <f>IF(ISBLANK(M378),"",VLOOKUP(M378,FareTable,2,TRUE))</f>
        <v>D</v>
      </c>
      <c r="P378" s="1" t="s">
        <v>800</v>
      </c>
      <c r="Q378" t="s">
        <v>762</v>
      </c>
    </row>
    <row r="379" spans="1:17" x14ac:dyDescent="0.25">
      <c r="A379" s="2">
        <v>378</v>
      </c>
      <c r="B379" s="2">
        <v>2</v>
      </c>
      <c r="C379" s="2">
        <v>1</v>
      </c>
      <c r="D379" t="s">
        <v>763</v>
      </c>
      <c r="E379" s="1" t="s">
        <v>2101</v>
      </c>
      <c r="F379">
        <v>8</v>
      </c>
      <c r="G379" s="6" t="str">
        <f>IF(ISBLANK(F379),"",VLOOKUP(F379,AgeTable,2,TRUE))</f>
        <v>Child</v>
      </c>
      <c r="H379" s="6">
        <f t="shared" si="10"/>
        <v>1</v>
      </c>
      <c r="I379" s="6">
        <f t="shared" si="11"/>
        <v>1</v>
      </c>
      <c r="J379">
        <v>0</v>
      </c>
      <c r="K379">
        <v>2</v>
      </c>
      <c r="L379" s="2" t="s">
        <v>764</v>
      </c>
      <c r="M379" s="4">
        <v>26.25</v>
      </c>
      <c r="N379" s="8" t="str">
        <f>IF(ISBLANK(M379),"",VLOOKUP(M379,FareTable,2,TRUE))</f>
        <v>B</v>
      </c>
      <c r="P379" s="1" t="s">
        <v>800</v>
      </c>
      <c r="Q379" t="s">
        <v>765</v>
      </c>
    </row>
    <row r="380" spans="1:17" x14ac:dyDescent="0.25">
      <c r="A380" s="2">
        <v>379</v>
      </c>
      <c r="B380" s="2">
        <v>2</v>
      </c>
      <c r="C380" s="2">
        <v>0</v>
      </c>
      <c r="D380" t="s">
        <v>766</v>
      </c>
      <c r="E380" s="1" t="s">
        <v>2102</v>
      </c>
      <c r="F380">
        <v>31</v>
      </c>
      <c r="G380" s="6" t="str">
        <f>IF(ISBLANK(F380),"",VLOOKUP(F380,AgeTable,2,TRUE))</f>
        <v>Adult</v>
      </c>
      <c r="H380" s="6">
        <f t="shared" si="10"/>
        <v>0</v>
      </c>
      <c r="I380" s="6">
        <f t="shared" si="11"/>
        <v>0</v>
      </c>
      <c r="J380">
        <v>1</v>
      </c>
      <c r="K380">
        <v>1</v>
      </c>
      <c r="L380" s="2" t="s">
        <v>764</v>
      </c>
      <c r="M380" s="4">
        <v>26.25</v>
      </c>
      <c r="N380" s="8" t="str">
        <f>IF(ISBLANK(M380),"",VLOOKUP(M380,FareTable,2,TRUE))</f>
        <v>B</v>
      </c>
      <c r="P380" s="1" t="s">
        <v>800</v>
      </c>
      <c r="Q380" t="s">
        <v>765</v>
      </c>
    </row>
    <row r="381" spans="1:17" x14ac:dyDescent="0.25">
      <c r="A381" s="2">
        <v>380</v>
      </c>
      <c r="B381" s="2">
        <v>2</v>
      </c>
      <c r="C381" s="2">
        <v>1</v>
      </c>
      <c r="D381" t="s">
        <v>767</v>
      </c>
      <c r="E381" s="1" t="s">
        <v>2101</v>
      </c>
      <c r="F381">
        <v>31</v>
      </c>
      <c r="G381" s="6" t="str">
        <f>IF(ISBLANK(F381),"",VLOOKUP(F381,AgeTable,2,TRUE))</f>
        <v>Adult</v>
      </c>
      <c r="H381" s="6">
        <f t="shared" si="10"/>
        <v>0</v>
      </c>
      <c r="I381" s="6">
        <f t="shared" si="11"/>
        <v>1</v>
      </c>
      <c r="J381">
        <v>1</v>
      </c>
      <c r="K381">
        <v>1</v>
      </c>
      <c r="L381" s="2" t="s">
        <v>764</v>
      </c>
      <c r="M381" s="4">
        <v>26.25</v>
      </c>
      <c r="N381" s="8" t="str">
        <f>IF(ISBLANK(M381),"",VLOOKUP(M381,FareTable,2,TRUE))</f>
        <v>B</v>
      </c>
      <c r="P381" s="1" t="s">
        <v>800</v>
      </c>
      <c r="Q381" t="s">
        <v>765</v>
      </c>
    </row>
    <row r="382" spans="1:17" x14ac:dyDescent="0.25">
      <c r="A382" s="2">
        <v>381</v>
      </c>
      <c r="B382" s="2">
        <v>2</v>
      </c>
      <c r="C382" s="2">
        <v>1</v>
      </c>
      <c r="D382" t="s">
        <v>768</v>
      </c>
      <c r="E382" s="1" t="s">
        <v>2101</v>
      </c>
      <c r="F382">
        <v>22</v>
      </c>
      <c r="G382" s="6" t="str">
        <f>IF(ISBLANK(F382),"",VLOOKUP(F382,AgeTable,2,TRUE))</f>
        <v>Adult</v>
      </c>
      <c r="H382" s="6">
        <f t="shared" si="10"/>
        <v>0</v>
      </c>
      <c r="I382" s="6">
        <f t="shared" si="11"/>
        <v>1</v>
      </c>
      <c r="J382">
        <v>0</v>
      </c>
      <c r="K382">
        <v>0</v>
      </c>
      <c r="L382" s="2" t="s">
        <v>769</v>
      </c>
      <c r="M382" s="4">
        <v>10.5</v>
      </c>
      <c r="N382" s="8" t="str">
        <f>IF(ISBLANK(M382),"",VLOOKUP(M382,FareTable,2,TRUE))</f>
        <v>D</v>
      </c>
      <c r="O382" s="2" t="s">
        <v>719</v>
      </c>
      <c r="P382" s="1" t="s">
        <v>800</v>
      </c>
      <c r="Q382" t="s">
        <v>770</v>
      </c>
    </row>
    <row r="383" spans="1:17" x14ac:dyDescent="0.25">
      <c r="A383" s="2">
        <v>382</v>
      </c>
      <c r="B383" s="2">
        <v>2</v>
      </c>
      <c r="C383" s="2">
        <v>0</v>
      </c>
      <c r="D383" t="s">
        <v>771</v>
      </c>
      <c r="E383" s="1" t="s">
        <v>2101</v>
      </c>
      <c r="F383">
        <v>30</v>
      </c>
      <c r="G383" s="6" t="str">
        <f>IF(ISBLANK(F383),"",VLOOKUP(F383,AgeTable,2,TRUE))</f>
        <v>Adult</v>
      </c>
      <c r="H383" s="6">
        <f t="shared" si="10"/>
        <v>0</v>
      </c>
      <c r="I383" s="6">
        <f t="shared" si="11"/>
        <v>1</v>
      </c>
      <c r="J383">
        <v>0</v>
      </c>
      <c r="K383">
        <v>0</v>
      </c>
      <c r="L383" s="2">
        <v>237249</v>
      </c>
      <c r="M383" s="4">
        <v>13</v>
      </c>
      <c r="N383" s="8" t="str">
        <f>IF(ISBLANK(M383),"",VLOOKUP(M383,FareTable,2,TRUE))</f>
        <v>C</v>
      </c>
      <c r="P383" s="1" t="s">
        <v>800</v>
      </c>
      <c r="Q383" t="s">
        <v>772</v>
      </c>
    </row>
    <row r="384" spans="1:17" x14ac:dyDescent="0.25">
      <c r="A384" s="2">
        <v>383</v>
      </c>
      <c r="B384" s="2">
        <v>2</v>
      </c>
      <c r="C384" s="2">
        <v>0</v>
      </c>
      <c r="D384" t="s">
        <v>773</v>
      </c>
      <c r="E384" s="1" t="s">
        <v>2101</v>
      </c>
      <c r="G384" s="6" t="str">
        <f>IF(ISBLANK(F384),"",VLOOKUP(F384,AgeTable,2,TRUE))</f>
        <v/>
      </c>
      <c r="H384" s="6" t="str">
        <f t="shared" si="10"/>
        <v/>
      </c>
      <c r="I384" s="6" t="str">
        <f t="shared" si="11"/>
        <v/>
      </c>
      <c r="J384">
        <v>0</v>
      </c>
      <c r="K384">
        <v>0</v>
      </c>
      <c r="L384" s="2" t="s">
        <v>774</v>
      </c>
      <c r="M384" s="4">
        <v>21</v>
      </c>
      <c r="N384" s="8" t="str">
        <f>IF(ISBLANK(M384),"",VLOOKUP(M384,FareTable,2,TRUE))</f>
        <v>C</v>
      </c>
      <c r="P384" s="1" t="s">
        <v>800</v>
      </c>
      <c r="Q384" t="s">
        <v>775</v>
      </c>
    </row>
    <row r="385" spans="1:17" x14ac:dyDescent="0.25">
      <c r="A385" s="2">
        <v>384</v>
      </c>
      <c r="B385" s="2">
        <v>2</v>
      </c>
      <c r="C385" s="2">
        <v>0</v>
      </c>
      <c r="D385" t="s">
        <v>776</v>
      </c>
      <c r="E385" s="1" t="s">
        <v>2102</v>
      </c>
      <c r="F385">
        <v>21</v>
      </c>
      <c r="G385" s="6" t="str">
        <f>IF(ISBLANK(F385),"",VLOOKUP(F385,AgeTable,2,TRUE))</f>
        <v>Adult</v>
      </c>
      <c r="H385" s="6">
        <f t="shared" si="10"/>
        <v>0</v>
      </c>
      <c r="I385" s="6">
        <f t="shared" si="11"/>
        <v>0</v>
      </c>
      <c r="J385">
        <v>0</v>
      </c>
      <c r="K385">
        <v>0</v>
      </c>
      <c r="L385" s="2">
        <v>29107</v>
      </c>
      <c r="M385" s="4">
        <v>11.5</v>
      </c>
      <c r="N385" s="8" t="str">
        <f>IF(ISBLANK(M385),"",VLOOKUP(M385,FareTable,2,TRUE))</f>
        <v>D</v>
      </c>
      <c r="P385" s="1" t="s">
        <v>800</v>
      </c>
      <c r="Q385" t="s">
        <v>684</v>
      </c>
    </row>
    <row r="386" spans="1:17" x14ac:dyDescent="0.25">
      <c r="A386" s="2">
        <v>385</v>
      </c>
      <c r="B386" s="2">
        <v>2</v>
      </c>
      <c r="C386" s="2">
        <v>0</v>
      </c>
      <c r="D386" t="s">
        <v>777</v>
      </c>
      <c r="E386" s="1" t="s">
        <v>2102</v>
      </c>
      <c r="G386" s="6" t="str">
        <f>IF(ISBLANK(F386),"",VLOOKUP(F386,AgeTable,2,TRUE))</f>
        <v/>
      </c>
      <c r="H386" s="6" t="str">
        <f t="shared" si="10"/>
        <v/>
      </c>
      <c r="I386" s="6" t="str">
        <f t="shared" si="11"/>
        <v/>
      </c>
      <c r="J386">
        <v>0</v>
      </c>
      <c r="K386">
        <v>0</v>
      </c>
      <c r="L386" s="2">
        <v>239853</v>
      </c>
      <c r="M386" s="4">
        <v>0</v>
      </c>
      <c r="N386" s="8" t="str">
        <f>IF(ISBLANK(M386),"",VLOOKUP(M386,FareTable,2,TRUE))</f>
        <v>E</v>
      </c>
      <c r="P386" s="1" t="s">
        <v>800</v>
      </c>
      <c r="Q386" t="s">
        <v>478</v>
      </c>
    </row>
    <row r="387" spans="1:17" x14ac:dyDescent="0.25">
      <c r="A387" s="2">
        <v>386</v>
      </c>
      <c r="B387" s="2">
        <v>2</v>
      </c>
      <c r="C387" s="2">
        <v>1</v>
      </c>
      <c r="D387" t="s">
        <v>778</v>
      </c>
      <c r="E387" s="1" t="s">
        <v>2102</v>
      </c>
      <c r="F387">
        <v>8</v>
      </c>
      <c r="G387" s="6" t="str">
        <f>IF(ISBLANK(F387),"",VLOOKUP(F387,AgeTable,2,TRUE))</f>
        <v>Child</v>
      </c>
      <c r="H387" s="6">
        <f t="shared" ref="H387:H450" si="12">IF(ISBLANK(F387),"",IF(F387&lt;17,1,0))</f>
        <v>1</v>
      </c>
      <c r="I387" s="6">
        <f t="shared" ref="I387:I450" si="13">IF(ISBLANK(F387),"",IF(E387="Female",1,IF(H387=0,0,1)))</f>
        <v>1</v>
      </c>
      <c r="J387">
        <v>1</v>
      </c>
      <c r="K387">
        <v>1</v>
      </c>
      <c r="L387" s="2" t="s">
        <v>779</v>
      </c>
      <c r="M387" s="4">
        <v>36.75</v>
      </c>
      <c r="N387" s="8" t="str">
        <f>IF(ISBLANK(M387),"",VLOOKUP(M387,FareTable,2,TRUE))</f>
        <v>B</v>
      </c>
      <c r="P387" s="1" t="s">
        <v>800</v>
      </c>
      <c r="Q387" t="s">
        <v>780</v>
      </c>
    </row>
    <row r="388" spans="1:17" x14ac:dyDescent="0.25">
      <c r="A388" s="2">
        <v>387</v>
      </c>
      <c r="B388" s="2">
        <v>2</v>
      </c>
      <c r="C388" s="2">
        <v>0</v>
      </c>
      <c r="D388" t="s">
        <v>781</v>
      </c>
      <c r="E388" s="1" t="s">
        <v>2102</v>
      </c>
      <c r="F388">
        <v>18</v>
      </c>
      <c r="G388" s="6" t="str">
        <f>IF(ISBLANK(F388),"",VLOOKUP(F388,AgeTable,2,TRUE))</f>
        <v>Adult</v>
      </c>
      <c r="H388" s="6">
        <f t="shared" si="12"/>
        <v>0</v>
      </c>
      <c r="I388" s="6">
        <f t="shared" si="13"/>
        <v>0</v>
      </c>
      <c r="J388">
        <v>0</v>
      </c>
      <c r="K388">
        <v>0</v>
      </c>
      <c r="L388" s="2" t="s">
        <v>782</v>
      </c>
      <c r="M388" s="4">
        <v>73.5</v>
      </c>
      <c r="N388" s="8" t="str">
        <f>IF(ISBLANK(M388),"",VLOOKUP(M388,FareTable,2,TRUE))</f>
        <v>A</v>
      </c>
      <c r="P388" s="1" t="s">
        <v>800</v>
      </c>
      <c r="Q388" t="s">
        <v>783</v>
      </c>
    </row>
    <row r="389" spans="1:17" x14ac:dyDescent="0.25">
      <c r="A389" s="2">
        <v>388</v>
      </c>
      <c r="B389" s="2">
        <v>2</v>
      </c>
      <c r="C389" s="2">
        <v>1</v>
      </c>
      <c r="D389" t="s">
        <v>784</v>
      </c>
      <c r="E389" s="1" t="s">
        <v>2101</v>
      </c>
      <c r="F389">
        <v>48</v>
      </c>
      <c r="G389" s="6" t="str">
        <f>IF(ISBLANK(F389),"",VLOOKUP(F389,AgeTable,2,TRUE))</f>
        <v>Adult</v>
      </c>
      <c r="H389" s="6">
        <f t="shared" si="12"/>
        <v>0</v>
      </c>
      <c r="I389" s="6">
        <f t="shared" si="13"/>
        <v>1</v>
      </c>
      <c r="J389">
        <v>0</v>
      </c>
      <c r="K389">
        <v>2</v>
      </c>
      <c r="L389" s="2" t="s">
        <v>779</v>
      </c>
      <c r="M389" s="4">
        <v>36.75</v>
      </c>
      <c r="N389" s="8" t="str">
        <f>IF(ISBLANK(M389),"",VLOOKUP(M389,FareTable,2,TRUE))</f>
        <v>B</v>
      </c>
      <c r="P389" s="1" t="s">
        <v>800</v>
      </c>
      <c r="Q389" t="s">
        <v>780</v>
      </c>
    </row>
    <row r="390" spans="1:17" x14ac:dyDescent="0.25">
      <c r="A390" s="2">
        <v>389</v>
      </c>
      <c r="B390" s="2">
        <v>2</v>
      </c>
      <c r="C390" s="2">
        <v>1</v>
      </c>
      <c r="D390" t="s">
        <v>785</v>
      </c>
      <c r="E390" s="1" t="s">
        <v>2101</v>
      </c>
      <c r="F390">
        <v>28</v>
      </c>
      <c r="G390" s="6" t="str">
        <f>IF(ISBLANK(F390),"",VLOOKUP(F390,AgeTable,2,TRUE))</f>
        <v>Adult</v>
      </c>
      <c r="H390" s="6">
        <f t="shared" si="12"/>
        <v>0</v>
      </c>
      <c r="I390" s="6">
        <f t="shared" si="13"/>
        <v>1</v>
      </c>
      <c r="J390">
        <v>0</v>
      </c>
      <c r="K390">
        <v>0</v>
      </c>
      <c r="L390" s="2">
        <v>237668</v>
      </c>
      <c r="M390" s="4">
        <v>13</v>
      </c>
      <c r="N390" s="8" t="str">
        <f>IF(ISBLANK(M390),"",VLOOKUP(M390,FareTable,2,TRUE))</f>
        <v>C</v>
      </c>
      <c r="P390" s="1" t="s">
        <v>800</v>
      </c>
      <c r="Q390" t="s">
        <v>786</v>
      </c>
    </row>
    <row r="391" spans="1:17" x14ac:dyDescent="0.25">
      <c r="A391" s="2">
        <v>390</v>
      </c>
      <c r="B391" s="2">
        <v>2</v>
      </c>
      <c r="C391" s="2">
        <v>0</v>
      </c>
      <c r="D391" t="s">
        <v>787</v>
      </c>
      <c r="E391" s="1" t="s">
        <v>2102</v>
      </c>
      <c r="F391">
        <v>32</v>
      </c>
      <c r="G391" s="6" t="str">
        <f>IF(ISBLANK(F391),"",VLOOKUP(F391,AgeTable,2,TRUE))</f>
        <v>Adult</v>
      </c>
      <c r="H391" s="6">
        <f t="shared" si="12"/>
        <v>0</v>
      </c>
      <c r="I391" s="6">
        <f t="shared" si="13"/>
        <v>0</v>
      </c>
      <c r="J391">
        <v>0</v>
      </c>
      <c r="K391">
        <v>0</v>
      </c>
      <c r="L391" s="2">
        <v>244360</v>
      </c>
      <c r="M391" s="4">
        <v>13</v>
      </c>
      <c r="N391" s="8" t="str">
        <f>IF(ISBLANK(M391),"",VLOOKUP(M391,FareTable,2,TRUE))</f>
        <v>C</v>
      </c>
      <c r="P391" s="1" t="s">
        <v>800</v>
      </c>
      <c r="Q391" t="s">
        <v>788</v>
      </c>
    </row>
    <row r="392" spans="1:17" x14ac:dyDescent="0.25">
      <c r="A392" s="2">
        <v>391</v>
      </c>
      <c r="B392" s="2">
        <v>2</v>
      </c>
      <c r="C392" s="2">
        <v>0</v>
      </c>
      <c r="D392" t="s">
        <v>789</v>
      </c>
      <c r="E392" s="1" t="s">
        <v>2102</v>
      </c>
      <c r="F392">
        <v>17</v>
      </c>
      <c r="G392" s="6" t="str">
        <f>IF(ISBLANK(F392),"",VLOOKUP(F392,AgeTable,2,TRUE))</f>
        <v>Adult</v>
      </c>
      <c r="H392" s="6">
        <f t="shared" si="12"/>
        <v>0</v>
      </c>
      <c r="I392" s="6">
        <f t="shared" si="13"/>
        <v>0</v>
      </c>
      <c r="J392">
        <v>0</v>
      </c>
      <c r="K392">
        <v>0</v>
      </c>
      <c r="L392" s="2" t="s">
        <v>782</v>
      </c>
      <c r="M392" s="4">
        <v>73.5</v>
      </c>
      <c r="N392" s="8" t="str">
        <f>IF(ISBLANK(M392),"",VLOOKUP(M392,FareTable,2,TRUE))</f>
        <v>A</v>
      </c>
      <c r="P392" s="1" t="s">
        <v>800</v>
      </c>
    </row>
    <row r="393" spans="1:17" x14ac:dyDescent="0.25">
      <c r="A393" s="2">
        <v>392</v>
      </c>
      <c r="B393" s="2">
        <v>2</v>
      </c>
      <c r="C393" s="2">
        <v>0</v>
      </c>
      <c r="D393" t="s">
        <v>790</v>
      </c>
      <c r="E393" s="1" t="s">
        <v>2102</v>
      </c>
      <c r="F393">
        <v>29</v>
      </c>
      <c r="G393" s="6" t="str">
        <f>IF(ISBLANK(F393),"",VLOOKUP(F393,AgeTable,2,TRUE))</f>
        <v>Adult</v>
      </c>
      <c r="H393" s="6">
        <f t="shared" si="12"/>
        <v>0</v>
      </c>
      <c r="I393" s="6">
        <f t="shared" si="13"/>
        <v>0</v>
      </c>
      <c r="J393">
        <v>1</v>
      </c>
      <c r="K393">
        <v>0</v>
      </c>
      <c r="L393" s="2" t="s">
        <v>791</v>
      </c>
      <c r="M393" s="4">
        <v>27.720800000000001</v>
      </c>
      <c r="N393" s="8" t="str">
        <f>IF(ISBLANK(M393),"",VLOOKUP(M393,FareTable,2,TRUE))</f>
        <v>B</v>
      </c>
      <c r="P393" s="1" t="s">
        <v>2099</v>
      </c>
      <c r="Q393" t="s">
        <v>792</v>
      </c>
    </row>
    <row r="394" spans="1:17" x14ac:dyDescent="0.25">
      <c r="A394" s="2">
        <v>393</v>
      </c>
      <c r="B394" s="2">
        <v>2</v>
      </c>
      <c r="C394" s="2">
        <v>1</v>
      </c>
      <c r="D394" t="s">
        <v>793</v>
      </c>
      <c r="E394" s="1" t="s">
        <v>2101</v>
      </c>
      <c r="F394">
        <v>24</v>
      </c>
      <c r="G394" s="6" t="str">
        <f>IF(ISBLANK(F394),"",VLOOKUP(F394,AgeTable,2,TRUE))</f>
        <v>Adult</v>
      </c>
      <c r="H394" s="6">
        <f t="shared" si="12"/>
        <v>0</v>
      </c>
      <c r="I394" s="6">
        <f t="shared" si="13"/>
        <v>1</v>
      </c>
      <c r="J394">
        <v>1</v>
      </c>
      <c r="K394">
        <v>0</v>
      </c>
      <c r="L394" s="2" t="s">
        <v>791</v>
      </c>
      <c r="M394" s="4">
        <v>27.720800000000001</v>
      </c>
      <c r="N394" s="8" t="str">
        <f>IF(ISBLANK(M394),"",VLOOKUP(M394,FareTable,2,TRUE))</f>
        <v>B</v>
      </c>
      <c r="P394" s="1" t="s">
        <v>2099</v>
      </c>
      <c r="Q394" t="s">
        <v>792</v>
      </c>
    </row>
    <row r="395" spans="1:17" x14ac:dyDescent="0.25">
      <c r="A395" s="2">
        <v>394</v>
      </c>
      <c r="B395" s="2">
        <v>2</v>
      </c>
      <c r="C395" s="2">
        <v>0</v>
      </c>
      <c r="D395" t="s">
        <v>794</v>
      </c>
      <c r="E395" s="1" t="s">
        <v>2102</v>
      </c>
      <c r="F395">
        <v>25</v>
      </c>
      <c r="G395" s="6" t="str">
        <f>IF(ISBLANK(F395),"",VLOOKUP(F395,AgeTable,2,TRUE))</f>
        <v>Adult</v>
      </c>
      <c r="H395" s="6">
        <f t="shared" si="12"/>
        <v>0</v>
      </c>
      <c r="I395" s="6">
        <f t="shared" si="13"/>
        <v>0</v>
      </c>
      <c r="J395">
        <v>0</v>
      </c>
      <c r="K395">
        <v>0</v>
      </c>
      <c r="L395" s="2" t="s">
        <v>795</v>
      </c>
      <c r="M395" s="4">
        <v>31.5</v>
      </c>
      <c r="N395" s="8" t="str">
        <f>IF(ISBLANK(M395),"",VLOOKUP(M395,FareTable,2,TRUE))</f>
        <v>B</v>
      </c>
      <c r="P395" s="1" t="s">
        <v>800</v>
      </c>
      <c r="Q395" t="s">
        <v>796</v>
      </c>
    </row>
    <row r="396" spans="1:17" x14ac:dyDescent="0.25">
      <c r="A396" s="2">
        <v>395</v>
      </c>
      <c r="B396" s="2">
        <v>2</v>
      </c>
      <c r="C396" s="2">
        <v>0</v>
      </c>
      <c r="D396" t="s">
        <v>797</v>
      </c>
      <c r="E396" s="1" t="s">
        <v>2102</v>
      </c>
      <c r="F396">
        <v>18</v>
      </c>
      <c r="G396" s="6" t="str">
        <f>IF(ISBLANK(F396),"",VLOOKUP(F396,AgeTable,2,TRUE))</f>
        <v>Adult</v>
      </c>
      <c r="H396" s="6">
        <f t="shared" si="12"/>
        <v>0</v>
      </c>
      <c r="I396" s="6">
        <f t="shared" si="13"/>
        <v>0</v>
      </c>
      <c r="J396">
        <v>0</v>
      </c>
      <c r="K396">
        <v>0</v>
      </c>
      <c r="L396" s="2" t="s">
        <v>782</v>
      </c>
      <c r="M396" s="4">
        <v>73.5</v>
      </c>
      <c r="N396" s="8" t="str">
        <f>IF(ISBLANK(M396),"",VLOOKUP(M396,FareTable,2,TRUE))</f>
        <v>A</v>
      </c>
      <c r="P396" s="1" t="s">
        <v>800</v>
      </c>
      <c r="Q396" t="s">
        <v>798</v>
      </c>
    </row>
    <row r="397" spans="1:17" x14ac:dyDescent="0.25">
      <c r="A397" s="2">
        <v>396</v>
      </c>
      <c r="B397" s="2">
        <v>2</v>
      </c>
      <c r="C397" s="2">
        <v>1</v>
      </c>
      <c r="D397" t="s">
        <v>799</v>
      </c>
      <c r="E397" s="1" t="s">
        <v>2101</v>
      </c>
      <c r="F397">
        <v>18</v>
      </c>
      <c r="G397" s="6" t="str">
        <f>IF(ISBLANK(F397),"",VLOOKUP(F397,AgeTable,2,TRUE))</f>
        <v>Adult</v>
      </c>
      <c r="H397" s="6">
        <f t="shared" si="12"/>
        <v>0</v>
      </c>
      <c r="I397" s="6">
        <f t="shared" si="13"/>
        <v>1</v>
      </c>
      <c r="J397">
        <v>0</v>
      </c>
      <c r="K397">
        <v>1</v>
      </c>
      <c r="L397" s="2">
        <v>231919</v>
      </c>
      <c r="M397" s="4">
        <v>23</v>
      </c>
      <c r="N397" s="8" t="str">
        <f>IF(ISBLANK(M397),"",VLOOKUP(M397,FareTable,2,TRUE))</f>
        <v>C</v>
      </c>
      <c r="P397" s="1" t="s">
        <v>800</v>
      </c>
      <c r="Q397" t="s">
        <v>800</v>
      </c>
    </row>
    <row r="398" spans="1:17" x14ac:dyDescent="0.25">
      <c r="A398" s="2">
        <v>397</v>
      </c>
      <c r="B398" s="2">
        <v>2</v>
      </c>
      <c r="C398" s="2">
        <v>1</v>
      </c>
      <c r="D398" t="s">
        <v>801</v>
      </c>
      <c r="E398" s="1" t="s">
        <v>2101</v>
      </c>
      <c r="F398">
        <v>34</v>
      </c>
      <c r="G398" s="6" t="str">
        <f>IF(ISBLANK(F398),"",VLOOKUP(F398,AgeTable,2,TRUE))</f>
        <v>Adult</v>
      </c>
      <c r="H398" s="6">
        <f t="shared" si="12"/>
        <v>0</v>
      </c>
      <c r="I398" s="6">
        <f t="shared" si="13"/>
        <v>1</v>
      </c>
      <c r="J398">
        <v>0</v>
      </c>
      <c r="K398">
        <v>1</v>
      </c>
      <c r="L398" s="2">
        <v>231919</v>
      </c>
      <c r="M398" s="4">
        <v>23</v>
      </c>
      <c r="N398" s="8" t="str">
        <f>IF(ISBLANK(M398),"",VLOOKUP(M398,FareTable,2,TRUE))</f>
        <v>C</v>
      </c>
      <c r="P398" s="1" t="s">
        <v>800</v>
      </c>
      <c r="Q398" t="s">
        <v>800</v>
      </c>
    </row>
    <row r="399" spans="1:17" x14ac:dyDescent="0.25">
      <c r="A399" s="2">
        <v>398</v>
      </c>
      <c r="B399" s="2">
        <v>2</v>
      </c>
      <c r="C399" s="2">
        <v>0</v>
      </c>
      <c r="D399" t="s">
        <v>802</v>
      </c>
      <c r="E399" s="1" t="s">
        <v>2102</v>
      </c>
      <c r="F399">
        <v>54</v>
      </c>
      <c r="G399" s="6" t="str">
        <f>IF(ISBLANK(F399),"",VLOOKUP(F399,AgeTable,2,TRUE))</f>
        <v>Adult</v>
      </c>
      <c r="H399" s="6">
        <f t="shared" si="12"/>
        <v>0</v>
      </c>
      <c r="I399" s="6">
        <f t="shared" si="13"/>
        <v>0</v>
      </c>
      <c r="J399">
        <v>0</v>
      </c>
      <c r="K399">
        <v>0</v>
      </c>
      <c r="L399" s="2">
        <v>28403</v>
      </c>
      <c r="M399" s="4">
        <v>26</v>
      </c>
      <c r="N399" s="8" t="str">
        <f>IF(ISBLANK(M399),"",VLOOKUP(M399,FareTable,2,TRUE))</f>
        <v>B</v>
      </c>
      <c r="P399" s="1" t="s">
        <v>800</v>
      </c>
      <c r="Q399" t="s">
        <v>803</v>
      </c>
    </row>
    <row r="400" spans="1:17" x14ac:dyDescent="0.25">
      <c r="A400" s="2">
        <v>399</v>
      </c>
      <c r="B400" s="2">
        <v>2</v>
      </c>
      <c r="C400" s="2">
        <v>1</v>
      </c>
      <c r="D400" t="s">
        <v>804</v>
      </c>
      <c r="E400" s="1" t="s">
        <v>2102</v>
      </c>
      <c r="F400">
        <v>8</v>
      </c>
      <c r="G400" s="6" t="str">
        <f>IF(ISBLANK(F400),"",VLOOKUP(F400,AgeTable,2,TRUE))</f>
        <v>Child</v>
      </c>
      <c r="H400" s="6">
        <f t="shared" si="12"/>
        <v>1</v>
      </c>
      <c r="I400" s="6">
        <f t="shared" si="13"/>
        <v>1</v>
      </c>
      <c r="J400">
        <v>0</v>
      </c>
      <c r="K400">
        <v>2</v>
      </c>
      <c r="L400" s="2">
        <v>28220</v>
      </c>
      <c r="M400" s="4">
        <v>32.5</v>
      </c>
      <c r="N400" s="8" t="str">
        <f>IF(ISBLANK(M400),"",VLOOKUP(M400,FareTable,2,TRUE))</f>
        <v>B</v>
      </c>
      <c r="P400" s="1" t="s">
        <v>800</v>
      </c>
      <c r="Q400" t="s">
        <v>805</v>
      </c>
    </row>
    <row r="401" spans="1:17" x14ac:dyDescent="0.25">
      <c r="A401" s="2">
        <v>400</v>
      </c>
      <c r="B401" s="2">
        <v>2</v>
      </c>
      <c r="C401" s="2">
        <v>0</v>
      </c>
      <c r="D401" t="s">
        <v>806</v>
      </c>
      <c r="E401" s="1" t="s">
        <v>2102</v>
      </c>
      <c r="F401">
        <v>42</v>
      </c>
      <c r="G401" s="6" t="str">
        <f>IF(ISBLANK(F401),"",VLOOKUP(F401,AgeTable,2,TRUE))</f>
        <v>Adult</v>
      </c>
      <c r="H401" s="6">
        <f t="shared" si="12"/>
        <v>0</v>
      </c>
      <c r="I401" s="6">
        <f t="shared" si="13"/>
        <v>0</v>
      </c>
      <c r="J401">
        <v>1</v>
      </c>
      <c r="K401">
        <v>1</v>
      </c>
      <c r="L401" s="2">
        <v>28220</v>
      </c>
      <c r="M401" s="4">
        <v>32.5</v>
      </c>
      <c r="N401" s="8" t="str">
        <f>IF(ISBLANK(M401),"",VLOOKUP(M401,FareTable,2,TRUE))</f>
        <v>B</v>
      </c>
      <c r="P401" s="1" t="s">
        <v>800</v>
      </c>
      <c r="Q401" t="s">
        <v>805</v>
      </c>
    </row>
    <row r="402" spans="1:17" x14ac:dyDescent="0.25">
      <c r="A402" s="2">
        <v>401</v>
      </c>
      <c r="B402" s="2">
        <v>2</v>
      </c>
      <c r="C402" s="2">
        <v>1</v>
      </c>
      <c r="D402" t="s">
        <v>807</v>
      </c>
      <c r="E402" s="1" t="s">
        <v>2101</v>
      </c>
      <c r="F402">
        <v>34</v>
      </c>
      <c r="G402" s="6" t="str">
        <f>IF(ISBLANK(F402),"",VLOOKUP(F402,AgeTable,2,TRUE))</f>
        <v>Adult</v>
      </c>
      <c r="H402" s="6">
        <f t="shared" si="12"/>
        <v>0</v>
      </c>
      <c r="I402" s="6">
        <f t="shared" si="13"/>
        <v>1</v>
      </c>
      <c r="J402">
        <v>1</v>
      </c>
      <c r="K402">
        <v>1</v>
      </c>
      <c r="L402" s="2">
        <v>28220</v>
      </c>
      <c r="M402" s="4">
        <v>32.5</v>
      </c>
      <c r="N402" s="8" t="str">
        <f>IF(ISBLANK(M402),"",VLOOKUP(M402,FareTable,2,TRUE))</f>
        <v>B</v>
      </c>
      <c r="P402" s="1" t="s">
        <v>800</v>
      </c>
      <c r="Q402" t="s">
        <v>805</v>
      </c>
    </row>
    <row r="403" spans="1:17" x14ac:dyDescent="0.25">
      <c r="A403" s="2">
        <v>402</v>
      </c>
      <c r="B403" s="2">
        <v>2</v>
      </c>
      <c r="C403" s="2">
        <v>1</v>
      </c>
      <c r="D403" t="s">
        <v>808</v>
      </c>
      <c r="E403" s="1" t="s">
        <v>2101</v>
      </c>
      <c r="F403">
        <v>27</v>
      </c>
      <c r="G403" s="6" t="str">
        <f>IF(ISBLANK(F403),"",VLOOKUP(F403,AgeTable,2,TRUE))</f>
        <v>Adult</v>
      </c>
      <c r="H403" s="6">
        <f t="shared" si="12"/>
        <v>0</v>
      </c>
      <c r="I403" s="6">
        <f t="shared" si="13"/>
        <v>1</v>
      </c>
      <c r="J403">
        <v>1</v>
      </c>
      <c r="K403">
        <v>0</v>
      </c>
      <c r="L403" s="2" t="s">
        <v>809</v>
      </c>
      <c r="M403" s="4">
        <v>13.8583</v>
      </c>
      <c r="N403" s="8" t="str">
        <f>IF(ISBLANK(M403),"",VLOOKUP(M403,FareTable,2,TRUE))</f>
        <v>C</v>
      </c>
      <c r="P403" s="1" t="s">
        <v>2099</v>
      </c>
      <c r="Q403" t="s">
        <v>810</v>
      </c>
    </row>
    <row r="404" spans="1:17" x14ac:dyDescent="0.25">
      <c r="A404" s="2">
        <v>403</v>
      </c>
      <c r="B404" s="2">
        <v>2</v>
      </c>
      <c r="C404" s="2">
        <v>1</v>
      </c>
      <c r="D404" t="s">
        <v>811</v>
      </c>
      <c r="E404" s="1" t="s">
        <v>2101</v>
      </c>
      <c r="F404">
        <v>30</v>
      </c>
      <c r="G404" s="6" t="str">
        <f>IF(ISBLANK(F404),"",VLOOKUP(F404,AgeTable,2,TRUE))</f>
        <v>Adult</v>
      </c>
      <c r="H404" s="6">
        <f t="shared" si="12"/>
        <v>0</v>
      </c>
      <c r="I404" s="6">
        <f t="shared" si="13"/>
        <v>1</v>
      </c>
      <c r="J404">
        <v>1</v>
      </c>
      <c r="K404">
        <v>0</v>
      </c>
      <c r="L404" s="2" t="s">
        <v>812</v>
      </c>
      <c r="M404" s="4">
        <v>13.8583</v>
      </c>
      <c r="N404" s="8" t="str">
        <f>IF(ISBLANK(M404),"",VLOOKUP(M404,FareTable,2,TRUE))</f>
        <v>C</v>
      </c>
      <c r="P404" s="1" t="s">
        <v>2099</v>
      </c>
      <c r="Q404" t="s">
        <v>810</v>
      </c>
    </row>
    <row r="405" spans="1:17" x14ac:dyDescent="0.25">
      <c r="A405" s="2">
        <v>404</v>
      </c>
      <c r="B405" s="2">
        <v>2</v>
      </c>
      <c r="C405" s="2">
        <v>0</v>
      </c>
      <c r="D405" t="s">
        <v>813</v>
      </c>
      <c r="E405" s="1" t="s">
        <v>2102</v>
      </c>
      <c r="F405">
        <v>23</v>
      </c>
      <c r="G405" s="6" t="str">
        <f>IF(ISBLANK(F405),"",VLOOKUP(F405,AgeTable,2,TRUE))</f>
        <v>Adult</v>
      </c>
      <c r="H405" s="6">
        <f t="shared" si="12"/>
        <v>0</v>
      </c>
      <c r="I405" s="6">
        <f t="shared" si="13"/>
        <v>0</v>
      </c>
      <c r="J405">
        <v>0</v>
      </c>
      <c r="K405">
        <v>0</v>
      </c>
      <c r="L405" s="2">
        <v>29751</v>
      </c>
      <c r="M405" s="4">
        <v>13</v>
      </c>
      <c r="N405" s="8" t="str">
        <f>IF(ISBLANK(M405),"",VLOOKUP(M405,FareTable,2,TRUE))</f>
        <v>C</v>
      </c>
      <c r="P405" s="1" t="s">
        <v>800</v>
      </c>
      <c r="Q405" t="s">
        <v>814</v>
      </c>
    </row>
    <row r="406" spans="1:17" x14ac:dyDescent="0.25">
      <c r="A406" s="2">
        <v>405</v>
      </c>
      <c r="B406" s="2">
        <v>2</v>
      </c>
      <c r="C406" s="2">
        <v>0</v>
      </c>
      <c r="D406" t="s">
        <v>815</v>
      </c>
      <c r="E406" s="1" t="s">
        <v>2102</v>
      </c>
      <c r="F406">
        <v>21</v>
      </c>
      <c r="G406" s="6" t="str">
        <f>IF(ISBLANK(F406),"",VLOOKUP(F406,AgeTable,2,TRUE))</f>
        <v>Adult</v>
      </c>
      <c r="H406" s="6">
        <f t="shared" si="12"/>
        <v>0</v>
      </c>
      <c r="I406" s="6">
        <f t="shared" si="13"/>
        <v>0</v>
      </c>
      <c r="J406">
        <v>0</v>
      </c>
      <c r="K406">
        <v>0</v>
      </c>
      <c r="L406" s="2">
        <v>236854</v>
      </c>
      <c r="M406" s="4">
        <v>13</v>
      </c>
      <c r="N406" s="8" t="str">
        <f>IF(ISBLANK(M406),"",VLOOKUP(M406,FareTable,2,TRUE))</f>
        <v>C</v>
      </c>
      <c r="P406" s="1" t="s">
        <v>800</v>
      </c>
      <c r="Q406" t="s">
        <v>816</v>
      </c>
    </row>
    <row r="407" spans="1:17" x14ac:dyDescent="0.25">
      <c r="A407" s="2">
        <v>406</v>
      </c>
      <c r="B407" s="2">
        <v>2</v>
      </c>
      <c r="C407" s="2">
        <v>0</v>
      </c>
      <c r="D407" t="s">
        <v>817</v>
      </c>
      <c r="E407" s="1" t="s">
        <v>2102</v>
      </c>
      <c r="F407">
        <v>18</v>
      </c>
      <c r="G407" s="6" t="str">
        <f>IF(ISBLANK(F407),"",VLOOKUP(F407,AgeTable,2,TRUE))</f>
        <v>Adult</v>
      </c>
      <c r="H407" s="6">
        <f t="shared" si="12"/>
        <v>0</v>
      </c>
      <c r="I407" s="6">
        <f t="shared" si="13"/>
        <v>0</v>
      </c>
      <c r="J407">
        <v>0</v>
      </c>
      <c r="K407">
        <v>0</v>
      </c>
      <c r="L407" s="2">
        <v>236171</v>
      </c>
      <c r="M407" s="4">
        <v>13</v>
      </c>
      <c r="N407" s="8" t="str">
        <f>IF(ISBLANK(M407),"",VLOOKUP(M407,FareTable,2,TRUE))</f>
        <v>C</v>
      </c>
      <c r="P407" s="1" t="s">
        <v>800</v>
      </c>
      <c r="Q407" t="s">
        <v>818</v>
      </c>
    </row>
    <row r="408" spans="1:17" x14ac:dyDescent="0.25">
      <c r="A408" s="2">
        <v>407</v>
      </c>
      <c r="B408" s="2">
        <v>2</v>
      </c>
      <c r="C408" s="2">
        <v>0</v>
      </c>
      <c r="D408" t="s">
        <v>819</v>
      </c>
      <c r="E408" s="1" t="s">
        <v>2102</v>
      </c>
      <c r="F408">
        <v>40</v>
      </c>
      <c r="G408" s="6" t="str">
        <f>IF(ISBLANK(F408),"",VLOOKUP(F408,AgeTable,2,TRUE))</f>
        <v>Adult</v>
      </c>
      <c r="H408" s="6">
        <f t="shared" si="12"/>
        <v>0</v>
      </c>
      <c r="I408" s="6">
        <f t="shared" si="13"/>
        <v>0</v>
      </c>
      <c r="J408">
        <v>1</v>
      </c>
      <c r="K408">
        <v>0</v>
      </c>
      <c r="L408" s="2">
        <v>2926</v>
      </c>
      <c r="M408" s="4">
        <v>26</v>
      </c>
      <c r="N408" s="8" t="str">
        <f>IF(ISBLANK(M408),"",VLOOKUP(M408,FareTable,2,TRUE))</f>
        <v>B</v>
      </c>
      <c r="P408" s="1" t="s">
        <v>800</v>
      </c>
      <c r="Q408" t="s">
        <v>820</v>
      </c>
    </row>
    <row r="409" spans="1:17" x14ac:dyDescent="0.25">
      <c r="A409" s="2">
        <v>408</v>
      </c>
      <c r="B409" s="2">
        <v>2</v>
      </c>
      <c r="C409" s="2">
        <v>1</v>
      </c>
      <c r="D409" t="s">
        <v>821</v>
      </c>
      <c r="E409" s="1" t="s">
        <v>2101</v>
      </c>
      <c r="F409">
        <v>29</v>
      </c>
      <c r="G409" s="6" t="str">
        <f>IF(ISBLANK(F409),"",VLOOKUP(F409,AgeTable,2,TRUE))</f>
        <v>Adult</v>
      </c>
      <c r="H409" s="6">
        <f t="shared" si="12"/>
        <v>0</v>
      </c>
      <c r="I409" s="6">
        <f t="shared" si="13"/>
        <v>1</v>
      </c>
      <c r="J409">
        <v>1</v>
      </c>
      <c r="K409">
        <v>0</v>
      </c>
      <c r="L409" s="2">
        <v>2926</v>
      </c>
      <c r="M409" s="4">
        <v>26</v>
      </c>
      <c r="N409" s="8" t="str">
        <f>IF(ISBLANK(M409),"",VLOOKUP(M409,FareTable,2,TRUE))</f>
        <v>B</v>
      </c>
      <c r="P409" s="1" t="s">
        <v>800</v>
      </c>
    </row>
    <row r="410" spans="1:17" x14ac:dyDescent="0.25">
      <c r="A410" s="2">
        <v>409</v>
      </c>
      <c r="B410" s="2">
        <v>2</v>
      </c>
      <c r="C410" s="2">
        <v>0</v>
      </c>
      <c r="D410" t="s">
        <v>822</v>
      </c>
      <c r="E410" s="1" t="s">
        <v>2102</v>
      </c>
      <c r="F410">
        <v>18</v>
      </c>
      <c r="G410" s="6" t="str">
        <f>IF(ISBLANK(F410),"",VLOOKUP(F410,AgeTable,2,TRUE))</f>
        <v>Adult</v>
      </c>
      <c r="H410" s="6">
        <f t="shared" si="12"/>
        <v>0</v>
      </c>
      <c r="I410" s="6">
        <f t="shared" si="13"/>
        <v>0</v>
      </c>
      <c r="J410">
        <v>0</v>
      </c>
      <c r="K410">
        <v>0</v>
      </c>
      <c r="L410" s="2" t="s">
        <v>823</v>
      </c>
      <c r="M410" s="4">
        <v>10.5</v>
      </c>
      <c r="N410" s="8" t="str">
        <f>IF(ISBLANK(M410),"",VLOOKUP(M410,FareTable,2,TRUE))</f>
        <v>D</v>
      </c>
      <c r="P410" s="1" t="s">
        <v>800</v>
      </c>
      <c r="Q410" t="s">
        <v>824</v>
      </c>
    </row>
    <row r="411" spans="1:17" x14ac:dyDescent="0.25">
      <c r="A411" s="2">
        <v>410</v>
      </c>
      <c r="B411" s="2">
        <v>2</v>
      </c>
      <c r="C411" s="2">
        <v>0</v>
      </c>
      <c r="D411" t="s">
        <v>825</v>
      </c>
      <c r="E411" s="1" t="s">
        <v>2102</v>
      </c>
      <c r="F411">
        <v>36</v>
      </c>
      <c r="G411" s="6" t="str">
        <f>IF(ISBLANK(F411),"",VLOOKUP(F411,AgeTable,2,TRUE))</f>
        <v>Adult</v>
      </c>
      <c r="H411" s="6">
        <f t="shared" si="12"/>
        <v>0</v>
      </c>
      <c r="I411" s="6">
        <f t="shared" si="13"/>
        <v>0</v>
      </c>
      <c r="J411">
        <v>0</v>
      </c>
      <c r="K411">
        <v>0</v>
      </c>
      <c r="L411" s="2">
        <v>229236</v>
      </c>
      <c r="M411" s="4">
        <v>13</v>
      </c>
      <c r="N411" s="8" t="str">
        <f>IF(ISBLANK(M411),"",VLOOKUP(M411,FareTable,2,TRUE))</f>
        <v>C</v>
      </c>
      <c r="P411" s="1" t="s">
        <v>800</v>
      </c>
      <c r="Q411" t="s">
        <v>710</v>
      </c>
    </row>
    <row r="412" spans="1:17" x14ac:dyDescent="0.25">
      <c r="A412" s="2">
        <v>411</v>
      </c>
      <c r="B412" s="2">
        <v>2</v>
      </c>
      <c r="C412" s="2">
        <v>0</v>
      </c>
      <c r="D412" t="s">
        <v>826</v>
      </c>
      <c r="E412" s="1" t="s">
        <v>2102</v>
      </c>
      <c r="G412" s="6" t="str">
        <f>IF(ISBLANK(F412),"",VLOOKUP(F412,AgeTable,2,TRUE))</f>
        <v/>
      </c>
      <c r="H412" s="6" t="str">
        <f t="shared" si="12"/>
        <v/>
      </c>
      <c r="I412" s="6" t="str">
        <f t="shared" si="13"/>
        <v/>
      </c>
      <c r="J412">
        <v>0</v>
      </c>
      <c r="K412">
        <v>0</v>
      </c>
      <c r="L412" s="2">
        <v>239854</v>
      </c>
      <c r="M412" s="4">
        <v>0</v>
      </c>
      <c r="N412" s="8" t="str">
        <f>IF(ISBLANK(M412),"",VLOOKUP(M412,FareTable,2,TRUE))</f>
        <v>E</v>
      </c>
      <c r="P412" s="1" t="s">
        <v>800</v>
      </c>
      <c r="Q412" t="s">
        <v>478</v>
      </c>
    </row>
    <row r="413" spans="1:17" x14ac:dyDescent="0.25">
      <c r="A413" s="2">
        <v>412</v>
      </c>
      <c r="B413" s="2">
        <v>2</v>
      </c>
      <c r="C413" s="2">
        <v>0</v>
      </c>
      <c r="D413" t="s">
        <v>827</v>
      </c>
      <c r="E413" s="1" t="s">
        <v>2101</v>
      </c>
      <c r="F413">
        <v>38</v>
      </c>
      <c r="G413" s="6" t="str">
        <f>IF(ISBLANK(F413),"",VLOOKUP(F413,AgeTable,2,TRUE))</f>
        <v>Adult</v>
      </c>
      <c r="H413" s="6">
        <f t="shared" si="12"/>
        <v>0</v>
      </c>
      <c r="I413" s="6">
        <f t="shared" si="13"/>
        <v>1</v>
      </c>
      <c r="J413">
        <v>0</v>
      </c>
      <c r="K413">
        <v>0</v>
      </c>
      <c r="L413" s="2">
        <v>237671</v>
      </c>
      <c r="M413" s="4">
        <v>13</v>
      </c>
      <c r="N413" s="8" t="str">
        <f>IF(ISBLANK(M413),"",VLOOKUP(M413,FareTable,2,TRUE))</f>
        <v>C</v>
      </c>
      <c r="P413" s="1" t="s">
        <v>800</v>
      </c>
      <c r="Q413" t="s">
        <v>828</v>
      </c>
    </row>
    <row r="414" spans="1:17" x14ac:dyDescent="0.25">
      <c r="A414" s="2">
        <v>413</v>
      </c>
      <c r="B414" s="2">
        <v>2</v>
      </c>
      <c r="C414" s="2">
        <v>0</v>
      </c>
      <c r="D414" t="s">
        <v>829</v>
      </c>
      <c r="E414" s="1" t="s">
        <v>2102</v>
      </c>
      <c r="F414">
        <v>35</v>
      </c>
      <c r="G414" s="6" t="str">
        <f>IF(ISBLANK(F414),"",VLOOKUP(F414,AgeTable,2,TRUE))</f>
        <v>Adult</v>
      </c>
      <c r="H414" s="6">
        <f t="shared" si="12"/>
        <v>0</v>
      </c>
      <c r="I414" s="6">
        <f t="shared" si="13"/>
        <v>0</v>
      </c>
      <c r="J414">
        <v>0</v>
      </c>
      <c r="K414">
        <v>0</v>
      </c>
      <c r="L414" s="2">
        <v>239865</v>
      </c>
      <c r="M414" s="4">
        <v>26</v>
      </c>
      <c r="N414" s="8" t="str">
        <f>IF(ISBLANK(M414),"",VLOOKUP(M414,FareTable,2,TRUE))</f>
        <v>B</v>
      </c>
      <c r="P414" s="1" t="s">
        <v>800</v>
      </c>
      <c r="Q414" t="s">
        <v>830</v>
      </c>
    </row>
    <row r="415" spans="1:17" x14ac:dyDescent="0.25">
      <c r="A415" s="2">
        <v>414</v>
      </c>
      <c r="B415" s="2">
        <v>2</v>
      </c>
      <c r="C415" s="2">
        <v>0</v>
      </c>
      <c r="D415" t="s">
        <v>831</v>
      </c>
      <c r="E415" s="1" t="s">
        <v>2102</v>
      </c>
      <c r="F415">
        <v>38</v>
      </c>
      <c r="G415" s="6" t="str">
        <f>IF(ISBLANK(F415),"",VLOOKUP(F415,AgeTable,2,TRUE))</f>
        <v>Adult</v>
      </c>
      <c r="H415" s="6">
        <f t="shared" si="12"/>
        <v>0</v>
      </c>
      <c r="I415" s="6">
        <f t="shared" si="13"/>
        <v>0</v>
      </c>
      <c r="J415">
        <v>1</v>
      </c>
      <c r="K415">
        <v>0</v>
      </c>
      <c r="L415" s="2">
        <v>28664</v>
      </c>
      <c r="M415" s="4">
        <v>21</v>
      </c>
      <c r="N415" s="8" t="str">
        <f>IF(ISBLANK(M415),"",VLOOKUP(M415,FareTable,2,TRUE))</f>
        <v>C</v>
      </c>
      <c r="P415" s="1" t="s">
        <v>800</v>
      </c>
      <c r="Q415" t="s">
        <v>832</v>
      </c>
    </row>
    <row r="416" spans="1:17" x14ac:dyDescent="0.25">
      <c r="A416" s="2">
        <v>415</v>
      </c>
      <c r="B416" s="2">
        <v>2</v>
      </c>
      <c r="C416" s="2">
        <v>0</v>
      </c>
      <c r="D416" t="s">
        <v>833</v>
      </c>
      <c r="E416" s="1" t="s">
        <v>2102</v>
      </c>
      <c r="F416">
        <v>34</v>
      </c>
      <c r="G416" s="6" t="str">
        <f>IF(ISBLANK(F416),"",VLOOKUP(F416,AgeTable,2,TRUE))</f>
        <v>Adult</v>
      </c>
      <c r="H416" s="6">
        <f t="shared" si="12"/>
        <v>0</v>
      </c>
      <c r="I416" s="6">
        <f t="shared" si="13"/>
        <v>0</v>
      </c>
      <c r="J416">
        <v>1</v>
      </c>
      <c r="K416">
        <v>0</v>
      </c>
      <c r="L416" s="2">
        <v>28664</v>
      </c>
      <c r="M416" s="4">
        <v>21</v>
      </c>
      <c r="N416" s="8" t="str">
        <f>IF(ISBLANK(M416),"",VLOOKUP(M416,FareTable,2,TRUE))</f>
        <v>C</v>
      </c>
      <c r="P416" s="1" t="s">
        <v>800</v>
      </c>
      <c r="Q416" t="s">
        <v>832</v>
      </c>
    </row>
    <row r="417" spans="1:17" x14ac:dyDescent="0.25">
      <c r="A417" s="2">
        <v>416</v>
      </c>
      <c r="B417" s="2">
        <v>2</v>
      </c>
      <c r="C417" s="2">
        <v>1</v>
      </c>
      <c r="D417" t="s">
        <v>834</v>
      </c>
      <c r="E417" s="1" t="s">
        <v>2101</v>
      </c>
      <c r="F417">
        <v>34</v>
      </c>
      <c r="G417" s="6" t="str">
        <f>IF(ISBLANK(F417),"",VLOOKUP(F417,AgeTable,2,TRUE))</f>
        <v>Adult</v>
      </c>
      <c r="H417" s="6">
        <f t="shared" si="12"/>
        <v>0</v>
      </c>
      <c r="I417" s="6">
        <f t="shared" si="13"/>
        <v>1</v>
      </c>
      <c r="J417">
        <v>0</v>
      </c>
      <c r="K417">
        <v>0</v>
      </c>
      <c r="L417" s="2">
        <v>243880</v>
      </c>
      <c r="M417" s="4">
        <v>13</v>
      </c>
      <c r="N417" s="8" t="str">
        <f>IF(ISBLANK(M417),"",VLOOKUP(M417,FareTable,2,TRUE))</f>
        <v>C</v>
      </c>
      <c r="P417" s="1" t="s">
        <v>800</v>
      </c>
      <c r="Q417" t="s">
        <v>245</v>
      </c>
    </row>
    <row r="418" spans="1:17" x14ac:dyDescent="0.25">
      <c r="A418" s="2">
        <v>417</v>
      </c>
      <c r="B418" s="2">
        <v>2</v>
      </c>
      <c r="C418" s="2">
        <v>0</v>
      </c>
      <c r="D418" t="s">
        <v>835</v>
      </c>
      <c r="E418" s="1" t="s">
        <v>2102</v>
      </c>
      <c r="F418">
        <v>16</v>
      </c>
      <c r="G418" s="6" t="str">
        <f>IF(ISBLANK(F418),"",VLOOKUP(F418,AgeTable,2,TRUE))</f>
        <v>Child</v>
      </c>
      <c r="H418" s="6">
        <f t="shared" si="12"/>
        <v>1</v>
      </c>
      <c r="I418" s="6">
        <f t="shared" si="13"/>
        <v>1</v>
      </c>
      <c r="J418">
        <v>0</v>
      </c>
      <c r="K418">
        <v>0</v>
      </c>
      <c r="L418" s="2">
        <v>239865</v>
      </c>
      <c r="M418" s="4">
        <v>26</v>
      </c>
      <c r="N418" s="8" t="str">
        <f>IF(ISBLANK(M418),"",VLOOKUP(M418,FareTable,2,TRUE))</f>
        <v>B</v>
      </c>
      <c r="P418" s="1" t="s">
        <v>800</v>
      </c>
      <c r="Q418" t="s">
        <v>830</v>
      </c>
    </row>
    <row r="419" spans="1:17" x14ac:dyDescent="0.25">
      <c r="A419" s="2">
        <v>418</v>
      </c>
      <c r="B419" s="2">
        <v>2</v>
      </c>
      <c r="C419" s="2">
        <v>0</v>
      </c>
      <c r="D419" t="s">
        <v>836</v>
      </c>
      <c r="E419" s="1" t="s">
        <v>2102</v>
      </c>
      <c r="F419">
        <v>26</v>
      </c>
      <c r="G419" s="6" t="str">
        <f>IF(ISBLANK(F419),"",VLOOKUP(F419,AgeTable,2,TRUE))</f>
        <v>Adult</v>
      </c>
      <c r="H419" s="6">
        <f t="shared" si="12"/>
        <v>0</v>
      </c>
      <c r="I419" s="6">
        <f t="shared" si="13"/>
        <v>0</v>
      </c>
      <c r="J419">
        <v>0</v>
      </c>
      <c r="K419">
        <v>0</v>
      </c>
      <c r="L419" s="2">
        <v>31028</v>
      </c>
      <c r="M419" s="4">
        <v>10.5</v>
      </c>
      <c r="N419" s="8" t="str">
        <f>IF(ISBLANK(M419),"",VLOOKUP(M419,FareTable,2,TRUE))</f>
        <v>D</v>
      </c>
      <c r="P419" s="1" t="s">
        <v>800</v>
      </c>
      <c r="Q419" t="s">
        <v>796</v>
      </c>
    </row>
    <row r="420" spans="1:17" x14ac:dyDescent="0.25">
      <c r="A420" s="2">
        <v>419</v>
      </c>
      <c r="B420" s="2">
        <v>2</v>
      </c>
      <c r="C420" s="2">
        <v>0</v>
      </c>
      <c r="D420" t="s">
        <v>837</v>
      </c>
      <c r="E420" s="1" t="s">
        <v>2102</v>
      </c>
      <c r="F420">
        <v>47</v>
      </c>
      <c r="G420" s="6" t="str">
        <f>IF(ISBLANK(F420),"",VLOOKUP(F420,AgeTable,2,TRUE))</f>
        <v>Adult</v>
      </c>
      <c r="H420" s="6">
        <f t="shared" si="12"/>
        <v>0</v>
      </c>
      <c r="I420" s="6">
        <f t="shared" si="13"/>
        <v>0</v>
      </c>
      <c r="J420">
        <v>0</v>
      </c>
      <c r="K420">
        <v>0</v>
      </c>
      <c r="L420" s="2" t="s">
        <v>838</v>
      </c>
      <c r="M420" s="4">
        <v>10.5</v>
      </c>
      <c r="N420" s="8" t="str">
        <f>IF(ISBLANK(M420),"",VLOOKUP(M420,FareTable,2,TRUE))</f>
        <v>D</v>
      </c>
      <c r="P420" s="1" t="s">
        <v>800</v>
      </c>
      <c r="Q420" t="s">
        <v>839</v>
      </c>
    </row>
    <row r="421" spans="1:17" x14ac:dyDescent="0.25">
      <c r="A421" s="2">
        <v>420</v>
      </c>
      <c r="B421" s="2">
        <v>2</v>
      </c>
      <c r="C421" s="2">
        <v>0</v>
      </c>
      <c r="D421" t="s">
        <v>840</v>
      </c>
      <c r="E421" s="1" t="s">
        <v>2102</v>
      </c>
      <c r="F421">
        <v>21</v>
      </c>
      <c r="G421" s="6" t="str">
        <f>IF(ISBLANK(F421),"",VLOOKUP(F421,AgeTable,2,TRUE))</f>
        <v>Adult</v>
      </c>
      <c r="H421" s="6">
        <f t="shared" si="12"/>
        <v>0</v>
      </c>
      <c r="I421" s="6">
        <f t="shared" si="13"/>
        <v>0</v>
      </c>
      <c r="J421">
        <v>1</v>
      </c>
      <c r="K421">
        <v>0</v>
      </c>
      <c r="L421" s="2">
        <v>28133</v>
      </c>
      <c r="M421" s="4">
        <v>11.5</v>
      </c>
      <c r="N421" s="8" t="str">
        <f>IF(ISBLANK(M421),"",VLOOKUP(M421,FareTable,2,TRUE))</f>
        <v>D</v>
      </c>
      <c r="P421" s="1" t="s">
        <v>800</v>
      </c>
      <c r="Q421" t="s">
        <v>841</v>
      </c>
    </row>
    <row r="422" spans="1:17" x14ac:dyDescent="0.25">
      <c r="A422" s="2">
        <v>421</v>
      </c>
      <c r="B422" s="2">
        <v>2</v>
      </c>
      <c r="C422" s="2">
        <v>0</v>
      </c>
      <c r="D422" t="s">
        <v>842</v>
      </c>
      <c r="E422" s="1" t="s">
        <v>2102</v>
      </c>
      <c r="F422">
        <v>21</v>
      </c>
      <c r="G422" s="6" t="str">
        <f>IF(ISBLANK(F422),"",VLOOKUP(F422,AgeTable,2,TRUE))</f>
        <v>Adult</v>
      </c>
      <c r="H422" s="6">
        <f t="shared" si="12"/>
        <v>0</v>
      </c>
      <c r="I422" s="6">
        <f t="shared" si="13"/>
        <v>0</v>
      </c>
      <c r="J422">
        <v>1</v>
      </c>
      <c r="K422">
        <v>0</v>
      </c>
      <c r="L422" s="2">
        <v>28134</v>
      </c>
      <c r="M422" s="4">
        <v>11.5</v>
      </c>
      <c r="N422" s="8" t="str">
        <f>IF(ISBLANK(M422),"",VLOOKUP(M422,FareTable,2,TRUE))</f>
        <v>D</v>
      </c>
      <c r="P422" s="1" t="s">
        <v>800</v>
      </c>
      <c r="Q422" t="s">
        <v>841</v>
      </c>
    </row>
    <row r="423" spans="1:17" x14ac:dyDescent="0.25">
      <c r="A423" s="2">
        <v>422</v>
      </c>
      <c r="B423" s="2">
        <v>2</v>
      </c>
      <c r="C423" s="2">
        <v>0</v>
      </c>
      <c r="D423" t="s">
        <v>843</v>
      </c>
      <c r="E423" s="1" t="s">
        <v>2102</v>
      </c>
      <c r="F423">
        <v>24</v>
      </c>
      <c r="G423" s="6" t="str">
        <f>IF(ISBLANK(F423),"",VLOOKUP(F423,AgeTable,2,TRUE))</f>
        <v>Adult</v>
      </c>
      <c r="H423" s="6">
        <f t="shared" si="12"/>
        <v>0</v>
      </c>
      <c r="I423" s="6">
        <f t="shared" si="13"/>
        <v>0</v>
      </c>
      <c r="J423">
        <v>0</v>
      </c>
      <c r="K423">
        <v>0</v>
      </c>
      <c r="L423" s="2">
        <v>248726</v>
      </c>
      <c r="M423" s="4">
        <v>13.5</v>
      </c>
      <c r="N423" s="8" t="str">
        <f>IF(ISBLANK(M423),"",VLOOKUP(M423,FareTable,2,TRUE))</f>
        <v>C</v>
      </c>
      <c r="P423" s="1" t="s">
        <v>800</v>
      </c>
      <c r="Q423" t="s">
        <v>844</v>
      </c>
    </row>
    <row r="424" spans="1:17" x14ac:dyDescent="0.25">
      <c r="A424" s="2">
        <v>423</v>
      </c>
      <c r="B424" s="2">
        <v>2</v>
      </c>
      <c r="C424" s="2">
        <v>0</v>
      </c>
      <c r="D424" t="s">
        <v>845</v>
      </c>
      <c r="E424" s="1" t="s">
        <v>2102</v>
      </c>
      <c r="F424">
        <v>24</v>
      </c>
      <c r="G424" s="6" t="str">
        <f>IF(ISBLANK(F424),"",VLOOKUP(F424,AgeTable,2,TRUE))</f>
        <v>Adult</v>
      </c>
      <c r="H424" s="6">
        <f t="shared" si="12"/>
        <v>0</v>
      </c>
      <c r="I424" s="6">
        <f t="shared" si="13"/>
        <v>0</v>
      </c>
      <c r="J424">
        <v>0</v>
      </c>
      <c r="K424">
        <v>0</v>
      </c>
      <c r="L424" s="2">
        <v>233866</v>
      </c>
      <c r="M424" s="4">
        <v>13</v>
      </c>
      <c r="N424" s="8" t="str">
        <f>IF(ISBLANK(M424),"",VLOOKUP(M424,FareTable,2,TRUE))</f>
        <v>C</v>
      </c>
      <c r="P424" s="1" t="s">
        <v>800</v>
      </c>
      <c r="Q424" t="s">
        <v>846</v>
      </c>
    </row>
    <row r="425" spans="1:17" x14ac:dyDescent="0.25">
      <c r="A425" s="2">
        <v>424</v>
      </c>
      <c r="B425" s="2">
        <v>2</v>
      </c>
      <c r="C425" s="2">
        <v>0</v>
      </c>
      <c r="D425" t="s">
        <v>847</v>
      </c>
      <c r="E425" s="1" t="s">
        <v>2102</v>
      </c>
      <c r="F425">
        <v>34</v>
      </c>
      <c r="G425" s="6" t="str">
        <f>IF(ISBLANK(F425),"",VLOOKUP(F425,AgeTable,2,TRUE))</f>
        <v>Adult</v>
      </c>
      <c r="H425" s="6">
        <f t="shared" si="12"/>
        <v>0</v>
      </c>
      <c r="I425" s="6">
        <f t="shared" si="13"/>
        <v>0</v>
      </c>
      <c r="J425">
        <v>0</v>
      </c>
      <c r="K425">
        <v>0</v>
      </c>
      <c r="L425" s="2">
        <v>12233</v>
      </c>
      <c r="M425" s="4">
        <v>13</v>
      </c>
      <c r="N425" s="8" t="str">
        <f>IF(ISBLANK(M425),"",VLOOKUP(M425,FareTable,2,TRUE))</f>
        <v>C</v>
      </c>
      <c r="P425" s="1" t="s">
        <v>800</v>
      </c>
      <c r="Q425" t="s">
        <v>429</v>
      </c>
    </row>
    <row r="426" spans="1:17" x14ac:dyDescent="0.25">
      <c r="A426" s="2">
        <v>425</v>
      </c>
      <c r="B426" s="2">
        <v>2</v>
      </c>
      <c r="C426" s="2">
        <v>0</v>
      </c>
      <c r="D426" t="s">
        <v>848</v>
      </c>
      <c r="E426" s="1" t="s">
        <v>2102</v>
      </c>
      <c r="F426">
        <v>30</v>
      </c>
      <c r="G426" s="6" t="str">
        <f>IF(ISBLANK(F426),"",VLOOKUP(F426,AgeTable,2,TRUE))</f>
        <v>Adult</v>
      </c>
      <c r="H426" s="6">
        <f t="shared" si="12"/>
        <v>0</v>
      </c>
      <c r="I426" s="6">
        <f t="shared" si="13"/>
        <v>0</v>
      </c>
      <c r="J426">
        <v>0</v>
      </c>
      <c r="K426">
        <v>0</v>
      </c>
      <c r="L426" s="2">
        <v>250646</v>
      </c>
      <c r="M426" s="4">
        <v>13</v>
      </c>
      <c r="N426" s="8" t="str">
        <f>IF(ISBLANK(M426),"",VLOOKUP(M426,FareTable,2,TRUE))</f>
        <v>C</v>
      </c>
      <c r="P426" s="1" t="s">
        <v>800</v>
      </c>
    </row>
    <row r="427" spans="1:17" x14ac:dyDescent="0.25">
      <c r="A427" s="2">
        <v>426</v>
      </c>
      <c r="B427" s="2">
        <v>2</v>
      </c>
      <c r="C427" s="2">
        <v>0</v>
      </c>
      <c r="D427" t="s">
        <v>849</v>
      </c>
      <c r="E427" s="1" t="s">
        <v>2102</v>
      </c>
      <c r="F427">
        <v>52</v>
      </c>
      <c r="G427" s="6" t="str">
        <f>IF(ISBLANK(F427),"",VLOOKUP(F427,AgeTable,2,TRUE))</f>
        <v>Adult</v>
      </c>
      <c r="H427" s="6">
        <f t="shared" si="12"/>
        <v>0</v>
      </c>
      <c r="I427" s="6">
        <f t="shared" si="13"/>
        <v>0</v>
      </c>
      <c r="J427">
        <v>0</v>
      </c>
      <c r="K427">
        <v>0</v>
      </c>
      <c r="L427" s="2">
        <v>250647</v>
      </c>
      <c r="M427" s="4">
        <v>13</v>
      </c>
      <c r="N427" s="8" t="str">
        <f>IF(ISBLANK(M427),"",VLOOKUP(M427,FareTable,2,TRUE))</f>
        <v>C</v>
      </c>
      <c r="P427" s="1" t="s">
        <v>800</v>
      </c>
      <c r="Q427" t="s">
        <v>746</v>
      </c>
    </row>
    <row r="428" spans="1:17" x14ac:dyDescent="0.25">
      <c r="A428" s="2">
        <v>427</v>
      </c>
      <c r="B428" s="2">
        <v>2</v>
      </c>
      <c r="C428" s="2">
        <v>0</v>
      </c>
      <c r="D428" t="s">
        <v>850</v>
      </c>
      <c r="E428" s="1" t="s">
        <v>2102</v>
      </c>
      <c r="F428">
        <v>30</v>
      </c>
      <c r="G428" s="6" t="str">
        <f>IF(ISBLANK(F428),"",VLOOKUP(F428,AgeTable,2,TRUE))</f>
        <v>Adult</v>
      </c>
      <c r="H428" s="6">
        <f t="shared" si="12"/>
        <v>0</v>
      </c>
      <c r="I428" s="6">
        <f t="shared" si="13"/>
        <v>0</v>
      </c>
      <c r="J428">
        <v>0</v>
      </c>
      <c r="K428">
        <v>0</v>
      </c>
      <c r="L428" s="2">
        <v>250653</v>
      </c>
      <c r="M428" s="4">
        <v>13</v>
      </c>
      <c r="N428" s="8" t="str">
        <f>IF(ISBLANK(M428),"",VLOOKUP(M428,FareTable,2,TRUE))</f>
        <v>C</v>
      </c>
      <c r="P428" s="1" t="s">
        <v>800</v>
      </c>
      <c r="Q428" t="s">
        <v>851</v>
      </c>
    </row>
    <row r="429" spans="1:17" x14ac:dyDescent="0.25">
      <c r="A429" s="2">
        <v>428</v>
      </c>
      <c r="B429" s="2">
        <v>2</v>
      </c>
      <c r="C429" s="2">
        <v>1</v>
      </c>
      <c r="D429" t="s">
        <v>852</v>
      </c>
      <c r="E429" s="1" t="s">
        <v>2102</v>
      </c>
      <c r="F429">
        <v>0.66669999999999996</v>
      </c>
      <c r="G429" s="6" t="str">
        <f>IF(ISBLANK(F429),"",VLOOKUP(F429,AgeTable,2,TRUE))</f>
        <v>Child</v>
      </c>
      <c r="H429" s="6">
        <f t="shared" si="12"/>
        <v>1</v>
      </c>
      <c r="I429" s="6">
        <f t="shared" si="13"/>
        <v>1</v>
      </c>
      <c r="J429">
        <v>1</v>
      </c>
      <c r="K429">
        <v>1</v>
      </c>
      <c r="L429" s="2">
        <v>250649</v>
      </c>
      <c r="M429" s="4">
        <v>14.5</v>
      </c>
      <c r="N429" s="8" t="str">
        <f>IF(ISBLANK(M429),"",VLOOKUP(M429,FareTable,2,TRUE))</f>
        <v>C</v>
      </c>
      <c r="P429" s="1" t="s">
        <v>800</v>
      </c>
      <c r="Q429" t="s">
        <v>853</v>
      </c>
    </row>
    <row r="430" spans="1:17" x14ac:dyDescent="0.25">
      <c r="A430" s="2">
        <v>429</v>
      </c>
      <c r="B430" s="2">
        <v>2</v>
      </c>
      <c r="C430" s="2">
        <v>1</v>
      </c>
      <c r="D430" t="s">
        <v>854</v>
      </c>
      <c r="E430" s="1" t="s">
        <v>2101</v>
      </c>
      <c r="F430">
        <v>24</v>
      </c>
      <c r="G430" s="6" t="str">
        <f>IF(ISBLANK(F430),"",VLOOKUP(F430,AgeTable,2,TRUE))</f>
        <v>Adult</v>
      </c>
      <c r="H430" s="6">
        <f t="shared" si="12"/>
        <v>0</v>
      </c>
      <c r="I430" s="6">
        <f t="shared" si="13"/>
        <v>1</v>
      </c>
      <c r="J430">
        <v>0</v>
      </c>
      <c r="K430">
        <v>2</v>
      </c>
      <c r="L430" s="2">
        <v>250649</v>
      </c>
      <c r="M430" s="4">
        <v>14.5</v>
      </c>
      <c r="N430" s="8" t="str">
        <f>IF(ISBLANK(M430),"",VLOOKUP(M430,FareTable,2,TRUE))</f>
        <v>C</v>
      </c>
      <c r="P430" s="1" t="s">
        <v>800</v>
      </c>
      <c r="Q430" t="s">
        <v>853</v>
      </c>
    </row>
    <row r="431" spans="1:17" x14ac:dyDescent="0.25">
      <c r="A431" s="2">
        <v>430</v>
      </c>
      <c r="B431" s="2">
        <v>2</v>
      </c>
      <c r="C431" s="2">
        <v>0</v>
      </c>
      <c r="D431" t="s">
        <v>855</v>
      </c>
      <c r="E431" s="1" t="s">
        <v>2102</v>
      </c>
      <c r="F431">
        <v>44</v>
      </c>
      <c r="G431" s="6" t="str">
        <f>IF(ISBLANK(F431),"",VLOOKUP(F431,AgeTable,2,TRUE))</f>
        <v>Adult</v>
      </c>
      <c r="H431" s="6">
        <f t="shared" si="12"/>
        <v>0</v>
      </c>
      <c r="I431" s="6">
        <f t="shared" si="13"/>
        <v>0</v>
      </c>
      <c r="J431">
        <v>0</v>
      </c>
      <c r="K431">
        <v>0</v>
      </c>
      <c r="L431" s="2">
        <v>248746</v>
      </c>
      <c r="M431" s="4">
        <v>13</v>
      </c>
      <c r="N431" s="8" t="str">
        <f>IF(ISBLANK(M431),"",VLOOKUP(M431,FareTable,2,TRUE))</f>
        <v>C</v>
      </c>
      <c r="P431" s="1" t="s">
        <v>800</v>
      </c>
      <c r="Q431" t="s">
        <v>856</v>
      </c>
    </row>
    <row r="432" spans="1:17" x14ac:dyDescent="0.25">
      <c r="A432" s="2">
        <v>431</v>
      </c>
      <c r="B432" s="2">
        <v>2</v>
      </c>
      <c r="C432" s="2">
        <v>1</v>
      </c>
      <c r="D432" t="s">
        <v>857</v>
      </c>
      <c r="E432" s="1" t="s">
        <v>2101</v>
      </c>
      <c r="F432">
        <v>6</v>
      </c>
      <c r="G432" s="6" t="str">
        <f>IF(ISBLANK(F432),"",VLOOKUP(F432,AgeTable,2,TRUE))</f>
        <v>Child</v>
      </c>
      <c r="H432" s="6">
        <f t="shared" si="12"/>
        <v>1</v>
      </c>
      <c r="I432" s="6">
        <f t="shared" si="13"/>
        <v>1</v>
      </c>
      <c r="J432">
        <v>0</v>
      </c>
      <c r="K432">
        <v>1</v>
      </c>
      <c r="L432" s="2">
        <v>248727</v>
      </c>
      <c r="M432" s="4">
        <v>33</v>
      </c>
      <c r="N432" s="8" t="str">
        <f>IF(ISBLANK(M432),"",VLOOKUP(M432,FareTable,2,TRUE))</f>
        <v>B</v>
      </c>
      <c r="P432" s="1" t="s">
        <v>800</v>
      </c>
      <c r="Q432" t="s">
        <v>858</v>
      </c>
    </row>
    <row r="433" spans="1:17" x14ac:dyDescent="0.25">
      <c r="A433" s="2">
        <v>432</v>
      </c>
      <c r="B433" s="2">
        <v>2</v>
      </c>
      <c r="C433" s="2">
        <v>0</v>
      </c>
      <c r="D433" t="s">
        <v>859</v>
      </c>
      <c r="E433" s="1" t="s">
        <v>2102</v>
      </c>
      <c r="F433">
        <v>28</v>
      </c>
      <c r="G433" s="6" t="str">
        <f>IF(ISBLANK(F433),"",VLOOKUP(F433,AgeTable,2,TRUE))</f>
        <v>Adult</v>
      </c>
      <c r="H433" s="6">
        <f t="shared" si="12"/>
        <v>0</v>
      </c>
      <c r="I433" s="6">
        <f t="shared" si="13"/>
        <v>0</v>
      </c>
      <c r="J433">
        <v>0</v>
      </c>
      <c r="K433">
        <v>1</v>
      </c>
      <c r="L433" s="2">
        <v>248727</v>
      </c>
      <c r="M433" s="4">
        <v>33</v>
      </c>
      <c r="N433" s="8" t="str">
        <f>IF(ISBLANK(M433),"",VLOOKUP(M433,FareTable,2,TRUE))</f>
        <v>B</v>
      </c>
      <c r="P433" s="1" t="s">
        <v>800</v>
      </c>
      <c r="Q433" t="s">
        <v>858</v>
      </c>
    </row>
    <row r="434" spans="1:17" x14ac:dyDescent="0.25">
      <c r="A434" s="2">
        <v>433</v>
      </c>
      <c r="B434" s="2">
        <v>2</v>
      </c>
      <c r="C434" s="2">
        <v>1</v>
      </c>
      <c r="D434" t="s">
        <v>860</v>
      </c>
      <c r="E434" s="1" t="s">
        <v>2102</v>
      </c>
      <c r="F434">
        <v>62</v>
      </c>
      <c r="G434" s="6" t="str">
        <f>IF(ISBLANK(F434),"",VLOOKUP(F434,AgeTable,2,TRUE))</f>
        <v>Senior</v>
      </c>
      <c r="H434" s="6">
        <f t="shared" si="12"/>
        <v>0</v>
      </c>
      <c r="I434" s="6">
        <f t="shared" si="13"/>
        <v>0</v>
      </c>
      <c r="J434">
        <v>0</v>
      </c>
      <c r="K434">
        <v>0</v>
      </c>
      <c r="L434" s="2" t="s">
        <v>861</v>
      </c>
      <c r="M434" s="4">
        <v>10.5</v>
      </c>
      <c r="N434" s="8" t="str">
        <f>IF(ISBLANK(M434),"",VLOOKUP(M434,FareTable,2,TRUE))</f>
        <v>D</v>
      </c>
      <c r="P434" s="1" t="s">
        <v>800</v>
      </c>
      <c r="Q434" t="s">
        <v>371</v>
      </c>
    </row>
    <row r="435" spans="1:17" x14ac:dyDescent="0.25">
      <c r="A435" s="2">
        <v>434</v>
      </c>
      <c r="B435" s="2">
        <v>2</v>
      </c>
      <c r="C435" s="2">
        <v>0</v>
      </c>
      <c r="D435" t="s">
        <v>862</v>
      </c>
      <c r="E435" s="1" t="s">
        <v>2102</v>
      </c>
      <c r="F435">
        <v>30</v>
      </c>
      <c r="G435" s="6" t="str">
        <f>IF(ISBLANK(F435),"",VLOOKUP(F435,AgeTable,2,TRUE))</f>
        <v>Adult</v>
      </c>
      <c r="H435" s="6">
        <f t="shared" si="12"/>
        <v>0</v>
      </c>
      <c r="I435" s="6">
        <f t="shared" si="13"/>
        <v>0</v>
      </c>
      <c r="J435">
        <v>0</v>
      </c>
      <c r="K435">
        <v>0</v>
      </c>
      <c r="L435" s="2" t="s">
        <v>863</v>
      </c>
      <c r="M435" s="4">
        <v>10.5</v>
      </c>
      <c r="N435" s="8" t="str">
        <f>IF(ISBLANK(M435),"",VLOOKUP(M435,FareTable,2,TRUE))</f>
        <v>D</v>
      </c>
      <c r="P435" s="1" t="s">
        <v>800</v>
      </c>
      <c r="Q435" t="s">
        <v>864</v>
      </c>
    </row>
    <row r="436" spans="1:17" x14ac:dyDescent="0.25">
      <c r="A436" s="2">
        <v>435</v>
      </c>
      <c r="B436" s="2">
        <v>2</v>
      </c>
      <c r="C436" s="2">
        <v>1</v>
      </c>
      <c r="D436" t="s">
        <v>865</v>
      </c>
      <c r="E436" s="1" t="s">
        <v>2101</v>
      </c>
      <c r="F436">
        <v>7</v>
      </c>
      <c r="G436" s="6" t="str">
        <f>IF(ISBLANK(F436),"",VLOOKUP(F436,AgeTable,2,TRUE))</f>
        <v>Child</v>
      </c>
      <c r="H436" s="6">
        <f t="shared" si="12"/>
        <v>1</v>
      </c>
      <c r="I436" s="6">
        <f t="shared" si="13"/>
        <v>1</v>
      </c>
      <c r="J436">
        <v>0</v>
      </c>
      <c r="K436">
        <v>2</v>
      </c>
      <c r="L436" s="2" t="s">
        <v>866</v>
      </c>
      <c r="M436" s="4">
        <v>26.25</v>
      </c>
      <c r="N436" s="8" t="str">
        <f>IF(ISBLANK(M436),"",VLOOKUP(M436,FareTable,2,TRUE))</f>
        <v>B</v>
      </c>
      <c r="P436" s="1" t="s">
        <v>800</v>
      </c>
      <c r="Q436" t="s">
        <v>867</v>
      </c>
    </row>
    <row r="437" spans="1:17" x14ac:dyDescent="0.25">
      <c r="A437" s="2">
        <v>436</v>
      </c>
      <c r="B437" s="2">
        <v>2</v>
      </c>
      <c r="C437" s="2">
        <v>0</v>
      </c>
      <c r="D437" t="s">
        <v>868</v>
      </c>
      <c r="E437" s="1" t="s">
        <v>2102</v>
      </c>
      <c r="F437">
        <v>43</v>
      </c>
      <c r="G437" s="6" t="str">
        <f>IF(ISBLANK(F437),"",VLOOKUP(F437,AgeTable,2,TRUE))</f>
        <v>Adult</v>
      </c>
      <c r="H437" s="6">
        <f t="shared" si="12"/>
        <v>0</v>
      </c>
      <c r="I437" s="6">
        <f t="shared" si="13"/>
        <v>0</v>
      </c>
      <c r="J437">
        <v>1</v>
      </c>
      <c r="K437">
        <v>1</v>
      </c>
      <c r="L437" s="2" t="s">
        <v>866</v>
      </c>
      <c r="M437" s="4">
        <v>26.25</v>
      </c>
      <c r="N437" s="8" t="str">
        <f>IF(ISBLANK(M437),"",VLOOKUP(M437,FareTable,2,TRUE))</f>
        <v>B</v>
      </c>
      <c r="P437" s="1" t="s">
        <v>800</v>
      </c>
      <c r="Q437" t="s">
        <v>867</v>
      </c>
    </row>
    <row r="438" spans="1:17" x14ac:dyDescent="0.25">
      <c r="A438" s="2">
        <v>437</v>
      </c>
      <c r="B438" s="2">
        <v>2</v>
      </c>
      <c r="C438" s="2">
        <v>1</v>
      </c>
      <c r="D438" t="s">
        <v>869</v>
      </c>
      <c r="E438" s="1" t="s">
        <v>2101</v>
      </c>
      <c r="F438">
        <v>45</v>
      </c>
      <c r="G438" s="6" t="str">
        <f>IF(ISBLANK(F438),"",VLOOKUP(F438,AgeTable,2,TRUE))</f>
        <v>Adult</v>
      </c>
      <c r="H438" s="6">
        <f t="shared" si="12"/>
        <v>0</v>
      </c>
      <c r="I438" s="6">
        <f t="shared" si="13"/>
        <v>1</v>
      </c>
      <c r="J438">
        <v>1</v>
      </c>
      <c r="K438">
        <v>1</v>
      </c>
      <c r="L438" s="2" t="s">
        <v>866</v>
      </c>
      <c r="M438" s="4">
        <v>26.25</v>
      </c>
      <c r="N438" s="8" t="str">
        <f>IF(ISBLANK(M438),"",VLOOKUP(M438,FareTable,2,TRUE))</f>
        <v>B</v>
      </c>
      <c r="P438" s="1" t="s">
        <v>800</v>
      </c>
      <c r="Q438" t="s">
        <v>867</v>
      </c>
    </row>
    <row r="439" spans="1:17" x14ac:dyDescent="0.25">
      <c r="A439" s="2">
        <v>438</v>
      </c>
      <c r="B439" s="2">
        <v>2</v>
      </c>
      <c r="C439" s="2">
        <v>1</v>
      </c>
      <c r="D439" t="s">
        <v>870</v>
      </c>
      <c r="E439" s="1" t="s">
        <v>2101</v>
      </c>
      <c r="F439">
        <v>24</v>
      </c>
      <c r="G439" s="6" t="str">
        <f>IF(ISBLANK(F439),"",VLOOKUP(F439,AgeTable,2,TRUE))</f>
        <v>Adult</v>
      </c>
      <c r="H439" s="6">
        <f t="shared" si="12"/>
        <v>0</v>
      </c>
      <c r="I439" s="6">
        <f t="shared" si="13"/>
        <v>1</v>
      </c>
      <c r="J439">
        <v>1</v>
      </c>
      <c r="K439">
        <v>2</v>
      </c>
      <c r="L439" s="2">
        <v>220845</v>
      </c>
      <c r="M439" s="4">
        <v>65</v>
      </c>
      <c r="N439" s="8" t="str">
        <f>IF(ISBLANK(M439),"",VLOOKUP(M439,FareTable,2,TRUE))</f>
        <v>A</v>
      </c>
      <c r="P439" s="1" t="s">
        <v>800</v>
      </c>
      <c r="Q439" t="s">
        <v>871</v>
      </c>
    </row>
    <row r="440" spans="1:17" x14ac:dyDescent="0.25">
      <c r="A440" s="2">
        <v>439</v>
      </c>
      <c r="B440" s="2">
        <v>2</v>
      </c>
      <c r="C440" s="2">
        <v>1</v>
      </c>
      <c r="D440" t="s">
        <v>872</v>
      </c>
      <c r="E440" s="1" t="s">
        <v>2101</v>
      </c>
      <c r="F440">
        <v>24</v>
      </c>
      <c r="G440" s="6" t="str">
        <f>IF(ISBLANK(F440),"",VLOOKUP(F440,AgeTable,2,TRUE))</f>
        <v>Adult</v>
      </c>
      <c r="H440" s="6">
        <f t="shared" si="12"/>
        <v>0</v>
      </c>
      <c r="I440" s="6">
        <f t="shared" si="13"/>
        <v>1</v>
      </c>
      <c r="J440">
        <v>1</v>
      </c>
      <c r="K440">
        <v>2</v>
      </c>
      <c r="L440" s="2">
        <v>220845</v>
      </c>
      <c r="M440" s="4">
        <v>65</v>
      </c>
      <c r="N440" s="8" t="str">
        <f>IF(ISBLANK(M440),"",VLOOKUP(M440,FareTable,2,TRUE))</f>
        <v>A</v>
      </c>
      <c r="P440" s="1" t="s">
        <v>800</v>
      </c>
      <c r="Q440" t="s">
        <v>871</v>
      </c>
    </row>
    <row r="441" spans="1:17" x14ac:dyDescent="0.25">
      <c r="A441" s="2">
        <v>440</v>
      </c>
      <c r="B441" s="2">
        <v>2</v>
      </c>
      <c r="C441" s="2">
        <v>0</v>
      </c>
      <c r="D441" t="s">
        <v>873</v>
      </c>
      <c r="E441" s="1" t="s">
        <v>2102</v>
      </c>
      <c r="F441">
        <v>49</v>
      </c>
      <c r="G441" s="6" t="str">
        <f>IF(ISBLANK(F441),"",VLOOKUP(F441,AgeTable,2,TRUE))</f>
        <v>Adult</v>
      </c>
      <c r="H441" s="6">
        <f t="shared" si="12"/>
        <v>0</v>
      </c>
      <c r="I441" s="6">
        <f t="shared" si="13"/>
        <v>0</v>
      </c>
      <c r="J441">
        <v>1</v>
      </c>
      <c r="K441">
        <v>2</v>
      </c>
      <c r="L441" s="2">
        <v>220845</v>
      </c>
      <c r="M441" s="4">
        <v>65</v>
      </c>
      <c r="N441" s="8" t="str">
        <f>IF(ISBLANK(M441),"",VLOOKUP(M441,FareTable,2,TRUE))</f>
        <v>A</v>
      </c>
      <c r="P441" s="1" t="s">
        <v>800</v>
      </c>
      <c r="Q441" t="s">
        <v>871</v>
      </c>
    </row>
    <row r="442" spans="1:17" x14ac:dyDescent="0.25">
      <c r="A442" s="2">
        <v>441</v>
      </c>
      <c r="B442" s="2">
        <v>2</v>
      </c>
      <c r="C442" s="2">
        <v>1</v>
      </c>
      <c r="D442" t="s">
        <v>874</v>
      </c>
      <c r="E442" s="1" t="s">
        <v>2101</v>
      </c>
      <c r="F442">
        <v>48</v>
      </c>
      <c r="G442" s="6" t="str">
        <f>IF(ISBLANK(F442),"",VLOOKUP(F442,AgeTable,2,TRUE))</f>
        <v>Adult</v>
      </c>
      <c r="H442" s="6">
        <f t="shared" si="12"/>
        <v>0</v>
      </c>
      <c r="I442" s="6">
        <f t="shared" si="13"/>
        <v>1</v>
      </c>
      <c r="J442">
        <v>1</v>
      </c>
      <c r="K442">
        <v>2</v>
      </c>
      <c r="L442" s="2">
        <v>220845</v>
      </c>
      <c r="M442" s="4">
        <v>65</v>
      </c>
      <c r="N442" s="8" t="str">
        <f>IF(ISBLANK(M442),"",VLOOKUP(M442,FareTable,2,TRUE))</f>
        <v>A</v>
      </c>
      <c r="P442" s="1" t="s">
        <v>800</v>
      </c>
      <c r="Q442" t="s">
        <v>871</v>
      </c>
    </row>
    <row r="443" spans="1:17" x14ac:dyDescent="0.25">
      <c r="A443" s="2">
        <v>442</v>
      </c>
      <c r="B443" s="2">
        <v>2</v>
      </c>
      <c r="C443" s="2">
        <v>1</v>
      </c>
      <c r="D443" t="s">
        <v>875</v>
      </c>
      <c r="E443" s="1" t="s">
        <v>2101</v>
      </c>
      <c r="F443">
        <v>55</v>
      </c>
      <c r="G443" s="6" t="str">
        <f>IF(ISBLANK(F443),"",VLOOKUP(F443,AgeTable,2,TRUE))</f>
        <v>Adult</v>
      </c>
      <c r="H443" s="6">
        <f t="shared" si="12"/>
        <v>0</v>
      </c>
      <c r="I443" s="6">
        <f t="shared" si="13"/>
        <v>1</v>
      </c>
      <c r="J443">
        <v>0</v>
      </c>
      <c r="K443">
        <v>0</v>
      </c>
      <c r="L443" s="2">
        <v>248706</v>
      </c>
      <c r="M443" s="4">
        <v>16</v>
      </c>
      <c r="N443" s="8" t="str">
        <f>IF(ISBLANK(M443),"",VLOOKUP(M443,FareTable,2,TRUE))</f>
        <v>C</v>
      </c>
      <c r="P443" s="1" t="s">
        <v>800</v>
      </c>
      <c r="Q443" t="s">
        <v>876</v>
      </c>
    </row>
    <row r="444" spans="1:17" x14ac:dyDescent="0.25">
      <c r="A444" s="2">
        <v>443</v>
      </c>
      <c r="B444" s="2">
        <v>2</v>
      </c>
      <c r="C444" s="2">
        <v>0</v>
      </c>
      <c r="D444" t="s">
        <v>877</v>
      </c>
      <c r="E444" s="1" t="s">
        <v>2102</v>
      </c>
      <c r="F444">
        <v>24</v>
      </c>
      <c r="G444" s="6" t="str">
        <f>IF(ISBLANK(F444),"",VLOOKUP(F444,AgeTable,2,TRUE))</f>
        <v>Adult</v>
      </c>
      <c r="H444" s="6">
        <f t="shared" si="12"/>
        <v>0</v>
      </c>
      <c r="I444" s="6">
        <f t="shared" si="13"/>
        <v>0</v>
      </c>
      <c r="J444">
        <v>2</v>
      </c>
      <c r="K444">
        <v>0</v>
      </c>
      <c r="L444" s="2" t="s">
        <v>782</v>
      </c>
      <c r="M444" s="4">
        <v>73.5</v>
      </c>
      <c r="N444" s="8" t="str">
        <f>IF(ISBLANK(M444),"",VLOOKUP(M444,FareTable,2,TRUE))</f>
        <v>A</v>
      </c>
      <c r="P444" s="1" t="s">
        <v>800</v>
      </c>
      <c r="Q444" t="s">
        <v>878</v>
      </c>
    </row>
    <row r="445" spans="1:17" x14ac:dyDescent="0.25">
      <c r="A445" s="2">
        <v>444</v>
      </c>
      <c r="B445" s="2">
        <v>2</v>
      </c>
      <c r="C445" s="2">
        <v>0</v>
      </c>
      <c r="D445" t="s">
        <v>879</v>
      </c>
      <c r="E445" s="1" t="s">
        <v>2102</v>
      </c>
      <c r="F445">
        <v>32</v>
      </c>
      <c r="G445" s="6" t="str">
        <f>IF(ISBLANK(F445),"",VLOOKUP(F445,AgeTable,2,TRUE))</f>
        <v>Adult</v>
      </c>
      <c r="H445" s="6">
        <f t="shared" si="12"/>
        <v>0</v>
      </c>
      <c r="I445" s="6">
        <f t="shared" si="13"/>
        <v>0</v>
      </c>
      <c r="J445">
        <v>2</v>
      </c>
      <c r="K445">
        <v>0</v>
      </c>
      <c r="L445" s="2" t="s">
        <v>782</v>
      </c>
      <c r="M445" s="4">
        <v>73.5</v>
      </c>
      <c r="N445" s="8" t="str">
        <f>IF(ISBLANK(M445),"",VLOOKUP(M445,FareTable,2,TRUE))</f>
        <v>A</v>
      </c>
      <c r="P445" s="1" t="s">
        <v>800</v>
      </c>
      <c r="Q445" t="s">
        <v>878</v>
      </c>
    </row>
    <row r="446" spans="1:17" x14ac:dyDescent="0.25">
      <c r="A446" s="2">
        <v>445</v>
      </c>
      <c r="B446" s="2">
        <v>2</v>
      </c>
      <c r="C446" s="2">
        <v>0</v>
      </c>
      <c r="D446" t="s">
        <v>880</v>
      </c>
      <c r="E446" s="1" t="s">
        <v>2102</v>
      </c>
      <c r="F446">
        <v>21</v>
      </c>
      <c r="G446" s="6" t="str">
        <f>IF(ISBLANK(F446),"",VLOOKUP(F446,AgeTable,2,TRUE))</f>
        <v>Adult</v>
      </c>
      <c r="H446" s="6">
        <f t="shared" si="12"/>
        <v>0</v>
      </c>
      <c r="I446" s="6">
        <f t="shared" si="13"/>
        <v>0</v>
      </c>
      <c r="J446">
        <v>2</v>
      </c>
      <c r="K446">
        <v>0</v>
      </c>
      <c r="L446" s="2" t="s">
        <v>782</v>
      </c>
      <c r="M446" s="4">
        <v>73.5</v>
      </c>
      <c r="N446" s="8" t="str">
        <f>IF(ISBLANK(M446),"",VLOOKUP(M446,FareTable,2,TRUE))</f>
        <v>A</v>
      </c>
      <c r="P446" s="1" t="s">
        <v>800</v>
      </c>
      <c r="Q446" t="s">
        <v>878</v>
      </c>
    </row>
    <row r="447" spans="1:17" x14ac:dyDescent="0.25">
      <c r="A447" s="2">
        <v>446</v>
      </c>
      <c r="B447" s="2">
        <v>2</v>
      </c>
      <c r="C447" s="2">
        <v>0</v>
      </c>
      <c r="D447" t="s">
        <v>881</v>
      </c>
      <c r="E447" s="1" t="s">
        <v>2101</v>
      </c>
      <c r="F447">
        <v>18</v>
      </c>
      <c r="G447" s="6" t="str">
        <f>IF(ISBLANK(F447),"",VLOOKUP(F447,AgeTable,2,TRUE))</f>
        <v>Adult</v>
      </c>
      <c r="H447" s="6">
        <f t="shared" si="12"/>
        <v>0</v>
      </c>
      <c r="I447" s="6">
        <f t="shared" si="13"/>
        <v>1</v>
      </c>
      <c r="J447">
        <v>1</v>
      </c>
      <c r="K447">
        <v>1</v>
      </c>
      <c r="L447" s="2">
        <v>250650</v>
      </c>
      <c r="M447" s="4">
        <v>13</v>
      </c>
      <c r="N447" s="8" t="str">
        <f>IF(ISBLANK(M447),"",VLOOKUP(M447,FareTable,2,TRUE))</f>
        <v>C</v>
      </c>
      <c r="P447" s="1" t="s">
        <v>800</v>
      </c>
      <c r="Q447" t="s">
        <v>882</v>
      </c>
    </row>
    <row r="448" spans="1:17" x14ac:dyDescent="0.25">
      <c r="A448" s="2">
        <v>447</v>
      </c>
      <c r="B448" s="2">
        <v>2</v>
      </c>
      <c r="C448" s="2">
        <v>1</v>
      </c>
      <c r="D448" t="s">
        <v>883</v>
      </c>
      <c r="E448" s="1" t="s">
        <v>2101</v>
      </c>
      <c r="F448">
        <v>20</v>
      </c>
      <c r="G448" s="6" t="str">
        <f>IF(ISBLANK(F448),"",VLOOKUP(F448,AgeTable,2,TRUE))</f>
        <v>Adult</v>
      </c>
      <c r="H448" s="6">
        <f t="shared" si="12"/>
        <v>0</v>
      </c>
      <c r="I448" s="6">
        <f t="shared" si="13"/>
        <v>1</v>
      </c>
      <c r="J448">
        <v>2</v>
      </c>
      <c r="K448">
        <v>1</v>
      </c>
      <c r="L448" s="2">
        <v>29105</v>
      </c>
      <c r="M448" s="4">
        <v>23</v>
      </c>
      <c r="N448" s="8" t="str">
        <f>IF(ISBLANK(M448),"",VLOOKUP(M448,FareTable,2,TRUE))</f>
        <v>C</v>
      </c>
      <c r="P448" s="1" t="s">
        <v>800</v>
      </c>
      <c r="Q448" t="s">
        <v>884</v>
      </c>
    </row>
    <row r="449" spans="1:17" x14ac:dyDescent="0.25">
      <c r="A449" s="2">
        <v>448</v>
      </c>
      <c r="B449" s="2">
        <v>2</v>
      </c>
      <c r="C449" s="2">
        <v>0</v>
      </c>
      <c r="D449" t="s">
        <v>885</v>
      </c>
      <c r="E449" s="1" t="s">
        <v>2102</v>
      </c>
      <c r="F449">
        <v>23</v>
      </c>
      <c r="G449" s="6" t="str">
        <f>IF(ISBLANK(F449),"",VLOOKUP(F449,AgeTable,2,TRUE))</f>
        <v>Adult</v>
      </c>
      <c r="H449" s="6">
        <f t="shared" si="12"/>
        <v>0</v>
      </c>
      <c r="I449" s="6">
        <f t="shared" si="13"/>
        <v>0</v>
      </c>
      <c r="J449">
        <v>2</v>
      </c>
      <c r="K449">
        <v>1</v>
      </c>
      <c r="L449" s="2">
        <v>29104</v>
      </c>
      <c r="M449" s="4">
        <v>11.5</v>
      </c>
      <c r="N449" s="8" t="str">
        <f>IF(ISBLANK(M449),"",VLOOKUP(M449,FareTable,2,TRUE))</f>
        <v>D</v>
      </c>
      <c r="P449" s="1" t="s">
        <v>800</v>
      </c>
      <c r="Q449" t="s">
        <v>884</v>
      </c>
    </row>
    <row r="450" spans="1:17" x14ac:dyDescent="0.25">
      <c r="A450" s="2">
        <v>449</v>
      </c>
      <c r="B450" s="2">
        <v>2</v>
      </c>
      <c r="C450" s="2">
        <v>0</v>
      </c>
      <c r="D450" t="s">
        <v>886</v>
      </c>
      <c r="E450" s="1" t="s">
        <v>2102</v>
      </c>
      <c r="F450">
        <v>36</v>
      </c>
      <c r="G450" s="6" t="str">
        <f>IF(ISBLANK(F450),"",VLOOKUP(F450,AgeTable,2,TRUE))</f>
        <v>Adult</v>
      </c>
      <c r="H450" s="6">
        <f t="shared" si="12"/>
        <v>0</v>
      </c>
      <c r="I450" s="6">
        <f t="shared" si="13"/>
        <v>0</v>
      </c>
      <c r="J450">
        <v>0</v>
      </c>
      <c r="K450">
        <v>0</v>
      </c>
      <c r="L450" s="2">
        <v>242963</v>
      </c>
      <c r="M450" s="4">
        <v>13</v>
      </c>
      <c r="N450" s="8" t="str">
        <f>IF(ISBLANK(M450),"",VLOOKUP(M450,FareTable,2,TRUE))</f>
        <v>C</v>
      </c>
      <c r="P450" s="1" t="s">
        <v>800</v>
      </c>
      <c r="Q450" t="s">
        <v>887</v>
      </c>
    </row>
    <row r="451" spans="1:17" x14ac:dyDescent="0.25">
      <c r="A451" s="2">
        <v>450</v>
      </c>
      <c r="B451" s="2">
        <v>2</v>
      </c>
      <c r="C451" s="2">
        <v>1</v>
      </c>
      <c r="D451" t="s">
        <v>888</v>
      </c>
      <c r="E451" s="1" t="s">
        <v>2101</v>
      </c>
      <c r="F451">
        <v>54</v>
      </c>
      <c r="G451" s="6" t="str">
        <f>IF(ISBLANK(F451),"",VLOOKUP(F451,AgeTable,2,TRUE))</f>
        <v>Adult</v>
      </c>
      <c r="H451" s="6">
        <f t="shared" ref="H451:H514" si="14">IF(ISBLANK(F451),"",IF(F451&lt;17,1,0))</f>
        <v>0</v>
      </c>
      <c r="I451" s="6">
        <f t="shared" ref="I451:I514" si="15">IF(ISBLANK(F451),"",IF(E451="Female",1,IF(H451=0,0,1)))</f>
        <v>1</v>
      </c>
      <c r="J451">
        <v>1</v>
      </c>
      <c r="K451">
        <v>3</v>
      </c>
      <c r="L451" s="2">
        <v>29105</v>
      </c>
      <c r="M451" s="4">
        <v>23</v>
      </c>
      <c r="N451" s="8" t="str">
        <f>IF(ISBLANK(M451),"",VLOOKUP(M451,FareTable,2,TRUE))</f>
        <v>C</v>
      </c>
      <c r="P451" s="1" t="s">
        <v>800</v>
      </c>
      <c r="Q451" t="s">
        <v>884</v>
      </c>
    </row>
    <row r="452" spans="1:17" x14ac:dyDescent="0.25">
      <c r="A452" s="2">
        <v>451</v>
      </c>
      <c r="B452" s="2">
        <v>2</v>
      </c>
      <c r="C452" s="2">
        <v>0</v>
      </c>
      <c r="D452" t="s">
        <v>889</v>
      </c>
      <c r="E452" s="1" t="s">
        <v>2102</v>
      </c>
      <c r="F452">
        <v>50</v>
      </c>
      <c r="G452" s="6" t="str">
        <f>IF(ISBLANK(F452),"",VLOOKUP(F452,AgeTable,2,TRUE))</f>
        <v>Adult</v>
      </c>
      <c r="H452" s="6">
        <f t="shared" si="14"/>
        <v>0</v>
      </c>
      <c r="I452" s="6">
        <f t="shared" si="15"/>
        <v>0</v>
      </c>
      <c r="J452">
        <v>0</v>
      </c>
      <c r="K452">
        <v>0</v>
      </c>
      <c r="L452" s="2">
        <v>250643</v>
      </c>
      <c r="M452" s="4">
        <v>13</v>
      </c>
      <c r="N452" s="8" t="str">
        <f>IF(ISBLANK(M452),"",VLOOKUP(M452,FareTable,2,TRUE))</f>
        <v>C</v>
      </c>
      <c r="P452" s="1" t="s">
        <v>800</v>
      </c>
      <c r="Q452" t="s">
        <v>800</v>
      </c>
    </row>
    <row r="453" spans="1:17" x14ac:dyDescent="0.25">
      <c r="A453" s="2">
        <v>452</v>
      </c>
      <c r="B453" s="2">
        <v>2</v>
      </c>
      <c r="C453" s="2">
        <v>0</v>
      </c>
      <c r="D453" t="s">
        <v>890</v>
      </c>
      <c r="E453" s="1" t="s">
        <v>2102</v>
      </c>
      <c r="F453">
        <v>44</v>
      </c>
      <c r="G453" s="6" t="str">
        <f>IF(ISBLANK(F453),"",VLOOKUP(F453,AgeTable,2,TRUE))</f>
        <v>Adult</v>
      </c>
      <c r="H453" s="6">
        <f t="shared" si="14"/>
        <v>0</v>
      </c>
      <c r="I453" s="6">
        <f t="shared" si="15"/>
        <v>0</v>
      </c>
      <c r="J453">
        <v>1</v>
      </c>
      <c r="K453">
        <v>0</v>
      </c>
      <c r="L453" s="2">
        <v>26707</v>
      </c>
      <c r="M453" s="4">
        <v>26</v>
      </c>
      <c r="N453" s="8" t="str">
        <f>IF(ISBLANK(M453),"",VLOOKUP(M453,FareTable,2,TRUE))</f>
        <v>B</v>
      </c>
      <c r="P453" s="1" t="s">
        <v>800</v>
      </c>
      <c r="Q453" t="s">
        <v>891</v>
      </c>
    </row>
    <row r="454" spans="1:17" x14ac:dyDescent="0.25">
      <c r="A454" s="2">
        <v>453</v>
      </c>
      <c r="B454" s="2">
        <v>2</v>
      </c>
      <c r="C454" s="2">
        <v>1</v>
      </c>
      <c r="D454" t="s">
        <v>892</v>
      </c>
      <c r="E454" s="1" t="s">
        <v>2101</v>
      </c>
      <c r="F454">
        <v>29</v>
      </c>
      <c r="G454" s="6" t="str">
        <f>IF(ISBLANK(F454),"",VLOOKUP(F454,AgeTable,2,TRUE))</f>
        <v>Adult</v>
      </c>
      <c r="H454" s="6">
        <f t="shared" si="14"/>
        <v>0</v>
      </c>
      <c r="I454" s="6">
        <f t="shared" si="15"/>
        <v>1</v>
      </c>
      <c r="J454">
        <v>1</v>
      </c>
      <c r="K454">
        <v>0</v>
      </c>
      <c r="L454" s="2">
        <v>26707</v>
      </c>
      <c r="M454" s="4">
        <v>26</v>
      </c>
      <c r="N454" s="8" t="str">
        <f>IF(ISBLANK(M454),"",VLOOKUP(M454,FareTable,2,TRUE))</f>
        <v>B</v>
      </c>
      <c r="P454" s="1" t="s">
        <v>800</v>
      </c>
      <c r="Q454" t="s">
        <v>891</v>
      </c>
    </row>
    <row r="455" spans="1:17" x14ac:dyDescent="0.25">
      <c r="A455" s="2">
        <v>454</v>
      </c>
      <c r="B455" s="2">
        <v>2</v>
      </c>
      <c r="C455" s="2">
        <v>0</v>
      </c>
      <c r="D455" t="s">
        <v>893</v>
      </c>
      <c r="E455" s="1" t="s">
        <v>2102</v>
      </c>
      <c r="F455">
        <v>21</v>
      </c>
      <c r="G455" s="6" t="str">
        <f>IF(ISBLANK(F455),"",VLOOKUP(F455,AgeTable,2,TRUE))</f>
        <v>Adult</v>
      </c>
      <c r="H455" s="6">
        <f t="shared" si="14"/>
        <v>0</v>
      </c>
      <c r="I455" s="6">
        <f t="shared" si="15"/>
        <v>0</v>
      </c>
      <c r="J455">
        <v>0</v>
      </c>
      <c r="K455">
        <v>0</v>
      </c>
      <c r="L455" s="2" t="s">
        <v>782</v>
      </c>
      <c r="M455" s="4">
        <v>73.5</v>
      </c>
      <c r="N455" s="8" t="str">
        <f>IF(ISBLANK(M455),"",VLOOKUP(M455,FareTable,2,TRUE))</f>
        <v>A</v>
      </c>
      <c r="P455" s="1" t="s">
        <v>800</v>
      </c>
      <c r="Q455" t="s">
        <v>798</v>
      </c>
    </row>
    <row r="456" spans="1:17" x14ac:dyDescent="0.25">
      <c r="A456" s="2">
        <v>455</v>
      </c>
      <c r="B456" s="2">
        <v>2</v>
      </c>
      <c r="C456" s="2">
        <v>1</v>
      </c>
      <c r="D456" t="s">
        <v>894</v>
      </c>
      <c r="E456" s="1" t="s">
        <v>2102</v>
      </c>
      <c r="F456">
        <v>42</v>
      </c>
      <c r="G456" s="6" t="str">
        <f>IF(ISBLANK(F456),"",VLOOKUP(F456,AgeTable,2,TRUE))</f>
        <v>Adult</v>
      </c>
      <c r="H456" s="6">
        <f t="shared" si="14"/>
        <v>0</v>
      </c>
      <c r="I456" s="6">
        <f t="shared" si="15"/>
        <v>0</v>
      </c>
      <c r="J456">
        <v>0</v>
      </c>
      <c r="K456">
        <v>0</v>
      </c>
      <c r="L456" s="2">
        <v>237798</v>
      </c>
      <c r="M456" s="4">
        <v>13</v>
      </c>
      <c r="N456" s="8" t="str">
        <f>IF(ISBLANK(M456),"",VLOOKUP(M456,FareTable,2,TRUE))</f>
        <v>C</v>
      </c>
      <c r="P456" s="1" t="s">
        <v>800</v>
      </c>
      <c r="Q456" t="s">
        <v>895</v>
      </c>
    </row>
    <row r="457" spans="1:17" x14ac:dyDescent="0.25">
      <c r="A457" s="2">
        <v>456</v>
      </c>
      <c r="B457" s="2">
        <v>2</v>
      </c>
      <c r="C457" s="2">
        <v>0</v>
      </c>
      <c r="D457" t="s">
        <v>896</v>
      </c>
      <c r="E457" s="1" t="s">
        <v>2102</v>
      </c>
      <c r="F457">
        <v>63</v>
      </c>
      <c r="G457" s="6" t="str">
        <f>IF(ISBLANK(F457),"",VLOOKUP(F457,AgeTable,2,TRUE))</f>
        <v>Senior</v>
      </c>
      <c r="H457" s="6">
        <f t="shared" si="14"/>
        <v>0</v>
      </c>
      <c r="I457" s="6">
        <f t="shared" si="15"/>
        <v>0</v>
      </c>
      <c r="J457">
        <v>1</v>
      </c>
      <c r="K457">
        <v>0</v>
      </c>
      <c r="L457" s="2">
        <v>24065</v>
      </c>
      <c r="M457" s="4">
        <v>26</v>
      </c>
      <c r="N457" s="8" t="str">
        <f>IF(ISBLANK(M457),"",VLOOKUP(M457,FareTable,2,TRUE))</f>
        <v>B</v>
      </c>
      <c r="P457" s="1" t="s">
        <v>800</v>
      </c>
      <c r="Q457" t="s">
        <v>897</v>
      </c>
    </row>
    <row r="458" spans="1:17" x14ac:dyDescent="0.25">
      <c r="A458" s="2">
        <v>457</v>
      </c>
      <c r="B458" s="2">
        <v>2</v>
      </c>
      <c r="C458" s="2">
        <v>0</v>
      </c>
      <c r="D458" t="s">
        <v>898</v>
      </c>
      <c r="E458" s="1" t="s">
        <v>2101</v>
      </c>
      <c r="F458">
        <v>60</v>
      </c>
      <c r="G458" s="6" t="str">
        <f>IF(ISBLANK(F458),"",VLOOKUP(F458,AgeTable,2,TRUE))</f>
        <v>Senior</v>
      </c>
      <c r="H458" s="6">
        <f t="shared" si="14"/>
        <v>0</v>
      </c>
      <c r="I458" s="6">
        <f t="shared" si="15"/>
        <v>1</v>
      </c>
      <c r="J458">
        <v>1</v>
      </c>
      <c r="K458">
        <v>0</v>
      </c>
      <c r="L458" s="2">
        <v>24065</v>
      </c>
      <c r="M458" s="4">
        <v>26</v>
      </c>
      <c r="N458" s="8" t="str">
        <f>IF(ISBLANK(M458),"",VLOOKUP(M458,FareTable,2,TRUE))</f>
        <v>B</v>
      </c>
      <c r="P458" s="1" t="s">
        <v>800</v>
      </c>
      <c r="Q458" t="s">
        <v>897</v>
      </c>
    </row>
    <row r="459" spans="1:17" x14ac:dyDescent="0.25">
      <c r="A459" s="2">
        <v>458</v>
      </c>
      <c r="B459" s="2">
        <v>2</v>
      </c>
      <c r="C459" s="2">
        <v>0</v>
      </c>
      <c r="D459" t="s">
        <v>899</v>
      </c>
      <c r="E459" s="1" t="s">
        <v>2102</v>
      </c>
      <c r="F459">
        <v>33</v>
      </c>
      <c r="G459" s="6" t="str">
        <f>IF(ISBLANK(F459),"",VLOOKUP(F459,AgeTable,2,TRUE))</f>
        <v>Adult</v>
      </c>
      <c r="H459" s="6">
        <f t="shared" si="14"/>
        <v>0</v>
      </c>
      <c r="I459" s="6">
        <f t="shared" si="15"/>
        <v>0</v>
      </c>
      <c r="J459">
        <v>0</v>
      </c>
      <c r="K459">
        <v>0</v>
      </c>
      <c r="L459" s="2" t="s">
        <v>900</v>
      </c>
      <c r="M459" s="4">
        <v>12.275</v>
      </c>
      <c r="N459" s="8" t="str">
        <f>IF(ISBLANK(M459),"",VLOOKUP(M459,FareTable,2,TRUE))</f>
        <v>C</v>
      </c>
      <c r="P459" s="1" t="s">
        <v>800</v>
      </c>
      <c r="Q459" t="s">
        <v>101</v>
      </c>
    </row>
    <row r="460" spans="1:17" x14ac:dyDescent="0.25">
      <c r="A460" s="2">
        <v>459</v>
      </c>
      <c r="B460" s="2">
        <v>2</v>
      </c>
      <c r="C460" s="2">
        <v>1</v>
      </c>
      <c r="D460" t="s">
        <v>901</v>
      </c>
      <c r="E460" s="1" t="s">
        <v>2101</v>
      </c>
      <c r="F460">
        <v>17</v>
      </c>
      <c r="G460" s="6" t="str">
        <f>IF(ISBLANK(F460),"",VLOOKUP(F460,AgeTable,2,TRUE))</f>
        <v>Adult</v>
      </c>
      <c r="H460" s="6">
        <f t="shared" si="14"/>
        <v>0</v>
      </c>
      <c r="I460" s="6">
        <f t="shared" si="15"/>
        <v>1</v>
      </c>
      <c r="J460">
        <v>0</v>
      </c>
      <c r="K460">
        <v>0</v>
      </c>
      <c r="L460" s="2" t="s">
        <v>902</v>
      </c>
      <c r="M460" s="4">
        <v>10.5</v>
      </c>
      <c r="N460" s="8" t="str">
        <f>IF(ISBLANK(M460),"",VLOOKUP(M460,FareTable,2,TRUE))</f>
        <v>D</v>
      </c>
      <c r="P460" s="1" t="s">
        <v>800</v>
      </c>
      <c r="Q460" t="s">
        <v>687</v>
      </c>
    </row>
    <row r="461" spans="1:17" x14ac:dyDescent="0.25">
      <c r="A461" s="2">
        <v>460</v>
      </c>
      <c r="B461" s="2">
        <v>2</v>
      </c>
      <c r="C461" s="2">
        <v>0</v>
      </c>
      <c r="D461" t="s">
        <v>903</v>
      </c>
      <c r="E461" s="1" t="s">
        <v>2102</v>
      </c>
      <c r="F461">
        <v>42</v>
      </c>
      <c r="G461" s="6" t="str">
        <f>IF(ISBLANK(F461),"",VLOOKUP(F461,AgeTable,2,TRUE))</f>
        <v>Adult</v>
      </c>
      <c r="H461" s="6">
        <f t="shared" si="14"/>
        <v>0</v>
      </c>
      <c r="I461" s="6">
        <f t="shared" si="15"/>
        <v>0</v>
      </c>
      <c r="J461">
        <v>1</v>
      </c>
      <c r="K461">
        <v>0</v>
      </c>
      <c r="L461" s="2">
        <v>243847</v>
      </c>
      <c r="M461" s="4">
        <v>27</v>
      </c>
      <c r="N461" s="8" t="str">
        <f>IF(ISBLANK(M461),"",VLOOKUP(M461,FareTable,2,TRUE))</f>
        <v>B</v>
      </c>
      <c r="P461" s="1" t="s">
        <v>800</v>
      </c>
      <c r="Q461" t="s">
        <v>371</v>
      </c>
    </row>
    <row r="462" spans="1:17" x14ac:dyDescent="0.25">
      <c r="A462" s="2">
        <v>461</v>
      </c>
      <c r="B462" s="2">
        <v>2</v>
      </c>
      <c r="C462" s="2">
        <v>1</v>
      </c>
      <c r="D462" t="s">
        <v>904</v>
      </c>
      <c r="E462" s="1" t="s">
        <v>2101</v>
      </c>
      <c r="F462">
        <v>24</v>
      </c>
      <c r="G462" s="6" t="str">
        <f>IF(ISBLANK(F462),"",VLOOKUP(F462,AgeTable,2,TRUE))</f>
        <v>Adult</v>
      </c>
      <c r="H462" s="6">
        <f t="shared" si="14"/>
        <v>0</v>
      </c>
      <c r="I462" s="6">
        <f t="shared" si="15"/>
        <v>1</v>
      </c>
      <c r="J462">
        <v>2</v>
      </c>
      <c r="K462">
        <v>1</v>
      </c>
      <c r="L462" s="2">
        <v>243847</v>
      </c>
      <c r="M462" s="4">
        <v>27</v>
      </c>
      <c r="N462" s="8" t="str">
        <f>IF(ISBLANK(M462),"",VLOOKUP(M462,FareTable,2,TRUE))</f>
        <v>B</v>
      </c>
      <c r="P462" s="1" t="s">
        <v>800</v>
      </c>
      <c r="Q462" t="s">
        <v>371</v>
      </c>
    </row>
    <row r="463" spans="1:17" x14ac:dyDescent="0.25">
      <c r="A463" s="2">
        <v>462</v>
      </c>
      <c r="B463" s="2">
        <v>2</v>
      </c>
      <c r="C463" s="2">
        <v>0</v>
      </c>
      <c r="D463" t="s">
        <v>905</v>
      </c>
      <c r="E463" s="1" t="s">
        <v>2102</v>
      </c>
      <c r="F463">
        <v>47</v>
      </c>
      <c r="G463" s="6" t="str">
        <f>IF(ISBLANK(F463),"",VLOOKUP(F463,AgeTable,2,TRUE))</f>
        <v>Adult</v>
      </c>
      <c r="H463" s="6">
        <f t="shared" si="14"/>
        <v>0</v>
      </c>
      <c r="I463" s="6">
        <f t="shared" si="15"/>
        <v>0</v>
      </c>
      <c r="J463">
        <v>0</v>
      </c>
      <c r="K463">
        <v>0</v>
      </c>
      <c r="L463" s="2">
        <v>237565</v>
      </c>
      <c r="M463" s="4">
        <v>15</v>
      </c>
      <c r="N463" s="8" t="str">
        <f>IF(ISBLANK(M463),"",VLOOKUP(M463,FareTable,2,TRUE))</f>
        <v>C</v>
      </c>
      <c r="P463" s="1" t="s">
        <v>800</v>
      </c>
      <c r="Q463" t="s">
        <v>906</v>
      </c>
    </row>
    <row r="464" spans="1:17" x14ac:dyDescent="0.25">
      <c r="A464" s="2">
        <v>463</v>
      </c>
      <c r="B464" s="2">
        <v>2</v>
      </c>
      <c r="C464" s="2">
        <v>0</v>
      </c>
      <c r="D464" t="s">
        <v>907</v>
      </c>
      <c r="E464" s="1" t="s">
        <v>2102</v>
      </c>
      <c r="F464">
        <v>24</v>
      </c>
      <c r="G464" s="6" t="str">
        <f>IF(ISBLANK(F464),"",VLOOKUP(F464,AgeTable,2,TRUE))</f>
        <v>Adult</v>
      </c>
      <c r="H464" s="6">
        <f t="shared" si="14"/>
        <v>0</v>
      </c>
      <c r="I464" s="6">
        <f t="shared" si="15"/>
        <v>0</v>
      </c>
      <c r="J464">
        <v>2</v>
      </c>
      <c r="K464">
        <v>0</v>
      </c>
      <c r="L464" s="2" t="s">
        <v>795</v>
      </c>
      <c r="M464" s="4">
        <v>31.5</v>
      </c>
      <c r="N464" s="8" t="str">
        <f>IF(ISBLANK(M464),"",VLOOKUP(M464,FareTable,2,TRUE))</f>
        <v>B</v>
      </c>
      <c r="P464" s="1" t="s">
        <v>800</v>
      </c>
      <c r="Q464" t="s">
        <v>796</v>
      </c>
    </row>
    <row r="465" spans="1:17" x14ac:dyDescent="0.25">
      <c r="A465" s="2">
        <v>464</v>
      </c>
      <c r="B465" s="2">
        <v>2</v>
      </c>
      <c r="C465" s="2">
        <v>0</v>
      </c>
      <c r="D465" t="s">
        <v>908</v>
      </c>
      <c r="E465" s="1" t="s">
        <v>2102</v>
      </c>
      <c r="F465">
        <v>22</v>
      </c>
      <c r="G465" s="6" t="str">
        <f>IF(ISBLANK(F465),"",VLOOKUP(F465,AgeTable,2,TRUE))</f>
        <v>Adult</v>
      </c>
      <c r="H465" s="6">
        <f t="shared" si="14"/>
        <v>0</v>
      </c>
      <c r="I465" s="6">
        <f t="shared" si="15"/>
        <v>0</v>
      </c>
      <c r="J465">
        <v>2</v>
      </c>
      <c r="K465">
        <v>0</v>
      </c>
      <c r="L465" s="2" t="s">
        <v>795</v>
      </c>
      <c r="M465" s="4">
        <v>31.5</v>
      </c>
      <c r="N465" s="8" t="str">
        <f>IF(ISBLANK(M465),"",VLOOKUP(M465,FareTable,2,TRUE))</f>
        <v>B</v>
      </c>
      <c r="P465" s="1" t="s">
        <v>800</v>
      </c>
      <c r="Q465" t="s">
        <v>796</v>
      </c>
    </row>
    <row r="466" spans="1:17" x14ac:dyDescent="0.25">
      <c r="A466" s="2">
        <v>465</v>
      </c>
      <c r="B466" s="2">
        <v>2</v>
      </c>
      <c r="C466" s="2">
        <v>0</v>
      </c>
      <c r="D466" t="s">
        <v>909</v>
      </c>
      <c r="E466" s="1" t="s">
        <v>2102</v>
      </c>
      <c r="F466">
        <v>32</v>
      </c>
      <c r="G466" s="6" t="str">
        <f>IF(ISBLANK(F466),"",VLOOKUP(F466,AgeTable,2,TRUE))</f>
        <v>Adult</v>
      </c>
      <c r="H466" s="6">
        <f t="shared" si="14"/>
        <v>0</v>
      </c>
      <c r="I466" s="6">
        <f t="shared" si="15"/>
        <v>0</v>
      </c>
      <c r="J466">
        <v>0</v>
      </c>
      <c r="K466">
        <v>0</v>
      </c>
      <c r="L466" s="2" t="s">
        <v>910</v>
      </c>
      <c r="M466" s="4">
        <v>10.5</v>
      </c>
      <c r="N466" s="8" t="str">
        <f>IF(ISBLANK(M466),"",VLOOKUP(M466,FareTable,2,TRUE))</f>
        <v>D</v>
      </c>
      <c r="P466" s="1" t="s">
        <v>800</v>
      </c>
      <c r="Q466" t="s">
        <v>911</v>
      </c>
    </row>
    <row r="467" spans="1:17" x14ac:dyDescent="0.25">
      <c r="A467" s="2">
        <v>466</v>
      </c>
      <c r="B467" s="2">
        <v>2</v>
      </c>
      <c r="C467" s="2">
        <v>1</v>
      </c>
      <c r="D467" t="s">
        <v>912</v>
      </c>
      <c r="E467" s="1" t="s">
        <v>2101</v>
      </c>
      <c r="F467">
        <v>23</v>
      </c>
      <c r="G467" s="6" t="str">
        <f>IF(ISBLANK(F467),"",VLOOKUP(F467,AgeTable,2,TRUE))</f>
        <v>Adult</v>
      </c>
      <c r="H467" s="6">
        <f t="shared" si="14"/>
        <v>0</v>
      </c>
      <c r="I467" s="6">
        <f t="shared" si="15"/>
        <v>1</v>
      </c>
      <c r="J467">
        <v>0</v>
      </c>
      <c r="K467">
        <v>0</v>
      </c>
      <c r="L467" s="2" t="s">
        <v>913</v>
      </c>
      <c r="M467" s="4">
        <v>13.791700000000001</v>
      </c>
      <c r="N467" s="8" t="str">
        <f>IF(ISBLANK(M467),"",VLOOKUP(M467,FareTable,2,TRUE))</f>
        <v>C</v>
      </c>
      <c r="O467" s="2" t="s">
        <v>20</v>
      </c>
      <c r="P467" s="1" t="s">
        <v>2099</v>
      </c>
      <c r="Q467" t="s">
        <v>11</v>
      </c>
    </row>
    <row r="468" spans="1:17" x14ac:dyDescent="0.25">
      <c r="A468" s="2">
        <v>467</v>
      </c>
      <c r="B468" s="2">
        <v>2</v>
      </c>
      <c r="C468" s="2">
        <v>0</v>
      </c>
      <c r="D468" t="s">
        <v>914</v>
      </c>
      <c r="E468" s="1" t="s">
        <v>2102</v>
      </c>
      <c r="F468">
        <v>34</v>
      </c>
      <c r="G468" s="6" t="str">
        <f>IF(ISBLANK(F468),"",VLOOKUP(F468,AgeTable,2,TRUE))</f>
        <v>Adult</v>
      </c>
      <c r="H468" s="6">
        <f t="shared" si="14"/>
        <v>0</v>
      </c>
      <c r="I468" s="6">
        <f t="shared" si="15"/>
        <v>0</v>
      </c>
      <c r="J468">
        <v>1</v>
      </c>
      <c r="K468">
        <v>0</v>
      </c>
      <c r="L468" s="2">
        <v>244367</v>
      </c>
      <c r="M468" s="4">
        <v>26</v>
      </c>
      <c r="N468" s="8" t="str">
        <f>IF(ISBLANK(M468),"",VLOOKUP(M468,FareTable,2,TRUE))</f>
        <v>B</v>
      </c>
      <c r="P468" s="1" t="s">
        <v>800</v>
      </c>
      <c r="Q468" t="s">
        <v>915</v>
      </c>
    </row>
    <row r="469" spans="1:17" x14ac:dyDescent="0.25">
      <c r="A469" s="2">
        <v>468</v>
      </c>
      <c r="B469" s="2">
        <v>2</v>
      </c>
      <c r="C469" s="2">
        <v>1</v>
      </c>
      <c r="D469" t="s">
        <v>916</v>
      </c>
      <c r="E469" s="1" t="s">
        <v>2101</v>
      </c>
      <c r="F469">
        <v>24</v>
      </c>
      <c r="G469" s="6" t="str">
        <f>IF(ISBLANK(F469),"",VLOOKUP(F469,AgeTable,2,TRUE))</f>
        <v>Adult</v>
      </c>
      <c r="H469" s="6">
        <f t="shared" si="14"/>
        <v>0</v>
      </c>
      <c r="I469" s="6">
        <f t="shared" si="15"/>
        <v>1</v>
      </c>
      <c r="J469">
        <v>1</v>
      </c>
      <c r="K469">
        <v>0</v>
      </c>
      <c r="L469" s="2">
        <v>244367</v>
      </c>
      <c r="M469" s="4">
        <v>26</v>
      </c>
      <c r="N469" s="8" t="str">
        <f>IF(ISBLANK(M469),"",VLOOKUP(M469,FareTable,2,TRUE))</f>
        <v>B</v>
      </c>
      <c r="P469" s="1" t="s">
        <v>800</v>
      </c>
      <c r="Q469" t="s">
        <v>915</v>
      </c>
    </row>
    <row r="470" spans="1:17" x14ac:dyDescent="0.25">
      <c r="A470" s="2">
        <v>469</v>
      </c>
      <c r="B470" s="2">
        <v>2</v>
      </c>
      <c r="C470" s="2">
        <v>0</v>
      </c>
      <c r="D470" t="s">
        <v>917</v>
      </c>
      <c r="E470" s="1" t="s">
        <v>2101</v>
      </c>
      <c r="F470">
        <v>22</v>
      </c>
      <c r="G470" s="6" t="str">
        <f>IF(ISBLANK(F470),"",VLOOKUP(F470,AgeTable,2,TRUE))</f>
        <v>Adult</v>
      </c>
      <c r="H470" s="6">
        <f t="shared" si="14"/>
        <v>0</v>
      </c>
      <c r="I470" s="6">
        <f t="shared" si="15"/>
        <v>1</v>
      </c>
      <c r="J470">
        <v>0</v>
      </c>
      <c r="K470">
        <v>0</v>
      </c>
      <c r="L470" s="2" t="s">
        <v>774</v>
      </c>
      <c r="M470" s="4">
        <v>21</v>
      </c>
      <c r="N470" s="8" t="str">
        <f>IF(ISBLANK(M470),"",VLOOKUP(M470,FareTable,2,TRUE))</f>
        <v>C</v>
      </c>
      <c r="P470" s="1" t="s">
        <v>800</v>
      </c>
      <c r="Q470" t="s">
        <v>918</v>
      </c>
    </row>
    <row r="471" spans="1:17" x14ac:dyDescent="0.25">
      <c r="A471" s="2">
        <v>470</v>
      </c>
      <c r="B471" s="2">
        <v>2</v>
      </c>
      <c r="C471" s="2">
        <v>1</v>
      </c>
      <c r="D471" t="s">
        <v>919</v>
      </c>
      <c r="E471" s="1" t="s">
        <v>2101</v>
      </c>
      <c r="G471" s="6" t="str">
        <f>IF(ISBLANK(F471),"",VLOOKUP(F471,AgeTable,2,TRUE))</f>
        <v/>
      </c>
      <c r="H471" s="6" t="str">
        <f t="shared" si="14"/>
        <v/>
      </c>
      <c r="I471" s="6" t="str">
        <f t="shared" si="15"/>
        <v/>
      </c>
      <c r="J471">
        <v>0</v>
      </c>
      <c r="K471">
        <v>0</v>
      </c>
      <c r="L471" s="2">
        <v>226593</v>
      </c>
      <c r="M471" s="4">
        <v>12.35</v>
      </c>
      <c r="N471" s="8" t="str">
        <f>IF(ISBLANK(M471),"",VLOOKUP(M471,FareTable,2,TRUE))</f>
        <v>C</v>
      </c>
      <c r="O471" s="2" t="s">
        <v>920</v>
      </c>
      <c r="P471" s="1" t="s">
        <v>2100</v>
      </c>
      <c r="Q471" t="s">
        <v>921</v>
      </c>
    </row>
    <row r="472" spans="1:17" x14ac:dyDescent="0.25">
      <c r="A472" s="2">
        <v>471</v>
      </c>
      <c r="B472" s="2">
        <v>2</v>
      </c>
      <c r="C472" s="2">
        <v>0</v>
      </c>
      <c r="D472" t="s">
        <v>922</v>
      </c>
      <c r="E472" s="1" t="s">
        <v>2102</v>
      </c>
      <c r="F472">
        <v>35</v>
      </c>
      <c r="G472" s="6" t="str">
        <f>IF(ISBLANK(F472),"",VLOOKUP(F472,AgeTable,2,TRUE))</f>
        <v>Adult</v>
      </c>
      <c r="H472" s="6">
        <f t="shared" si="14"/>
        <v>0</v>
      </c>
      <c r="I472" s="6">
        <f t="shared" si="15"/>
        <v>0</v>
      </c>
      <c r="J472">
        <v>0</v>
      </c>
      <c r="K472">
        <v>0</v>
      </c>
      <c r="L472" s="2">
        <v>233734</v>
      </c>
      <c r="M472" s="4">
        <v>12.35</v>
      </c>
      <c r="N472" s="8" t="str">
        <f>IF(ISBLANK(M472),"",VLOOKUP(M472,FareTable,2,TRUE))</f>
        <v>C</v>
      </c>
      <c r="P472" s="1" t="s">
        <v>2100</v>
      </c>
    </row>
    <row r="473" spans="1:17" x14ac:dyDescent="0.25">
      <c r="A473" s="2">
        <v>472</v>
      </c>
      <c r="B473" s="2">
        <v>2</v>
      </c>
      <c r="C473" s="2">
        <v>1</v>
      </c>
      <c r="D473" t="s">
        <v>923</v>
      </c>
      <c r="E473" s="1" t="s">
        <v>2101</v>
      </c>
      <c r="F473">
        <v>45</v>
      </c>
      <c r="G473" s="6" t="str">
        <f>IF(ISBLANK(F473),"",VLOOKUP(F473,AgeTable,2,TRUE))</f>
        <v>Adult</v>
      </c>
      <c r="H473" s="6">
        <f t="shared" si="14"/>
        <v>0</v>
      </c>
      <c r="I473" s="6">
        <f t="shared" si="15"/>
        <v>1</v>
      </c>
      <c r="J473">
        <v>0</v>
      </c>
      <c r="K473">
        <v>0</v>
      </c>
      <c r="L473" s="2">
        <v>223596</v>
      </c>
      <c r="M473" s="4">
        <v>13.5</v>
      </c>
      <c r="N473" s="8" t="str">
        <f>IF(ISBLANK(M473),"",VLOOKUP(M473,FareTable,2,TRUE))</f>
        <v>C</v>
      </c>
      <c r="P473" s="1" t="s">
        <v>800</v>
      </c>
      <c r="Q473" t="s">
        <v>409</v>
      </c>
    </row>
    <row r="474" spans="1:17" x14ac:dyDescent="0.25">
      <c r="A474" s="2">
        <v>473</v>
      </c>
      <c r="B474" s="2">
        <v>2</v>
      </c>
      <c r="C474" s="2">
        <v>0</v>
      </c>
      <c r="D474" t="s">
        <v>924</v>
      </c>
      <c r="E474" s="1" t="s">
        <v>2102</v>
      </c>
      <c r="F474">
        <v>57</v>
      </c>
      <c r="G474" s="6" t="str">
        <f>IF(ISBLANK(F474),"",VLOOKUP(F474,AgeTable,2,TRUE))</f>
        <v>Adult</v>
      </c>
      <c r="H474" s="6">
        <f t="shared" si="14"/>
        <v>0</v>
      </c>
      <c r="I474" s="6">
        <f t="shared" si="15"/>
        <v>0</v>
      </c>
      <c r="J474">
        <v>0</v>
      </c>
      <c r="K474">
        <v>0</v>
      </c>
      <c r="L474" s="2">
        <v>219533</v>
      </c>
      <c r="M474" s="4">
        <v>12.35</v>
      </c>
      <c r="N474" s="8" t="str">
        <f>IF(ISBLANK(M474),"",VLOOKUP(M474,FareTable,2,TRUE))</f>
        <v>C</v>
      </c>
      <c r="P474" s="1" t="s">
        <v>2100</v>
      </c>
      <c r="Q474" t="s">
        <v>925</v>
      </c>
    </row>
    <row r="475" spans="1:17" x14ac:dyDescent="0.25">
      <c r="A475" s="2">
        <v>474</v>
      </c>
      <c r="B475" s="2">
        <v>2</v>
      </c>
      <c r="C475" s="2">
        <v>0</v>
      </c>
      <c r="D475" t="s">
        <v>926</v>
      </c>
      <c r="E475" s="1" t="s">
        <v>2102</v>
      </c>
      <c r="G475" s="6" t="str">
        <f>IF(ISBLANK(F475),"",VLOOKUP(F475,AgeTable,2,TRUE))</f>
        <v/>
      </c>
      <c r="H475" s="6" t="str">
        <f t="shared" si="14"/>
        <v/>
      </c>
      <c r="I475" s="6" t="str">
        <f t="shared" si="15"/>
        <v/>
      </c>
      <c r="J475">
        <v>0</v>
      </c>
      <c r="K475">
        <v>0</v>
      </c>
      <c r="L475" s="2">
        <v>239855</v>
      </c>
      <c r="M475" s="4">
        <v>0</v>
      </c>
      <c r="N475" s="8" t="str">
        <f>IF(ISBLANK(M475),"",VLOOKUP(M475,FareTable,2,TRUE))</f>
        <v>E</v>
      </c>
      <c r="P475" s="1" t="s">
        <v>800</v>
      </c>
      <c r="Q475" t="s">
        <v>478</v>
      </c>
    </row>
    <row r="476" spans="1:17" x14ac:dyDescent="0.25">
      <c r="A476" s="2">
        <v>475</v>
      </c>
      <c r="B476" s="2">
        <v>2</v>
      </c>
      <c r="C476" s="2">
        <v>0</v>
      </c>
      <c r="D476" t="s">
        <v>927</v>
      </c>
      <c r="E476" s="1" t="s">
        <v>2102</v>
      </c>
      <c r="F476">
        <v>31</v>
      </c>
      <c r="G476" s="6" t="str">
        <f>IF(ISBLANK(F476),"",VLOOKUP(F476,AgeTable,2,TRUE))</f>
        <v>Adult</v>
      </c>
      <c r="H476" s="6">
        <f t="shared" si="14"/>
        <v>0</v>
      </c>
      <c r="I476" s="6">
        <f t="shared" si="15"/>
        <v>0</v>
      </c>
      <c r="J476">
        <v>0</v>
      </c>
      <c r="K476">
        <v>0</v>
      </c>
      <c r="L476" s="2" t="s">
        <v>928</v>
      </c>
      <c r="M476" s="4">
        <v>10.5</v>
      </c>
      <c r="N476" s="8" t="str">
        <f>IF(ISBLANK(M476),"",VLOOKUP(M476,FareTable,2,TRUE))</f>
        <v>D</v>
      </c>
      <c r="P476" s="1" t="s">
        <v>800</v>
      </c>
      <c r="Q476" t="s">
        <v>929</v>
      </c>
    </row>
    <row r="477" spans="1:17" x14ac:dyDescent="0.25">
      <c r="A477" s="2">
        <v>476</v>
      </c>
      <c r="B477" s="2">
        <v>2</v>
      </c>
      <c r="C477" s="2">
        <v>0</v>
      </c>
      <c r="D477" t="s">
        <v>930</v>
      </c>
      <c r="E477" s="1" t="s">
        <v>2101</v>
      </c>
      <c r="F477">
        <v>26</v>
      </c>
      <c r="G477" s="6" t="str">
        <f>IF(ISBLANK(F477),"",VLOOKUP(F477,AgeTable,2,TRUE))</f>
        <v>Adult</v>
      </c>
      <c r="H477" s="6">
        <f t="shared" si="14"/>
        <v>0</v>
      </c>
      <c r="I477" s="6">
        <f t="shared" si="15"/>
        <v>1</v>
      </c>
      <c r="J477">
        <v>1</v>
      </c>
      <c r="K477">
        <v>1</v>
      </c>
      <c r="L477" s="2">
        <v>250651</v>
      </c>
      <c r="M477" s="4">
        <v>26</v>
      </c>
      <c r="N477" s="8" t="str">
        <f>IF(ISBLANK(M477),"",VLOOKUP(M477,FareTable,2,TRUE))</f>
        <v>B</v>
      </c>
      <c r="P477" s="1" t="s">
        <v>800</v>
      </c>
      <c r="Q477" t="s">
        <v>572</v>
      </c>
    </row>
    <row r="478" spans="1:17" x14ac:dyDescent="0.25">
      <c r="A478" s="2">
        <v>477</v>
      </c>
      <c r="B478" s="2">
        <v>2</v>
      </c>
      <c r="C478" s="2">
        <v>0</v>
      </c>
      <c r="D478" t="s">
        <v>931</v>
      </c>
      <c r="E478" s="1" t="s">
        <v>2102</v>
      </c>
      <c r="F478">
        <v>30</v>
      </c>
      <c r="G478" s="6" t="str">
        <f>IF(ISBLANK(F478),"",VLOOKUP(F478,AgeTable,2,TRUE))</f>
        <v>Adult</v>
      </c>
      <c r="H478" s="6">
        <f t="shared" si="14"/>
        <v>0</v>
      </c>
      <c r="I478" s="6">
        <f t="shared" si="15"/>
        <v>0</v>
      </c>
      <c r="J478">
        <v>1</v>
      </c>
      <c r="K478">
        <v>1</v>
      </c>
      <c r="L478" s="2">
        <v>250651</v>
      </c>
      <c r="M478" s="4">
        <v>26</v>
      </c>
      <c r="N478" s="8" t="str">
        <f>IF(ISBLANK(M478),"",VLOOKUP(M478,FareTable,2,TRUE))</f>
        <v>B</v>
      </c>
      <c r="P478" s="1" t="s">
        <v>800</v>
      </c>
      <c r="Q478" t="s">
        <v>572</v>
      </c>
    </row>
    <row r="479" spans="1:17" x14ac:dyDescent="0.25">
      <c r="A479" s="2">
        <v>478</v>
      </c>
      <c r="B479" s="2">
        <v>2</v>
      </c>
      <c r="C479" s="2">
        <v>0</v>
      </c>
      <c r="D479" t="s">
        <v>932</v>
      </c>
      <c r="E479" s="1" t="s">
        <v>2102</v>
      </c>
      <c r="G479" s="6" t="str">
        <f>IF(ISBLANK(F479),"",VLOOKUP(F479,AgeTable,2,TRUE))</f>
        <v/>
      </c>
      <c r="H479" s="6" t="str">
        <f t="shared" si="14"/>
        <v/>
      </c>
      <c r="I479" s="6" t="str">
        <f t="shared" si="15"/>
        <v/>
      </c>
      <c r="J479">
        <v>0</v>
      </c>
      <c r="K479">
        <v>0</v>
      </c>
      <c r="L479" s="2">
        <v>240261</v>
      </c>
      <c r="M479" s="4">
        <v>10.708299999999999</v>
      </c>
      <c r="N479" s="8" t="str">
        <f>IF(ISBLANK(M479),"",VLOOKUP(M479,FareTable,2,TRUE))</f>
        <v>D</v>
      </c>
      <c r="P479" s="1" t="s">
        <v>2100</v>
      </c>
    </row>
    <row r="480" spans="1:17" x14ac:dyDescent="0.25">
      <c r="A480" s="2">
        <v>479</v>
      </c>
      <c r="B480" s="2">
        <v>2</v>
      </c>
      <c r="C480" s="2">
        <v>1</v>
      </c>
      <c r="D480" t="s">
        <v>933</v>
      </c>
      <c r="E480" s="1" t="s">
        <v>2101</v>
      </c>
      <c r="F480">
        <v>1</v>
      </c>
      <c r="G480" s="6" t="str">
        <f>IF(ISBLANK(F480),"",VLOOKUP(F480,AgeTable,2,TRUE))</f>
        <v>Child</v>
      </c>
      <c r="H480" s="6">
        <f t="shared" si="14"/>
        <v>1</v>
      </c>
      <c r="I480" s="6">
        <f t="shared" si="15"/>
        <v>1</v>
      </c>
      <c r="J480">
        <v>1</v>
      </c>
      <c r="K480">
        <v>2</v>
      </c>
      <c r="L480" s="2" t="s">
        <v>934</v>
      </c>
      <c r="M480" s="4">
        <v>41.5792</v>
      </c>
      <c r="N480" s="8" t="str">
        <f>IF(ISBLANK(M480),"",VLOOKUP(M480,FareTable,2,TRUE))</f>
        <v>B</v>
      </c>
      <c r="P480" s="1" t="s">
        <v>2099</v>
      </c>
      <c r="Q480" t="s">
        <v>935</v>
      </c>
    </row>
    <row r="481" spans="1:17" x14ac:dyDescent="0.25">
      <c r="A481" s="2">
        <v>480</v>
      </c>
      <c r="B481" s="2">
        <v>2</v>
      </c>
      <c r="C481" s="2">
        <v>1</v>
      </c>
      <c r="D481" t="s">
        <v>936</v>
      </c>
      <c r="E481" s="1" t="s">
        <v>2101</v>
      </c>
      <c r="F481">
        <v>3</v>
      </c>
      <c r="G481" s="6" t="str">
        <f>IF(ISBLANK(F481),"",VLOOKUP(F481,AgeTable,2,TRUE))</f>
        <v>Child</v>
      </c>
      <c r="H481" s="6">
        <f t="shared" si="14"/>
        <v>1</v>
      </c>
      <c r="I481" s="6">
        <f t="shared" si="15"/>
        <v>1</v>
      </c>
      <c r="J481">
        <v>1</v>
      </c>
      <c r="K481">
        <v>2</v>
      </c>
      <c r="L481" s="2" t="s">
        <v>934</v>
      </c>
      <c r="M481" s="4">
        <v>41.5792</v>
      </c>
      <c r="N481" s="8" t="str">
        <f>IF(ISBLANK(M481),"",VLOOKUP(M481,FareTable,2,TRUE))</f>
        <v>B</v>
      </c>
      <c r="P481" s="1" t="s">
        <v>2099</v>
      </c>
      <c r="Q481" t="s">
        <v>935</v>
      </c>
    </row>
    <row r="482" spans="1:17" x14ac:dyDescent="0.25">
      <c r="A482" s="2">
        <v>481</v>
      </c>
      <c r="B482" s="2">
        <v>2</v>
      </c>
      <c r="C482" s="2">
        <v>0</v>
      </c>
      <c r="D482" t="s">
        <v>937</v>
      </c>
      <c r="E482" s="1" t="s">
        <v>2102</v>
      </c>
      <c r="F482">
        <v>25</v>
      </c>
      <c r="G482" s="6" t="str">
        <f>IF(ISBLANK(F482),"",VLOOKUP(F482,AgeTable,2,TRUE))</f>
        <v>Adult</v>
      </c>
      <c r="H482" s="6">
        <f t="shared" si="14"/>
        <v>0</v>
      </c>
      <c r="I482" s="6">
        <f t="shared" si="15"/>
        <v>0</v>
      </c>
      <c r="J482">
        <v>1</v>
      </c>
      <c r="K482">
        <v>2</v>
      </c>
      <c r="L482" s="2" t="s">
        <v>934</v>
      </c>
      <c r="M482" s="4">
        <v>41.5792</v>
      </c>
      <c r="N482" s="8" t="str">
        <f>IF(ISBLANK(M482),"",VLOOKUP(M482,FareTable,2,TRUE))</f>
        <v>B</v>
      </c>
      <c r="P482" s="1" t="s">
        <v>2099</v>
      </c>
      <c r="Q482" t="s">
        <v>935</v>
      </c>
    </row>
    <row r="483" spans="1:17" x14ac:dyDescent="0.25">
      <c r="A483" s="2">
        <v>482</v>
      </c>
      <c r="B483" s="2">
        <v>2</v>
      </c>
      <c r="C483" s="2">
        <v>1</v>
      </c>
      <c r="D483" t="s">
        <v>938</v>
      </c>
      <c r="E483" s="1" t="s">
        <v>2101</v>
      </c>
      <c r="F483">
        <v>22</v>
      </c>
      <c r="G483" s="6" t="str">
        <f>IF(ISBLANK(F483),"",VLOOKUP(F483,AgeTable,2,TRUE))</f>
        <v>Adult</v>
      </c>
      <c r="H483" s="6">
        <f t="shared" si="14"/>
        <v>0</v>
      </c>
      <c r="I483" s="6">
        <f t="shared" si="15"/>
        <v>1</v>
      </c>
      <c r="J483">
        <v>1</v>
      </c>
      <c r="K483">
        <v>2</v>
      </c>
      <c r="L483" s="2" t="s">
        <v>934</v>
      </c>
      <c r="M483" s="4">
        <v>41.5792</v>
      </c>
      <c r="N483" s="8" t="str">
        <f>IF(ISBLANK(M483),"",VLOOKUP(M483,FareTable,2,TRUE))</f>
        <v>B</v>
      </c>
      <c r="P483" s="1" t="s">
        <v>2099</v>
      </c>
      <c r="Q483" t="s">
        <v>935</v>
      </c>
    </row>
    <row r="484" spans="1:17" x14ac:dyDescent="0.25">
      <c r="A484" s="2">
        <v>483</v>
      </c>
      <c r="B484" s="2">
        <v>2</v>
      </c>
      <c r="C484" s="2">
        <v>1</v>
      </c>
      <c r="D484" t="s">
        <v>939</v>
      </c>
      <c r="E484" s="1" t="s">
        <v>2101</v>
      </c>
      <c r="F484">
        <v>17</v>
      </c>
      <c r="G484" s="6" t="str">
        <f>IF(ISBLANK(F484),"",VLOOKUP(F484,AgeTable,2,TRUE))</f>
        <v>Adult</v>
      </c>
      <c r="H484" s="6">
        <f t="shared" si="14"/>
        <v>0</v>
      </c>
      <c r="I484" s="6">
        <f t="shared" si="15"/>
        <v>1</v>
      </c>
      <c r="J484">
        <v>0</v>
      </c>
      <c r="K484">
        <v>0</v>
      </c>
      <c r="L484" s="2" t="s">
        <v>940</v>
      </c>
      <c r="M484" s="4">
        <v>12</v>
      </c>
      <c r="N484" s="8" t="str">
        <f>IF(ISBLANK(M484),"",VLOOKUP(M484,FareTable,2,TRUE))</f>
        <v>C</v>
      </c>
      <c r="P484" s="1" t="s">
        <v>2099</v>
      </c>
      <c r="Q484" t="s">
        <v>941</v>
      </c>
    </row>
    <row r="485" spans="1:17" x14ac:dyDescent="0.25">
      <c r="A485" s="2">
        <v>484</v>
      </c>
      <c r="B485" s="2">
        <v>2</v>
      </c>
      <c r="C485" s="2">
        <v>1</v>
      </c>
      <c r="D485" t="s">
        <v>942</v>
      </c>
      <c r="E485" s="1" t="s">
        <v>2101</v>
      </c>
      <c r="G485" s="6" t="str">
        <f>IF(ISBLANK(F485),"",VLOOKUP(F485,AgeTable,2,TRUE))</f>
        <v/>
      </c>
      <c r="H485" s="6" t="str">
        <f t="shared" si="14"/>
        <v/>
      </c>
      <c r="I485" s="6" t="str">
        <f t="shared" si="15"/>
        <v/>
      </c>
      <c r="J485">
        <v>0</v>
      </c>
      <c r="K485">
        <v>0</v>
      </c>
      <c r="L485" s="2">
        <v>248727</v>
      </c>
      <c r="M485" s="4">
        <v>33</v>
      </c>
      <c r="N485" s="8" t="str">
        <f>IF(ISBLANK(M485),"",VLOOKUP(M485,FareTable,2,TRUE))</f>
        <v>B</v>
      </c>
      <c r="P485" s="1" t="s">
        <v>800</v>
      </c>
      <c r="Q485" t="s">
        <v>943</v>
      </c>
    </row>
    <row r="486" spans="1:17" x14ac:dyDescent="0.25">
      <c r="A486" s="2">
        <v>485</v>
      </c>
      <c r="B486" s="2">
        <v>2</v>
      </c>
      <c r="C486" s="2">
        <v>1</v>
      </c>
      <c r="D486" t="s">
        <v>944</v>
      </c>
      <c r="E486" s="1" t="s">
        <v>2101</v>
      </c>
      <c r="F486">
        <v>34</v>
      </c>
      <c r="G486" s="6" t="str">
        <f>IF(ISBLANK(F486),"",VLOOKUP(F486,AgeTable,2,TRUE))</f>
        <v>Adult</v>
      </c>
      <c r="H486" s="6">
        <f t="shared" si="14"/>
        <v>0</v>
      </c>
      <c r="I486" s="6">
        <f t="shared" si="15"/>
        <v>1</v>
      </c>
      <c r="J486">
        <v>0</v>
      </c>
      <c r="K486">
        <v>0</v>
      </c>
      <c r="L486" s="2" t="s">
        <v>945</v>
      </c>
      <c r="M486" s="4">
        <v>10.5</v>
      </c>
      <c r="N486" s="8" t="str">
        <f>IF(ISBLANK(M486),"",VLOOKUP(M486,FareTable,2,TRUE))</f>
        <v>D</v>
      </c>
      <c r="O486" s="2" t="s">
        <v>719</v>
      </c>
      <c r="P486" s="1" t="s">
        <v>800</v>
      </c>
      <c r="Q486" t="s">
        <v>344</v>
      </c>
    </row>
    <row r="487" spans="1:17" x14ac:dyDescent="0.25">
      <c r="A487" s="2">
        <v>486</v>
      </c>
      <c r="B487" s="2">
        <v>2</v>
      </c>
      <c r="C487" s="2">
        <v>0</v>
      </c>
      <c r="D487" t="s">
        <v>946</v>
      </c>
      <c r="E487" s="1" t="s">
        <v>2102</v>
      </c>
      <c r="F487">
        <v>36</v>
      </c>
      <c r="G487" s="6" t="str">
        <f>IF(ISBLANK(F487),"",VLOOKUP(F487,AgeTable,2,TRUE))</f>
        <v>Adult</v>
      </c>
      <c r="H487" s="6">
        <f t="shared" si="14"/>
        <v>0</v>
      </c>
      <c r="I487" s="6">
        <f t="shared" si="15"/>
        <v>0</v>
      </c>
      <c r="J487">
        <v>0</v>
      </c>
      <c r="K487">
        <v>0</v>
      </c>
      <c r="L487" s="2" t="s">
        <v>947</v>
      </c>
      <c r="M487" s="4">
        <v>12.875</v>
      </c>
      <c r="N487" s="8" t="str">
        <f>IF(ISBLANK(M487),"",VLOOKUP(M487,FareTable,2,TRUE))</f>
        <v>C</v>
      </c>
      <c r="O487" s="2" t="s">
        <v>20</v>
      </c>
      <c r="P487" s="1" t="s">
        <v>2099</v>
      </c>
      <c r="Q487" t="s">
        <v>42</v>
      </c>
    </row>
    <row r="488" spans="1:17" x14ac:dyDescent="0.25">
      <c r="A488" s="2">
        <v>487</v>
      </c>
      <c r="B488" s="2">
        <v>2</v>
      </c>
      <c r="C488" s="2">
        <v>0</v>
      </c>
      <c r="D488" t="s">
        <v>948</v>
      </c>
      <c r="E488" s="1" t="s">
        <v>2102</v>
      </c>
      <c r="F488">
        <v>24</v>
      </c>
      <c r="G488" s="6" t="str">
        <f>IF(ISBLANK(F488),"",VLOOKUP(F488,AgeTable,2,TRUE))</f>
        <v>Adult</v>
      </c>
      <c r="H488" s="6">
        <f t="shared" si="14"/>
        <v>0</v>
      </c>
      <c r="I488" s="6">
        <f t="shared" si="15"/>
        <v>0</v>
      </c>
      <c r="J488">
        <v>0</v>
      </c>
      <c r="K488">
        <v>0</v>
      </c>
      <c r="L488" s="2" t="s">
        <v>949</v>
      </c>
      <c r="M488" s="4">
        <v>10.5</v>
      </c>
      <c r="N488" s="8" t="str">
        <f>IF(ISBLANK(M488),"",VLOOKUP(M488,FareTable,2,TRUE))</f>
        <v>D</v>
      </c>
      <c r="P488" s="1" t="s">
        <v>800</v>
      </c>
    </row>
    <row r="489" spans="1:17" x14ac:dyDescent="0.25">
      <c r="A489" s="2">
        <v>488</v>
      </c>
      <c r="B489" s="2">
        <v>2</v>
      </c>
      <c r="C489" s="2">
        <v>0</v>
      </c>
      <c r="D489" t="s">
        <v>950</v>
      </c>
      <c r="E489" s="1" t="s">
        <v>2102</v>
      </c>
      <c r="F489">
        <v>61</v>
      </c>
      <c r="G489" s="6" t="str">
        <f>IF(ISBLANK(F489),"",VLOOKUP(F489,AgeTable,2,TRUE))</f>
        <v>Senior</v>
      </c>
      <c r="H489" s="6">
        <f t="shared" si="14"/>
        <v>0</v>
      </c>
      <c r="I489" s="6">
        <f t="shared" si="15"/>
        <v>0</v>
      </c>
      <c r="J489">
        <v>0</v>
      </c>
      <c r="K489">
        <v>0</v>
      </c>
      <c r="L489" s="2">
        <v>235509</v>
      </c>
      <c r="M489" s="4">
        <v>12.35</v>
      </c>
      <c r="N489" s="8" t="str">
        <f>IF(ISBLANK(M489),"",VLOOKUP(M489,FareTable,2,TRUE))</f>
        <v>C</v>
      </c>
      <c r="P489" s="1" t="s">
        <v>2100</v>
      </c>
    </row>
    <row r="490" spans="1:17" x14ac:dyDescent="0.25">
      <c r="A490" s="2">
        <v>489</v>
      </c>
      <c r="B490" s="2">
        <v>2</v>
      </c>
      <c r="C490" s="2">
        <v>0</v>
      </c>
      <c r="D490" t="s">
        <v>951</v>
      </c>
      <c r="E490" s="1" t="s">
        <v>2102</v>
      </c>
      <c r="F490">
        <v>50</v>
      </c>
      <c r="G490" s="6" t="str">
        <f>IF(ISBLANK(F490),"",VLOOKUP(F490,AgeTable,2,TRUE))</f>
        <v>Adult</v>
      </c>
      <c r="H490" s="6">
        <f t="shared" si="14"/>
        <v>0</v>
      </c>
      <c r="I490" s="6">
        <f t="shared" si="15"/>
        <v>0</v>
      </c>
      <c r="J490">
        <v>1</v>
      </c>
      <c r="K490">
        <v>0</v>
      </c>
      <c r="L490" s="2" t="s">
        <v>952</v>
      </c>
      <c r="M490" s="4">
        <v>26</v>
      </c>
      <c r="N490" s="8" t="str">
        <f>IF(ISBLANK(M490),"",VLOOKUP(M490,FareTable,2,TRUE))</f>
        <v>B</v>
      </c>
      <c r="P490" s="1" t="s">
        <v>800</v>
      </c>
      <c r="Q490" t="s">
        <v>953</v>
      </c>
    </row>
    <row r="491" spans="1:17" x14ac:dyDescent="0.25">
      <c r="A491" s="2">
        <v>490</v>
      </c>
      <c r="B491" s="2">
        <v>2</v>
      </c>
      <c r="C491" s="2">
        <v>1</v>
      </c>
      <c r="D491" t="s">
        <v>954</v>
      </c>
      <c r="E491" s="1" t="s">
        <v>2101</v>
      </c>
      <c r="F491">
        <v>42</v>
      </c>
      <c r="G491" s="6" t="str">
        <f>IF(ISBLANK(F491),"",VLOOKUP(F491,AgeTable,2,TRUE))</f>
        <v>Adult</v>
      </c>
      <c r="H491" s="6">
        <f t="shared" si="14"/>
        <v>0</v>
      </c>
      <c r="I491" s="6">
        <f t="shared" si="15"/>
        <v>1</v>
      </c>
      <c r="J491">
        <v>1</v>
      </c>
      <c r="K491">
        <v>0</v>
      </c>
      <c r="L491" s="2" t="s">
        <v>952</v>
      </c>
      <c r="M491" s="4">
        <v>26</v>
      </c>
      <c r="N491" s="8" t="str">
        <f>IF(ISBLANK(M491),"",VLOOKUP(M491,FareTable,2,TRUE))</f>
        <v>B</v>
      </c>
      <c r="P491" s="1" t="s">
        <v>800</v>
      </c>
      <c r="Q491" t="s">
        <v>953</v>
      </c>
    </row>
    <row r="492" spans="1:17" x14ac:dyDescent="0.25">
      <c r="A492" s="2">
        <v>491</v>
      </c>
      <c r="B492" s="2">
        <v>2</v>
      </c>
      <c r="C492" s="2">
        <v>0</v>
      </c>
      <c r="D492" t="s">
        <v>955</v>
      </c>
      <c r="E492" s="1" t="s">
        <v>2101</v>
      </c>
      <c r="F492">
        <v>57</v>
      </c>
      <c r="G492" s="6" t="str">
        <f>IF(ISBLANK(F492),"",VLOOKUP(F492,AgeTable,2,TRUE))</f>
        <v>Adult</v>
      </c>
      <c r="H492" s="6">
        <f t="shared" si="14"/>
        <v>0</v>
      </c>
      <c r="I492" s="6">
        <f t="shared" si="15"/>
        <v>1</v>
      </c>
      <c r="J492">
        <v>0</v>
      </c>
      <c r="K492">
        <v>0</v>
      </c>
      <c r="L492" s="2" t="s">
        <v>956</v>
      </c>
      <c r="M492" s="4">
        <v>10.5</v>
      </c>
      <c r="N492" s="8" t="str">
        <f>IF(ISBLANK(M492),"",VLOOKUP(M492,FareTable,2,TRUE))</f>
        <v>D</v>
      </c>
      <c r="O492" s="2" t="s">
        <v>957</v>
      </c>
      <c r="P492" s="1" t="s">
        <v>800</v>
      </c>
      <c r="Q492" t="s">
        <v>958</v>
      </c>
    </row>
    <row r="493" spans="1:17" x14ac:dyDescent="0.25">
      <c r="A493" s="2">
        <v>492</v>
      </c>
      <c r="B493" s="2">
        <v>2</v>
      </c>
      <c r="C493" s="2">
        <v>0</v>
      </c>
      <c r="D493" t="s">
        <v>959</v>
      </c>
      <c r="E493" s="1" t="s">
        <v>2102</v>
      </c>
      <c r="G493" s="6" t="str">
        <f>IF(ISBLANK(F493),"",VLOOKUP(F493,AgeTable,2,TRUE))</f>
        <v/>
      </c>
      <c r="H493" s="6" t="str">
        <f t="shared" si="14"/>
        <v/>
      </c>
      <c r="I493" s="6" t="str">
        <f t="shared" si="15"/>
        <v/>
      </c>
      <c r="J493">
        <v>0</v>
      </c>
      <c r="K493">
        <v>0</v>
      </c>
      <c r="L493" s="2">
        <v>237735</v>
      </c>
      <c r="M493" s="4">
        <v>15.0458</v>
      </c>
      <c r="N493" s="8" t="str">
        <f>IF(ISBLANK(M493),"",VLOOKUP(M493,FareTable,2,TRUE))</f>
        <v>C</v>
      </c>
      <c r="O493" s="2" t="s">
        <v>20</v>
      </c>
      <c r="P493" s="1" t="s">
        <v>2099</v>
      </c>
      <c r="Q493" t="s">
        <v>960</v>
      </c>
    </row>
    <row r="494" spans="1:17" x14ac:dyDescent="0.25">
      <c r="A494" s="2">
        <v>493</v>
      </c>
      <c r="B494" s="2">
        <v>2</v>
      </c>
      <c r="C494" s="2">
        <v>1</v>
      </c>
      <c r="D494" t="s">
        <v>961</v>
      </c>
      <c r="E494" s="1" t="s">
        <v>2102</v>
      </c>
      <c r="F494">
        <v>1</v>
      </c>
      <c r="G494" s="6" t="str">
        <f>IF(ISBLANK(F494),"",VLOOKUP(F494,AgeTable,2,TRUE))</f>
        <v>Child</v>
      </c>
      <c r="H494" s="6">
        <f t="shared" si="14"/>
        <v>1</v>
      </c>
      <c r="I494" s="6">
        <f t="shared" si="15"/>
        <v>1</v>
      </c>
      <c r="J494">
        <v>0</v>
      </c>
      <c r="K494">
        <v>2</v>
      </c>
      <c r="L494" s="2" t="s">
        <v>962</v>
      </c>
      <c r="M494" s="4">
        <v>37.004199999999997</v>
      </c>
      <c r="N494" s="8" t="str">
        <f>IF(ISBLANK(M494),"",VLOOKUP(M494,FareTable,2,TRUE))</f>
        <v>B</v>
      </c>
      <c r="P494" s="1" t="s">
        <v>2099</v>
      </c>
      <c r="Q494" t="s">
        <v>963</v>
      </c>
    </row>
    <row r="495" spans="1:17" x14ac:dyDescent="0.25">
      <c r="A495" s="2">
        <v>494</v>
      </c>
      <c r="B495" s="2">
        <v>2</v>
      </c>
      <c r="C495" s="2">
        <v>0</v>
      </c>
      <c r="D495" t="s">
        <v>964</v>
      </c>
      <c r="E495" s="1" t="s">
        <v>2102</v>
      </c>
      <c r="F495">
        <v>31</v>
      </c>
      <c r="G495" s="6" t="str">
        <f>IF(ISBLANK(F495),"",VLOOKUP(F495,AgeTable,2,TRUE))</f>
        <v>Adult</v>
      </c>
      <c r="H495" s="6">
        <f t="shared" si="14"/>
        <v>0</v>
      </c>
      <c r="I495" s="6">
        <f t="shared" si="15"/>
        <v>0</v>
      </c>
      <c r="J495">
        <v>1</v>
      </c>
      <c r="K495">
        <v>1</v>
      </c>
      <c r="L495" s="2" t="s">
        <v>962</v>
      </c>
      <c r="M495" s="4">
        <v>37.004199999999997</v>
      </c>
      <c r="N495" s="8" t="str">
        <f>IF(ISBLANK(M495),"",VLOOKUP(M495,FareTable,2,TRUE))</f>
        <v>B</v>
      </c>
      <c r="P495" s="1" t="s">
        <v>2099</v>
      </c>
      <c r="Q495" t="s">
        <v>963</v>
      </c>
    </row>
    <row r="496" spans="1:17" x14ac:dyDescent="0.25">
      <c r="A496" s="2">
        <v>495</v>
      </c>
      <c r="B496" s="2">
        <v>2</v>
      </c>
      <c r="C496" s="2">
        <v>1</v>
      </c>
      <c r="D496" t="s">
        <v>965</v>
      </c>
      <c r="E496" s="1" t="s">
        <v>2101</v>
      </c>
      <c r="F496">
        <v>24</v>
      </c>
      <c r="G496" s="6" t="str">
        <f>IF(ISBLANK(F496),"",VLOOKUP(F496,AgeTable,2,TRUE))</f>
        <v>Adult</v>
      </c>
      <c r="H496" s="6">
        <f t="shared" si="14"/>
        <v>0</v>
      </c>
      <c r="I496" s="6">
        <f t="shared" si="15"/>
        <v>1</v>
      </c>
      <c r="J496">
        <v>1</v>
      </c>
      <c r="K496">
        <v>1</v>
      </c>
      <c r="L496" s="2" t="s">
        <v>962</v>
      </c>
      <c r="M496" s="4">
        <v>37.004199999999997</v>
      </c>
      <c r="N496" s="8" t="str">
        <f>IF(ISBLANK(M496),"",VLOOKUP(M496,FareTable,2,TRUE))</f>
        <v>B</v>
      </c>
      <c r="P496" s="1" t="s">
        <v>2099</v>
      </c>
      <c r="Q496" t="s">
        <v>963</v>
      </c>
    </row>
    <row r="497" spans="1:17" x14ac:dyDescent="0.25">
      <c r="A497" s="2">
        <v>496</v>
      </c>
      <c r="B497" s="2">
        <v>2</v>
      </c>
      <c r="C497" s="2">
        <v>0</v>
      </c>
      <c r="D497" t="s">
        <v>966</v>
      </c>
      <c r="E497" s="1" t="s">
        <v>2102</v>
      </c>
      <c r="G497" s="6" t="str">
        <f>IF(ISBLANK(F497),"",VLOOKUP(F497,AgeTable,2,TRUE))</f>
        <v/>
      </c>
      <c r="H497" s="6" t="str">
        <f t="shared" si="14"/>
        <v/>
      </c>
      <c r="I497" s="6" t="str">
        <f t="shared" si="15"/>
        <v/>
      </c>
      <c r="J497">
        <v>0</v>
      </c>
      <c r="K497">
        <v>0</v>
      </c>
      <c r="L497" s="2" t="s">
        <v>967</v>
      </c>
      <c r="M497" s="4">
        <v>15.5792</v>
      </c>
      <c r="N497" s="8" t="str">
        <f>IF(ISBLANK(M497),"",VLOOKUP(M497,FareTable,2,TRUE))</f>
        <v>C</v>
      </c>
      <c r="P497" s="1" t="s">
        <v>2099</v>
      </c>
      <c r="Q497" t="s">
        <v>11</v>
      </c>
    </row>
    <row r="498" spans="1:17" x14ac:dyDescent="0.25">
      <c r="A498" s="2">
        <v>497</v>
      </c>
      <c r="B498" s="2">
        <v>2</v>
      </c>
      <c r="C498" s="2">
        <v>0</v>
      </c>
      <c r="D498" t="s">
        <v>968</v>
      </c>
      <c r="E498" s="1" t="s">
        <v>2102</v>
      </c>
      <c r="F498">
        <v>30</v>
      </c>
      <c r="G498" s="6" t="str">
        <f>IF(ISBLANK(F498),"",VLOOKUP(F498,AgeTable,2,TRUE))</f>
        <v>Adult</v>
      </c>
      <c r="H498" s="6">
        <f t="shared" si="14"/>
        <v>0</v>
      </c>
      <c r="I498" s="6">
        <f t="shared" si="15"/>
        <v>0</v>
      </c>
      <c r="J498">
        <v>0</v>
      </c>
      <c r="K498">
        <v>0</v>
      </c>
      <c r="L498" s="2">
        <v>28228</v>
      </c>
      <c r="M498" s="4">
        <v>13</v>
      </c>
      <c r="N498" s="8" t="str">
        <f>IF(ISBLANK(M498),"",VLOOKUP(M498,FareTable,2,TRUE))</f>
        <v>C</v>
      </c>
      <c r="P498" s="1" t="s">
        <v>800</v>
      </c>
      <c r="Q498" t="s">
        <v>969</v>
      </c>
    </row>
    <row r="499" spans="1:17" x14ac:dyDescent="0.25">
      <c r="A499" s="2">
        <v>498</v>
      </c>
      <c r="B499" s="2">
        <v>2</v>
      </c>
      <c r="C499" s="2">
        <v>0</v>
      </c>
      <c r="D499" t="s">
        <v>970</v>
      </c>
      <c r="E499" s="1" t="s">
        <v>2102</v>
      </c>
      <c r="F499">
        <v>40</v>
      </c>
      <c r="G499" s="6" t="str">
        <f>IF(ISBLANK(F499),"",VLOOKUP(F499,AgeTable,2,TRUE))</f>
        <v>Adult</v>
      </c>
      <c r="H499" s="6">
        <f t="shared" si="14"/>
        <v>0</v>
      </c>
      <c r="I499" s="6">
        <f t="shared" si="15"/>
        <v>0</v>
      </c>
      <c r="J499">
        <v>0</v>
      </c>
      <c r="K499">
        <v>0</v>
      </c>
      <c r="L499" s="2">
        <v>239059</v>
      </c>
      <c r="M499" s="4">
        <v>16</v>
      </c>
      <c r="N499" s="8" t="str">
        <f>IF(ISBLANK(M499),"",VLOOKUP(M499,FareTable,2,TRUE))</f>
        <v>C</v>
      </c>
      <c r="P499" s="1" t="s">
        <v>800</v>
      </c>
      <c r="Q499" t="s">
        <v>971</v>
      </c>
    </row>
    <row r="500" spans="1:17" x14ac:dyDescent="0.25">
      <c r="A500" s="2">
        <v>499</v>
      </c>
      <c r="B500" s="2">
        <v>2</v>
      </c>
      <c r="C500" s="2">
        <v>0</v>
      </c>
      <c r="D500" t="s">
        <v>972</v>
      </c>
      <c r="E500" s="1" t="s">
        <v>2102</v>
      </c>
      <c r="F500">
        <v>32</v>
      </c>
      <c r="G500" s="6" t="str">
        <f>IF(ISBLANK(F500),"",VLOOKUP(F500,AgeTable,2,TRUE))</f>
        <v>Adult</v>
      </c>
      <c r="H500" s="6">
        <f t="shared" si="14"/>
        <v>0</v>
      </c>
      <c r="I500" s="6">
        <f t="shared" si="15"/>
        <v>0</v>
      </c>
      <c r="J500">
        <v>0</v>
      </c>
      <c r="K500">
        <v>0</v>
      </c>
      <c r="L500" s="2">
        <v>237216</v>
      </c>
      <c r="M500" s="4">
        <v>13.5</v>
      </c>
      <c r="N500" s="8" t="str">
        <f>IF(ISBLANK(M500),"",VLOOKUP(M500,FareTable,2,TRUE))</f>
        <v>C</v>
      </c>
      <c r="P500" s="1" t="s">
        <v>800</v>
      </c>
      <c r="Q500" t="s">
        <v>973</v>
      </c>
    </row>
    <row r="501" spans="1:17" x14ac:dyDescent="0.25">
      <c r="A501" s="2">
        <v>500</v>
      </c>
      <c r="B501" s="2">
        <v>2</v>
      </c>
      <c r="C501" s="2">
        <v>0</v>
      </c>
      <c r="D501" t="s">
        <v>974</v>
      </c>
      <c r="E501" s="1" t="s">
        <v>2102</v>
      </c>
      <c r="F501">
        <v>30</v>
      </c>
      <c r="G501" s="6" t="str">
        <f>IF(ISBLANK(F501),"",VLOOKUP(F501,AgeTable,2,TRUE))</f>
        <v>Adult</v>
      </c>
      <c r="H501" s="6">
        <f t="shared" si="14"/>
        <v>0</v>
      </c>
      <c r="I501" s="6">
        <f t="shared" si="15"/>
        <v>0</v>
      </c>
      <c r="J501">
        <v>0</v>
      </c>
      <c r="K501">
        <v>0</v>
      </c>
      <c r="L501" s="2">
        <v>233478</v>
      </c>
      <c r="M501" s="4">
        <v>13</v>
      </c>
      <c r="N501" s="8" t="str">
        <f>IF(ISBLANK(M501),"",VLOOKUP(M501,FareTable,2,TRUE))</f>
        <v>C</v>
      </c>
      <c r="P501" s="1" t="s">
        <v>800</v>
      </c>
      <c r="Q501" t="s">
        <v>975</v>
      </c>
    </row>
    <row r="502" spans="1:17" x14ac:dyDescent="0.25">
      <c r="A502" s="2">
        <v>501</v>
      </c>
      <c r="B502" s="2">
        <v>2</v>
      </c>
      <c r="C502" s="2">
        <v>0</v>
      </c>
      <c r="D502" t="s">
        <v>976</v>
      </c>
      <c r="E502" s="1" t="s">
        <v>2102</v>
      </c>
      <c r="F502">
        <v>46</v>
      </c>
      <c r="G502" s="6" t="str">
        <f>IF(ISBLANK(F502),"",VLOOKUP(F502,AgeTable,2,TRUE))</f>
        <v>Adult</v>
      </c>
      <c r="H502" s="6">
        <f t="shared" si="14"/>
        <v>0</v>
      </c>
      <c r="I502" s="6">
        <f t="shared" si="15"/>
        <v>0</v>
      </c>
      <c r="J502">
        <v>0</v>
      </c>
      <c r="K502">
        <v>0</v>
      </c>
      <c r="L502" s="2">
        <v>28403</v>
      </c>
      <c r="M502" s="4">
        <v>26</v>
      </c>
      <c r="N502" s="8" t="str">
        <f>IF(ISBLANK(M502),"",VLOOKUP(M502,FareTable,2,TRUE))</f>
        <v>B</v>
      </c>
      <c r="P502" s="1" t="s">
        <v>800</v>
      </c>
      <c r="Q502" t="s">
        <v>710</v>
      </c>
    </row>
    <row r="503" spans="1:17" x14ac:dyDescent="0.25">
      <c r="A503" s="2">
        <v>502</v>
      </c>
      <c r="B503" s="2">
        <v>2</v>
      </c>
      <c r="C503" s="2">
        <v>1</v>
      </c>
      <c r="D503" t="s">
        <v>977</v>
      </c>
      <c r="E503" s="1" t="s">
        <v>2101</v>
      </c>
      <c r="F503">
        <v>13</v>
      </c>
      <c r="G503" s="6" t="str">
        <f>IF(ISBLANK(F503),"",VLOOKUP(F503,AgeTable,2,TRUE))</f>
        <v>Child</v>
      </c>
      <c r="H503" s="6">
        <f t="shared" si="14"/>
        <v>1</v>
      </c>
      <c r="I503" s="6">
        <f t="shared" si="15"/>
        <v>1</v>
      </c>
      <c r="J503">
        <v>0</v>
      </c>
      <c r="K503">
        <v>1</v>
      </c>
      <c r="L503" s="2">
        <v>250644</v>
      </c>
      <c r="M503" s="4">
        <v>19.5</v>
      </c>
      <c r="N503" s="8" t="str">
        <f>IF(ISBLANK(M503),"",VLOOKUP(M503,FareTable,2,TRUE))</f>
        <v>C</v>
      </c>
      <c r="P503" s="1" t="s">
        <v>800</v>
      </c>
      <c r="Q503" t="s">
        <v>978</v>
      </c>
    </row>
    <row r="504" spans="1:17" x14ac:dyDescent="0.25">
      <c r="A504" s="2">
        <v>503</v>
      </c>
      <c r="B504" s="2">
        <v>2</v>
      </c>
      <c r="C504" s="2">
        <v>1</v>
      </c>
      <c r="D504" t="s">
        <v>979</v>
      </c>
      <c r="E504" s="1" t="s">
        <v>2101</v>
      </c>
      <c r="F504">
        <v>41</v>
      </c>
      <c r="G504" s="6" t="str">
        <f>IF(ISBLANK(F504),"",VLOOKUP(F504,AgeTable,2,TRUE))</f>
        <v>Adult</v>
      </c>
      <c r="H504" s="6">
        <f t="shared" si="14"/>
        <v>0</v>
      </c>
      <c r="I504" s="6">
        <f t="shared" si="15"/>
        <v>1</v>
      </c>
      <c r="J504">
        <v>0</v>
      </c>
      <c r="K504">
        <v>1</v>
      </c>
      <c r="L504" s="2">
        <v>250644</v>
      </c>
      <c r="M504" s="4">
        <v>19.5</v>
      </c>
      <c r="N504" s="8" t="str">
        <f>IF(ISBLANK(M504),"",VLOOKUP(M504,FareTable,2,TRUE))</f>
        <v>C</v>
      </c>
      <c r="P504" s="1" t="s">
        <v>800</v>
      </c>
      <c r="Q504" t="s">
        <v>978</v>
      </c>
    </row>
    <row r="505" spans="1:17" x14ac:dyDescent="0.25">
      <c r="A505" s="2">
        <v>504</v>
      </c>
      <c r="B505" s="2">
        <v>2</v>
      </c>
      <c r="C505" s="2">
        <v>1</v>
      </c>
      <c r="D505" t="s">
        <v>980</v>
      </c>
      <c r="E505" s="1" t="s">
        <v>2102</v>
      </c>
      <c r="F505">
        <v>19</v>
      </c>
      <c r="G505" s="6" t="str">
        <f>IF(ISBLANK(F505),"",VLOOKUP(F505,AgeTable,2,TRUE))</f>
        <v>Adult</v>
      </c>
      <c r="H505" s="6">
        <f t="shared" si="14"/>
        <v>0</v>
      </c>
      <c r="I505" s="6">
        <f t="shared" si="15"/>
        <v>0</v>
      </c>
      <c r="J505">
        <v>0</v>
      </c>
      <c r="K505">
        <v>0</v>
      </c>
      <c r="L505" s="2" t="s">
        <v>981</v>
      </c>
      <c r="M505" s="4">
        <v>10.5</v>
      </c>
      <c r="N505" s="8" t="str">
        <f>IF(ISBLANK(M505),"",VLOOKUP(M505,FareTable,2,TRUE))</f>
        <v>D</v>
      </c>
      <c r="P505" s="1" t="s">
        <v>800</v>
      </c>
      <c r="Q505" t="s">
        <v>982</v>
      </c>
    </row>
    <row r="506" spans="1:17" x14ac:dyDescent="0.25">
      <c r="A506" s="2">
        <v>505</v>
      </c>
      <c r="B506" s="2">
        <v>2</v>
      </c>
      <c r="C506" s="2">
        <v>0</v>
      </c>
      <c r="D506" t="s">
        <v>983</v>
      </c>
      <c r="E506" s="1" t="s">
        <v>2102</v>
      </c>
      <c r="F506">
        <v>39</v>
      </c>
      <c r="G506" s="6" t="str">
        <f>IF(ISBLANK(F506),"",VLOOKUP(F506,AgeTable,2,TRUE))</f>
        <v>Adult</v>
      </c>
      <c r="H506" s="6">
        <f t="shared" si="14"/>
        <v>0</v>
      </c>
      <c r="I506" s="6">
        <f t="shared" si="15"/>
        <v>0</v>
      </c>
      <c r="J506">
        <v>0</v>
      </c>
      <c r="K506">
        <v>0</v>
      </c>
      <c r="L506" s="2">
        <v>248723</v>
      </c>
      <c r="M506" s="4">
        <v>13</v>
      </c>
      <c r="N506" s="8" t="str">
        <f>IF(ISBLANK(M506),"",VLOOKUP(M506,FareTable,2,TRUE))</f>
        <v>C</v>
      </c>
      <c r="P506" s="1" t="s">
        <v>800</v>
      </c>
      <c r="Q506" t="s">
        <v>984</v>
      </c>
    </row>
    <row r="507" spans="1:17" x14ac:dyDescent="0.25">
      <c r="A507" s="2">
        <v>506</v>
      </c>
      <c r="B507" s="2">
        <v>2</v>
      </c>
      <c r="C507" s="2">
        <v>0</v>
      </c>
      <c r="D507" t="s">
        <v>985</v>
      </c>
      <c r="E507" s="1" t="s">
        <v>2102</v>
      </c>
      <c r="F507">
        <v>48</v>
      </c>
      <c r="G507" s="6" t="str">
        <f>IF(ISBLANK(F507),"",VLOOKUP(F507,AgeTable,2,TRUE))</f>
        <v>Adult</v>
      </c>
      <c r="H507" s="6">
        <f t="shared" si="14"/>
        <v>0</v>
      </c>
      <c r="I507" s="6">
        <f t="shared" si="15"/>
        <v>0</v>
      </c>
      <c r="J507">
        <v>0</v>
      </c>
      <c r="K507">
        <v>0</v>
      </c>
      <c r="L507" s="2">
        <v>234360</v>
      </c>
      <c r="M507" s="4">
        <v>13</v>
      </c>
      <c r="N507" s="8" t="str">
        <f>IF(ISBLANK(M507),"",VLOOKUP(M507,FareTable,2,TRUE))</f>
        <v>C</v>
      </c>
      <c r="P507" s="1" t="s">
        <v>800</v>
      </c>
      <c r="Q507" t="s">
        <v>986</v>
      </c>
    </row>
    <row r="508" spans="1:17" x14ac:dyDescent="0.25">
      <c r="A508" s="2">
        <v>507</v>
      </c>
      <c r="B508" s="2">
        <v>2</v>
      </c>
      <c r="C508" s="2">
        <v>0</v>
      </c>
      <c r="D508" t="s">
        <v>987</v>
      </c>
      <c r="E508" s="1" t="s">
        <v>2102</v>
      </c>
      <c r="F508">
        <v>70</v>
      </c>
      <c r="G508" s="6" t="str">
        <f>IF(ISBLANK(F508),"",VLOOKUP(F508,AgeTable,2,TRUE))</f>
        <v>Senior</v>
      </c>
      <c r="H508" s="6">
        <f t="shared" si="14"/>
        <v>0</v>
      </c>
      <c r="I508" s="6">
        <f t="shared" si="15"/>
        <v>0</v>
      </c>
      <c r="J508">
        <v>0</v>
      </c>
      <c r="K508">
        <v>0</v>
      </c>
      <c r="L508" s="2" t="s">
        <v>988</v>
      </c>
      <c r="M508" s="4">
        <v>10.5</v>
      </c>
      <c r="N508" s="8" t="str">
        <f>IF(ISBLANK(M508),"",VLOOKUP(M508,FareTable,2,TRUE))</f>
        <v>D</v>
      </c>
      <c r="P508" s="1" t="s">
        <v>800</v>
      </c>
      <c r="Q508" t="s">
        <v>989</v>
      </c>
    </row>
    <row r="509" spans="1:17" x14ac:dyDescent="0.25">
      <c r="A509" s="2">
        <v>508</v>
      </c>
      <c r="B509" s="2">
        <v>2</v>
      </c>
      <c r="C509" s="2">
        <v>0</v>
      </c>
      <c r="D509" t="s">
        <v>990</v>
      </c>
      <c r="E509" s="1" t="s">
        <v>2102</v>
      </c>
      <c r="F509">
        <v>27</v>
      </c>
      <c r="G509" s="6" t="str">
        <f>IF(ISBLANK(F509),"",VLOOKUP(F509,AgeTable,2,TRUE))</f>
        <v>Adult</v>
      </c>
      <c r="H509" s="6">
        <f t="shared" si="14"/>
        <v>0</v>
      </c>
      <c r="I509" s="6">
        <f t="shared" si="15"/>
        <v>0</v>
      </c>
      <c r="J509">
        <v>0</v>
      </c>
      <c r="K509">
        <v>0</v>
      </c>
      <c r="L509" s="2">
        <v>211536</v>
      </c>
      <c r="M509" s="4">
        <v>13</v>
      </c>
      <c r="N509" s="8" t="str">
        <f>IF(ISBLANK(M509),"",VLOOKUP(M509,FareTable,2,TRUE))</f>
        <v>C</v>
      </c>
      <c r="P509" s="1" t="s">
        <v>800</v>
      </c>
      <c r="Q509" t="s">
        <v>498</v>
      </c>
    </row>
    <row r="510" spans="1:17" x14ac:dyDescent="0.25">
      <c r="A510" s="2">
        <v>509</v>
      </c>
      <c r="B510" s="2">
        <v>2</v>
      </c>
      <c r="C510" s="2">
        <v>0</v>
      </c>
      <c r="D510" t="s">
        <v>991</v>
      </c>
      <c r="E510" s="1" t="s">
        <v>2102</v>
      </c>
      <c r="F510">
        <v>54</v>
      </c>
      <c r="G510" s="6" t="str">
        <f>IF(ISBLANK(F510),"",VLOOKUP(F510,AgeTable,2,TRUE))</f>
        <v>Adult</v>
      </c>
      <c r="H510" s="6">
        <f t="shared" si="14"/>
        <v>0</v>
      </c>
      <c r="I510" s="6">
        <f t="shared" si="15"/>
        <v>0</v>
      </c>
      <c r="J510">
        <v>0</v>
      </c>
      <c r="K510">
        <v>0</v>
      </c>
      <c r="L510" s="2">
        <v>29011</v>
      </c>
      <c r="M510" s="4">
        <v>14</v>
      </c>
      <c r="N510" s="8" t="str">
        <f>IF(ISBLANK(M510),"",VLOOKUP(M510,FareTable,2,TRUE))</f>
        <v>C</v>
      </c>
      <c r="P510" s="1" t="s">
        <v>800</v>
      </c>
      <c r="Q510" t="s">
        <v>992</v>
      </c>
    </row>
    <row r="511" spans="1:17" x14ac:dyDescent="0.25">
      <c r="A511" s="2">
        <v>510</v>
      </c>
      <c r="B511" s="2">
        <v>2</v>
      </c>
      <c r="C511" s="2">
        <v>0</v>
      </c>
      <c r="D511" t="s">
        <v>993</v>
      </c>
      <c r="E511" s="1" t="s">
        <v>2102</v>
      </c>
      <c r="F511">
        <v>39</v>
      </c>
      <c r="G511" s="6" t="str">
        <f>IF(ISBLANK(F511),"",VLOOKUP(F511,AgeTable,2,TRUE))</f>
        <v>Adult</v>
      </c>
      <c r="H511" s="6">
        <f t="shared" si="14"/>
        <v>0</v>
      </c>
      <c r="I511" s="6">
        <f t="shared" si="15"/>
        <v>0</v>
      </c>
      <c r="J511">
        <v>0</v>
      </c>
      <c r="K511">
        <v>0</v>
      </c>
      <c r="L511" s="2">
        <v>250655</v>
      </c>
      <c r="M511" s="4">
        <v>26</v>
      </c>
      <c r="N511" s="8" t="str">
        <f>IF(ISBLANK(M511),"",VLOOKUP(M511,FareTable,2,TRUE))</f>
        <v>B</v>
      </c>
      <c r="P511" s="1" t="s">
        <v>800</v>
      </c>
    </row>
    <row r="512" spans="1:17" x14ac:dyDescent="0.25">
      <c r="A512" s="2">
        <v>511</v>
      </c>
      <c r="B512" s="2">
        <v>2</v>
      </c>
      <c r="C512" s="2">
        <v>0</v>
      </c>
      <c r="D512" t="s">
        <v>994</v>
      </c>
      <c r="E512" s="1" t="s">
        <v>2102</v>
      </c>
      <c r="F512">
        <v>16</v>
      </c>
      <c r="G512" s="6" t="str">
        <f>IF(ISBLANK(F512),"",VLOOKUP(F512,AgeTable,2,TRUE))</f>
        <v>Child</v>
      </c>
      <c r="H512" s="6">
        <f t="shared" si="14"/>
        <v>1</v>
      </c>
      <c r="I512" s="6">
        <f t="shared" si="15"/>
        <v>1</v>
      </c>
      <c r="J512">
        <v>0</v>
      </c>
      <c r="K512">
        <v>0</v>
      </c>
      <c r="L512" s="2" t="s">
        <v>956</v>
      </c>
      <c r="M512" s="4">
        <v>10.5</v>
      </c>
      <c r="N512" s="8" t="str">
        <f>IF(ISBLANK(M512),"",VLOOKUP(M512,FareTable,2,TRUE))</f>
        <v>D</v>
      </c>
      <c r="P512" s="1" t="s">
        <v>800</v>
      </c>
      <c r="Q512" t="s">
        <v>995</v>
      </c>
    </row>
    <row r="513" spans="1:17" x14ac:dyDescent="0.25">
      <c r="A513" s="2">
        <v>512</v>
      </c>
      <c r="B513" s="2">
        <v>2</v>
      </c>
      <c r="C513" s="2">
        <v>0</v>
      </c>
      <c r="D513" t="s">
        <v>996</v>
      </c>
      <c r="E513" s="1" t="s">
        <v>2102</v>
      </c>
      <c r="F513">
        <v>62</v>
      </c>
      <c r="G513" s="6" t="str">
        <f>IF(ISBLANK(F513),"",VLOOKUP(F513,AgeTable,2,TRUE))</f>
        <v>Senior</v>
      </c>
      <c r="H513" s="6">
        <f t="shared" si="14"/>
        <v>0</v>
      </c>
      <c r="I513" s="6">
        <f t="shared" si="15"/>
        <v>0</v>
      </c>
      <c r="J513">
        <v>0</v>
      </c>
      <c r="K513">
        <v>0</v>
      </c>
      <c r="L513" s="2">
        <v>240276</v>
      </c>
      <c r="M513" s="4">
        <v>9.6875</v>
      </c>
      <c r="N513" s="8" t="str">
        <f>IF(ISBLANK(M513),"",VLOOKUP(M513,FareTable,2,TRUE))</f>
        <v>D</v>
      </c>
      <c r="P513" s="1" t="s">
        <v>2100</v>
      </c>
      <c r="Q513" t="s">
        <v>997</v>
      </c>
    </row>
    <row r="514" spans="1:17" x14ac:dyDescent="0.25">
      <c r="A514" s="2">
        <v>513</v>
      </c>
      <c r="B514" s="2">
        <v>2</v>
      </c>
      <c r="C514" s="2">
        <v>0</v>
      </c>
      <c r="D514" t="s">
        <v>998</v>
      </c>
      <c r="E514" s="1" t="s">
        <v>2102</v>
      </c>
      <c r="F514">
        <v>32.5</v>
      </c>
      <c r="G514" s="6" t="str">
        <f>IF(ISBLANK(F514),"",VLOOKUP(F514,AgeTable,2,TRUE))</f>
        <v>Adult</v>
      </c>
      <c r="H514" s="6">
        <f t="shared" si="14"/>
        <v>0</v>
      </c>
      <c r="I514" s="6">
        <f t="shared" si="15"/>
        <v>0</v>
      </c>
      <c r="J514">
        <v>1</v>
      </c>
      <c r="K514">
        <v>0</v>
      </c>
      <c r="L514" s="2">
        <v>237736</v>
      </c>
      <c r="M514" s="4">
        <v>30.070799999999998</v>
      </c>
      <c r="N514" s="8" t="str">
        <f>IF(ISBLANK(M514),"",VLOOKUP(M514,FareTable,2,TRUE))</f>
        <v>B</v>
      </c>
      <c r="P514" s="1" t="s">
        <v>2099</v>
      </c>
      <c r="Q514" t="s">
        <v>11</v>
      </c>
    </row>
    <row r="515" spans="1:17" x14ac:dyDescent="0.25">
      <c r="A515" s="2">
        <v>514</v>
      </c>
      <c r="B515" s="2">
        <v>2</v>
      </c>
      <c r="C515" s="2">
        <v>1</v>
      </c>
      <c r="D515" t="s">
        <v>999</v>
      </c>
      <c r="E515" s="1" t="s">
        <v>2101</v>
      </c>
      <c r="F515">
        <v>14</v>
      </c>
      <c r="G515" s="6" t="str">
        <f>IF(ISBLANK(F515),"",VLOOKUP(F515,AgeTable,2,TRUE))</f>
        <v>Child</v>
      </c>
      <c r="H515" s="6">
        <f t="shared" ref="H515:H578" si="16">IF(ISBLANK(F515),"",IF(F515&lt;17,1,0))</f>
        <v>1</v>
      </c>
      <c r="I515" s="6">
        <f t="shared" ref="I515:I578" si="17">IF(ISBLANK(F515),"",IF(E515="Female",1,IF(H515=0,0,1)))</f>
        <v>1</v>
      </c>
      <c r="J515">
        <v>1</v>
      </c>
      <c r="K515">
        <v>0</v>
      </c>
      <c r="L515" s="2">
        <v>237736</v>
      </c>
      <c r="M515" s="4">
        <v>30.070799999999998</v>
      </c>
      <c r="N515" s="8" t="str">
        <f>IF(ISBLANK(M515),"",VLOOKUP(M515,FareTable,2,TRUE))</f>
        <v>B</v>
      </c>
      <c r="P515" s="1" t="s">
        <v>2099</v>
      </c>
      <c r="Q515" t="s">
        <v>11</v>
      </c>
    </row>
    <row r="516" spans="1:17" x14ac:dyDescent="0.25">
      <c r="A516" s="2">
        <v>515</v>
      </c>
      <c r="B516" s="2">
        <v>2</v>
      </c>
      <c r="C516" s="2">
        <v>1</v>
      </c>
      <c r="D516" t="s">
        <v>1000</v>
      </c>
      <c r="E516" s="1" t="s">
        <v>2102</v>
      </c>
      <c r="F516">
        <v>2</v>
      </c>
      <c r="G516" s="6" t="str">
        <f>IF(ISBLANK(F516),"",VLOOKUP(F516,AgeTable,2,TRUE))</f>
        <v>Child</v>
      </c>
      <c r="H516" s="6">
        <f t="shared" si="16"/>
        <v>1</v>
      </c>
      <c r="I516" s="6">
        <f t="shared" si="17"/>
        <v>1</v>
      </c>
      <c r="J516">
        <v>1</v>
      </c>
      <c r="K516">
        <v>1</v>
      </c>
      <c r="L516" s="2">
        <v>230080</v>
      </c>
      <c r="M516" s="4">
        <v>26</v>
      </c>
      <c r="N516" s="8" t="str">
        <f>IF(ISBLANK(M516),"",VLOOKUP(M516,FareTable,2,TRUE))</f>
        <v>B</v>
      </c>
      <c r="O516" s="2" t="s">
        <v>1001</v>
      </c>
      <c r="P516" s="1" t="s">
        <v>800</v>
      </c>
      <c r="Q516" t="s">
        <v>1002</v>
      </c>
    </row>
    <row r="517" spans="1:17" x14ac:dyDescent="0.25">
      <c r="A517" s="2">
        <v>516</v>
      </c>
      <c r="B517" s="2">
        <v>2</v>
      </c>
      <c r="C517" s="2">
        <v>1</v>
      </c>
      <c r="D517" t="s">
        <v>1003</v>
      </c>
      <c r="E517" s="1" t="s">
        <v>2102</v>
      </c>
      <c r="F517">
        <v>3</v>
      </c>
      <c r="G517" s="6" t="str">
        <f>IF(ISBLANK(F517),"",VLOOKUP(F517,AgeTable,2,TRUE))</f>
        <v>Child</v>
      </c>
      <c r="H517" s="6">
        <f t="shared" si="16"/>
        <v>1</v>
      </c>
      <c r="I517" s="6">
        <f t="shared" si="17"/>
        <v>1</v>
      </c>
      <c r="J517">
        <v>1</v>
      </c>
      <c r="K517">
        <v>1</v>
      </c>
      <c r="L517" s="2">
        <v>230080</v>
      </c>
      <c r="M517" s="4">
        <v>26</v>
      </c>
      <c r="N517" s="8" t="str">
        <f>IF(ISBLANK(M517),"",VLOOKUP(M517,FareTable,2,TRUE))</f>
        <v>B</v>
      </c>
      <c r="O517" s="2" t="s">
        <v>1001</v>
      </c>
      <c r="P517" s="1" t="s">
        <v>800</v>
      </c>
      <c r="Q517" t="s">
        <v>1002</v>
      </c>
    </row>
    <row r="518" spans="1:17" x14ac:dyDescent="0.25">
      <c r="A518" s="2">
        <v>517</v>
      </c>
      <c r="B518" s="2">
        <v>2</v>
      </c>
      <c r="C518" s="2">
        <v>0</v>
      </c>
      <c r="D518" t="s">
        <v>1004</v>
      </c>
      <c r="E518" s="1" t="s">
        <v>2102</v>
      </c>
      <c r="F518">
        <v>36.5</v>
      </c>
      <c r="G518" s="6" t="str">
        <f>IF(ISBLANK(F518),"",VLOOKUP(F518,AgeTable,2,TRUE))</f>
        <v>Adult</v>
      </c>
      <c r="H518" s="6">
        <f t="shared" si="16"/>
        <v>0</v>
      </c>
      <c r="I518" s="6">
        <f t="shared" si="17"/>
        <v>0</v>
      </c>
      <c r="J518">
        <v>0</v>
      </c>
      <c r="K518">
        <v>2</v>
      </c>
      <c r="L518" s="2">
        <v>230080</v>
      </c>
      <c r="M518" s="4">
        <v>26</v>
      </c>
      <c r="N518" s="8" t="str">
        <f>IF(ISBLANK(M518),"",VLOOKUP(M518,FareTable,2,TRUE))</f>
        <v>B</v>
      </c>
      <c r="O518" s="2" t="s">
        <v>1001</v>
      </c>
      <c r="P518" s="1" t="s">
        <v>800</v>
      </c>
      <c r="Q518" t="s">
        <v>1002</v>
      </c>
    </row>
    <row r="519" spans="1:17" x14ac:dyDescent="0.25">
      <c r="A519" s="2">
        <v>518</v>
      </c>
      <c r="B519" s="2">
        <v>2</v>
      </c>
      <c r="C519" s="2">
        <v>0</v>
      </c>
      <c r="D519" t="s">
        <v>1005</v>
      </c>
      <c r="E519" s="1" t="s">
        <v>2102</v>
      </c>
      <c r="F519">
        <v>26</v>
      </c>
      <c r="G519" s="6" t="str">
        <f>IF(ISBLANK(F519),"",VLOOKUP(F519,AgeTable,2,TRUE))</f>
        <v>Adult</v>
      </c>
      <c r="H519" s="6">
        <f t="shared" si="16"/>
        <v>0</v>
      </c>
      <c r="I519" s="6">
        <f t="shared" si="17"/>
        <v>0</v>
      </c>
      <c r="J519">
        <v>0</v>
      </c>
      <c r="K519">
        <v>0</v>
      </c>
      <c r="L519" s="2">
        <v>244368</v>
      </c>
      <c r="M519" s="4">
        <v>13</v>
      </c>
      <c r="N519" s="8" t="str">
        <f>IF(ISBLANK(M519),"",VLOOKUP(M519,FareTable,2,TRUE))</f>
        <v>C</v>
      </c>
      <c r="O519" s="2" t="s">
        <v>1001</v>
      </c>
      <c r="P519" s="1" t="s">
        <v>800</v>
      </c>
      <c r="Q519" t="s">
        <v>383</v>
      </c>
    </row>
    <row r="520" spans="1:17" x14ac:dyDescent="0.25">
      <c r="A520" s="2">
        <v>519</v>
      </c>
      <c r="B520" s="2">
        <v>2</v>
      </c>
      <c r="C520" s="2">
        <v>0</v>
      </c>
      <c r="D520" t="s">
        <v>1006</v>
      </c>
      <c r="E520" s="1" t="s">
        <v>2102</v>
      </c>
      <c r="F520">
        <v>19</v>
      </c>
      <c r="G520" s="6" t="str">
        <f>IF(ISBLANK(F520),"",VLOOKUP(F520,AgeTable,2,TRUE))</f>
        <v>Adult</v>
      </c>
      <c r="H520" s="6">
        <f t="shared" si="16"/>
        <v>0</v>
      </c>
      <c r="I520" s="6">
        <f t="shared" si="17"/>
        <v>0</v>
      </c>
      <c r="J520">
        <v>1</v>
      </c>
      <c r="K520">
        <v>1</v>
      </c>
      <c r="L520" s="2" t="s">
        <v>779</v>
      </c>
      <c r="M520" s="4">
        <v>36.75</v>
      </c>
      <c r="N520" s="8" t="str">
        <f>IF(ISBLANK(M520),"",VLOOKUP(M520,FareTable,2,TRUE))</f>
        <v>B</v>
      </c>
      <c r="P520" s="1" t="s">
        <v>800</v>
      </c>
      <c r="Q520" t="s">
        <v>1007</v>
      </c>
    </row>
    <row r="521" spans="1:17" x14ac:dyDescent="0.25">
      <c r="A521" s="2">
        <v>520</v>
      </c>
      <c r="B521" s="2">
        <v>2</v>
      </c>
      <c r="C521" s="2">
        <v>0</v>
      </c>
      <c r="D521" t="s">
        <v>1008</v>
      </c>
      <c r="E521" s="1" t="s">
        <v>2102</v>
      </c>
      <c r="F521">
        <v>28</v>
      </c>
      <c r="G521" s="6" t="str">
        <f>IF(ISBLANK(F521),"",VLOOKUP(F521,AgeTable,2,TRUE))</f>
        <v>Adult</v>
      </c>
      <c r="H521" s="6">
        <f t="shared" si="16"/>
        <v>0</v>
      </c>
      <c r="I521" s="6">
        <f t="shared" si="17"/>
        <v>0</v>
      </c>
      <c r="J521">
        <v>0</v>
      </c>
      <c r="K521">
        <v>0</v>
      </c>
      <c r="L521" s="2">
        <v>218629</v>
      </c>
      <c r="M521" s="4">
        <v>13.5</v>
      </c>
      <c r="N521" s="8" t="str">
        <f>IF(ISBLANK(M521),"",VLOOKUP(M521,FareTable,2,TRUE))</f>
        <v>C</v>
      </c>
      <c r="P521" s="1" t="s">
        <v>800</v>
      </c>
      <c r="Q521" t="s">
        <v>1009</v>
      </c>
    </row>
    <row r="522" spans="1:17" x14ac:dyDescent="0.25">
      <c r="A522" s="2">
        <v>521</v>
      </c>
      <c r="B522" s="2">
        <v>2</v>
      </c>
      <c r="C522" s="2">
        <v>1</v>
      </c>
      <c r="D522" t="s">
        <v>1010</v>
      </c>
      <c r="E522" s="1" t="s">
        <v>2102</v>
      </c>
      <c r="F522">
        <v>20</v>
      </c>
      <c r="G522" s="6" t="str">
        <f>IF(ISBLANK(F522),"",VLOOKUP(F522,AgeTable,2,TRUE))</f>
        <v>Adult</v>
      </c>
      <c r="H522" s="6">
        <f t="shared" si="16"/>
        <v>0</v>
      </c>
      <c r="I522" s="6">
        <f t="shared" si="17"/>
        <v>0</v>
      </c>
      <c r="J522">
        <v>0</v>
      </c>
      <c r="K522">
        <v>0</v>
      </c>
      <c r="L522" s="2" t="s">
        <v>1011</v>
      </c>
      <c r="M522" s="4">
        <v>13.862500000000001</v>
      </c>
      <c r="N522" s="8" t="str">
        <f>IF(ISBLANK(M522),"",VLOOKUP(M522,FareTable,2,TRUE))</f>
        <v>C</v>
      </c>
      <c r="O522" s="2" t="s">
        <v>1012</v>
      </c>
      <c r="P522" s="1" t="s">
        <v>2099</v>
      </c>
      <c r="Q522" t="s">
        <v>1013</v>
      </c>
    </row>
    <row r="523" spans="1:17" x14ac:dyDescent="0.25">
      <c r="A523" s="2">
        <v>522</v>
      </c>
      <c r="B523" s="2">
        <v>2</v>
      </c>
      <c r="C523" s="2">
        <v>1</v>
      </c>
      <c r="D523" t="s">
        <v>1014</v>
      </c>
      <c r="E523" s="1" t="s">
        <v>2101</v>
      </c>
      <c r="F523">
        <v>29</v>
      </c>
      <c r="G523" s="6" t="str">
        <f>IF(ISBLANK(F523),"",VLOOKUP(F523,AgeTable,2,TRUE))</f>
        <v>Adult</v>
      </c>
      <c r="H523" s="6">
        <f t="shared" si="16"/>
        <v>0</v>
      </c>
      <c r="I523" s="6">
        <f t="shared" si="17"/>
        <v>1</v>
      </c>
      <c r="J523">
        <v>0</v>
      </c>
      <c r="K523">
        <v>0</v>
      </c>
      <c r="L523" s="2" t="s">
        <v>1015</v>
      </c>
      <c r="M523" s="4">
        <v>10.5</v>
      </c>
      <c r="N523" s="8" t="str">
        <f>IF(ISBLANK(M523),"",VLOOKUP(M523,FareTable,2,TRUE))</f>
        <v>D</v>
      </c>
      <c r="O523" s="2" t="s">
        <v>719</v>
      </c>
      <c r="P523" s="1" t="s">
        <v>800</v>
      </c>
      <c r="Q523" t="s">
        <v>1016</v>
      </c>
    </row>
    <row r="524" spans="1:17" x14ac:dyDescent="0.25">
      <c r="A524" s="2">
        <v>523</v>
      </c>
      <c r="B524" s="2">
        <v>2</v>
      </c>
      <c r="C524" s="2">
        <v>0</v>
      </c>
      <c r="D524" t="s">
        <v>1017</v>
      </c>
      <c r="E524" s="1" t="s">
        <v>2102</v>
      </c>
      <c r="F524">
        <v>39</v>
      </c>
      <c r="G524" s="6" t="str">
        <f>IF(ISBLANK(F524),"",VLOOKUP(F524,AgeTable,2,TRUE))</f>
        <v>Adult</v>
      </c>
      <c r="H524" s="6">
        <f t="shared" si="16"/>
        <v>0</v>
      </c>
      <c r="I524" s="6">
        <f t="shared" si="17"/>
        <v>0</v>
      </c>
      <c r="J524">
        <v>0</v>
      </c>
      <c r="K524">
        <v>0</v>
      </c>
      <c r="L524" s="2">
        <v>28213</v>
      </c>
      <c r="M524" s="4">
        <v>13</v>
      </c>
      <c r="N524" s="8" t="str">
        <f>IF(ISBLANK(M524),"",VLOOKUP(M524,FareTable,2,TRUE))</f>
        <v>C</v>
      </c>
      <c r="P524" s="1" t="s">
        <v>800</v>
      </c>
      <c r="Q524" t="s">
        <v>1018</v>
      </c>
    </row>
    <row r="525" spans="1:17" x14ac:dyDescent="0.25">
      <c r="A525" s="2">
        <v>524</v>
      </c>
      <c r="B525" s="2">
        <v>2</v>
      </c>
      <c r="C525" s="2">
        <v>1</v>
      </c>
      <c r="D525" t="s">
        <v>1019</v>
      </c>
      <c r="E525" s="1" t="s">
        <v>2102</v>
      </c>
      <c r="F525">
        <v>22</v>
      </c>
      <c r="G525" s="6" t="str">
        <f>IF(ISBLANK(F525),"",VLOOKUP(F525,AgeTable,2,TRUE))</f>
        <v>Adult</v>
      </c>
      <c r="H525" s="6">
        <f t="shared" si="16"/>
        <v>0</v>
      </c>
      <c r="I525" s="6">
        <f t="shared" si="17"/>
        <v>0</v>
      </c>
      <c r="J525">
        <v>0</v>
      </c>
      <c r="K525">
        <v>0</v>
      </c>
      <c r="L525" s="2" t="s">
        <v>1020</v>
      </c>
      <c r="M525" s="4">
        <v>10.5</v>
      </c>
      <c r="N525" s="8" t="str">
        <f>IF(ISBLANK(M525),"",VLOOKUP(M525,FareTable,2,TRUE))</f>
        <v>D</v>
      </c>
      <c r="P525" s="1" t="s">
        <v>800</v>
      </c>
      <c r="Q525" t="s">
        <v>1021</v>
      </c>
    </row>
    <row r="526" spans="1:17" x14ac:dyDescent="0.25">
      <c r="A526" s="2">
        <v>525</v>
      </c>
      <c r="B526" s="2">
        <v>2</v>
      </c>
      <c r="C526" s="2">
        <v>1</v>
      </c>
      <c r="D526" t="s">
        <v>1022</v>
      </c>
      <c r="E526" s="1" t="s">
        <v>2102</v>
      </c>
      <c r="G526" s="6" t="str">
        <f>IF(ISBLANK(F526),"",VLOOKUP(F526,AgeTable,2,TRUE))</f>
        <v/>
      </c>
      <c r="H526" s="6" t="str">
        <f t="shared" si="16"/>
        <v/>
      </c>
      <c r="I526" s="6" t="str">
        <f t="shared" si="17"/>
        <v/>
      </c>
      <c r="J526">
        <v>0</v>
      </c>
      <c r="K526">
        <v>0</v>
      </c>
      <c r="L526" s="2" t="s">
        <v>1023</v>
      </c>
      <c r="M526" s="4">
        <v>13.862500000000001</v>
      </c>
      <c r="N526" s="8" t="str">
        <f>IF(ISBLANK(M526),"",VLOOKUP(M526,FareTable,2,TRUE))</f>
        <v>C</v>
      </c>
      <c r="P526" s="1" t="s">
        <v>2099</v>
      </c>
      <c r="Q526" t="s">
        <v>1024</v>
      </c>
    </row>
    <row r="527" spans="1:17" x14ac:dyDescent="0.25">
      <c r="A527" s="2">
        <v>526</v>
      </c>
      <c r="B527" s="2">
        <v>2</v>
      </c>
      <c r="C527" s="2">
        <v>0</v>
      </c>
      <c r="D527" t="s">
        <v>1025</v>
      </c>
      <c r="E527" s="1" t="s">
        <v>2102</v>
      </c>
      <c r="F527">
        <v>23</v>
      </c>
      <c r="G527" s="6" t="str">
        <f>IF(ISBLANK(F527),"",VLOOKUP(F527,AgeTable,2,TRUE))</f>
        <v>Adult</v>
      </c>
      <c r="H527" s="6">
        <f t="shared" si="16"/>
        <v>0</v>
      </c>
      <c r="I527" s="6">
        <f t="shared" si="17"/>
        <v>0</v>
      </c>
      <c r="J527">
        <v>0</v>
      </c>
      <c r="K527">
        <v>0</v>
      </c>
      <c r="L527" s="2">
        <v>244278</v>
      </c>
      <c r="M527" s="4">
        <v>10.5</v>
      </c>
      <c r="N527" s="8" t="str">
        <f>IF(ISBLANK(M527),"",VLOOKUP(M527,FareTable,2,TRUE))</f>
        <v>D</v>
      </c>
      <c r="P527" s="1" t="s">
        <v>800</v>
      </c>
      <c r="Q527" t="s">
        <v>1026</v>
      </c>
    </row>
    <row r="528" spans="1:17" x14ac:dyDescent="0.25">
      <c r="A528" s="2">
        <v>527</v>
      </c>
      <c r="B528" s="2">
        <v>2</v>
      </c>
      <c r="C528" s="2">
        <v>1</v>
      </c>
      <c r="D528" t="s">
        <v>1027</v>
      </c>
      <c r="E528" s="1" t="s">
        <v>2102</v>
      </c>
      <c r="F528">
        <v>29</v>
      </c>
      <c r="G528" s="6" t="str">
        <f>IF(ISBLANK(F528),"",VLOOKUP(F528,AgeTable,2,TRUE))</f>
        <v>Adult</v>
      </c>
      <c r="H528" s="6">
        <f t="shared" si="16"/>
        <v>0</v>
      </c>
      <c r="I528" s="6">
        <f t="shared" si="17"/>
        <v>0</v>
      </c>
      <c r="J528">
        <v>0</v>
      </c>
      <c r="K528">
        <v>0</v>
      </c>
      <c r="L528" s="2" t="s">
        <v>1028</v>
      </c>
      <c r="M528" s="4">
        <v>13.8583</v>
      </c>
      <c r="N528" s="8" t="str">
        <f>IF(ISBLANK(M528),"",VLOOKUP(M528,FareTable,2,TRUE))</f>
        <v>C</v>
      </c>
      <c r="P528" s="1" t="s">
        <v>2099</v>
      </c>
      <c r="Q528" t="s">
        <v>1024</v>
      </c>
    </row>
    <row r="529" spans="1:17" x14ac:dyDescent="0.25">
      <c r="A529" s="2">
        <v>528</v>
      </c>
      <c r="B529" s="2">
        <v>2</v>
      </c>
      <c r="C529" s="2">
        <v>0</v>
      </c>
      <c r="D529" t="s">
        <v>1029</v>
      </c>
      <c r="E529" s="1" t="s">
        <v>2102</v>
      </c>
      <c r="F529">
        <v>28</v>
      </c>
      <c r="G529" s="6" t="str">
        <f>IF(ISBLANK(F529),"",VLOOKUP(F529,AgeTable,2,TRUE))</f>
        <v>Adult</v>
      </c>
      <c r="H529" s="6">
        <f t="shared" si="16"/>
        <v>0</v>
      </c>
      <c r="I529" s="6">
        <f t="shared" si="17"/>
        <v>0</v>
      </c>
      <c r="J529">
        <v>0</v>
      </c>
      <c r="K529">
        <v>0</v>
      </c>
      <c r="L529" s="2" t="s">
        <v>1030</v>
      </c>
      <c r="M529" s="4">
        <v>10.5</v>
      </c>
      <c r="N529" s="8" t="str">
        <f>IF(ISBLANK(M529),"",VLOOKUP(M529,FareTable,2,TRUE))</f>
        <v>D</v>
      </c>
      <c r="P529" s="1" t="s">
        <v>800</v>
      </c>
      <c r="Q529" t="s">
        <v>1031</v>
      </c>
    </row>
    <row r="530" spans="1:17" x14ac:dyDescent="0.25">
      <c r="A530" s="2">
        <v>529</v>
      </c>
      <c r="B530" s="2">
        <v>2</v>
      </c>
      <c r="C530" s="2">
        <v>0</v>
      </c>
      <c r="D530" t="s">
        <v>1032</v>
      </c>
      <c r="E530" s="1" t="s">
        <v>2102</v>
      </c>
      <c r="G530" s="6" t="str">
        <f>IF(ISBLANK(F530),"",VLOOKUP(F530,AgeTable,2,TRUE))</f>
        <v/>
      </c>
      <c r="H530" s="6" t="str">
        <f t="shared" si="16"/>
        <v/>
      </c>
      <c r="I530" s="6" t="str">
        <f t="shared" si="17"/>
        <v/>
      </c>
      <c r="J530">
        <v>0</v>
      </c>
      <c r="K530">
        <v>0</v>
      </c>
      <c r="L530" s="2">
        <v>239853</v>
      </c>
      <c r="M530" s="4">
        <v>0</v>
      </c>
      <c r="N530" s="8" t="str">
        <f>IF(ISBLANK(M530),"",VLOOKUP(M530,FareTable,2,TRUE))</f>
        <v>E</v>
      </c>
      <c r="P530" s="1" t="s">
        <v>800</v>
      </c>
      <c r="Q530" t="s">
        <v>478</v>
      </c>
    </row>
    <row r="531" spans="1:17" x14ac:dyDescent="0.25">
      <c r="A531" s="2">
        <v>530</v>
      </c>
      <c r="B531" s="2">
        <v>2</v>
      </c>
      <c r="C531" s="2">
        <v>1</v>
      </c>
      <c r="D531" t="s">
        <v>1033</v>
      </c>
      <c r="E531" s="1" t="s">
        <v>2101</v>
      </c>
      <c r="F531">
        <v>50</v>
      </c>
      <c r="G531" s="6" t="str">
        <f>IF(ISBLANK(F531),"",VLOOKUP(F531,AgeTable,2,TRUE))</f>
        <v>Adult</v>
      </c>
      <c r="H531" s="6">
        <f t="shared" si="16"/>
        <v>0</v>
      </c>
      <c r="I531" s="6">
        <f t="shared" si="17"/>
        <v>1</v>
      </c>
      <c r="J531">
        <v>0</v>
      </c>
      <c r="K531">
        <v>1</v>
      </c>
      <c r="L531" s="2">
        <v>230433</v>
      </c>
      <c r="M531" s="4">
        <v>26</v>
      </c>
      <c r="N531" s="8" t="str">
        <f>IF(ISBLANK(M531),"",VLOOKUP(M531,FareTable,2,TRUE))</f>
        <v>B</v>
      </c>
      <c r="P531" s="1" t="s">
        <v>800</v>
      </c>
      <c r="Q531" t="s">
        <v>1034</v>
      </c>
    </row>
    <row r="532" spans="1:17" x14ac:dyDescent="0.25">
      <c r="A532" s="2">
        <v>531</v>
      </c>
      <c r="B532" s="2">
        <v>2</v>
      </c>
      <c r="C532" s="2">
        <v>0</v>
      </c>
      <c r="D532" t="s">
        <v>1035</v>
      </c>
      <c r="E532" s="1" t="s">
        <v>2102</v>
      </c>
      <c r="F532">
        <v>19</v>
      </c>
      <c r="G532" s="6" t="str">
        <f>IF(ISBLANK(F532),"",VLOOKUP(F532,AgeTable,2,TRUE))</f>
        <v>Adult</v>
      </c>
      <c r="H532" s="6">
        <f t="shared" si="16"/>
        <v>0</v>
      </c>
      <c r="I532" s="6">
        <f t="shared" si="17"/>
        <v>0</v>
      </c>
      <c r="J532">
        <v>0</v>
      </c>
      <c r="K532">
        <v>0</v>
      </c>
      <c r="L532" s="2">
        <v>28665</v>
      </c>
      <c r="M532" s="4">
        <v>10.5</v>
      </c>
      <c r="N532" s="8" t="str">
        <f>IF(ISBLANK(M532),"",VLOOKUP(M532,FareTable,2,TRUE))</f>
        <v>D</v>
      </c>
      <c r="P532" s="1" t="s">
        <v>800</v>
      </c>
      <c r="Q532" t="s">
        <v>1036</v>
      </c>
    </row>
    <row r="533" spans="1:17" x14ac:dyDescent="0.25">
      <c r="A533" s="2">
        <v>532</v>
      </c>
      <c r="B533" s="2">
        <v>2</v>
      </c>
      <c r="C533" s="2">
        <v>0</v>
      </c>
      <c r="D533" t="s">
        <v>1037</v>
      </c>
      <c r="E533" s="1" t="s">
        <v>2102</v>
      </c>
      <c r="G533" s="6" t="str">
        <f>IF(ISBLANK(F533),"",VLOOKUP(F533,AgeTable,2,TRUE))</f>
        <v/>
      </c>
      <c r="H533" s="6" t="str">
        <f t="shared" si="16"/>
        <v/>
      </c>
      <c r="I533" s="6" t="str">
        <f t="shared" si="17"/>
        <v/>
      </c>
      <c r="J533">
        <v>0</v>
      </c>
      <c r="K533">
        <v>0</v>
      </c>
      <c r="L533" s="2" t="s">
        <v>1038</v>
      </c>
      <c r="M533" s="4">
        <v>15.05</v>
      </c>
      <c r="N533" s="8" t="str">
        <f>IF(ISBLANK(M533),"",VLOOKUP(M533,FareTable,2,TRUE))</f>
        <v>C</v>
      </c>
      <c r="P533" s="1" t="s">
        <v>2099</v>
      </c>
    </row>
    <row r="534" spans="1:17" x14ac:dyDescent="0.25">
      <c r="A534" s="2">
        <v>533</v>
      </c>
      <c r="B534" s="2">
        <v>2</v>
      </c>
      <c r="C534" s="2">
        <v>0</v>
      </c>
      <c r="D534" t="s">
        <v>1039</v>
      </c>
      <c r="E534" s="1" t="s">
        <v>2102</v>
      </c>
      <c r="F534">
        <v>41</v>
      </c>
      <c r="G534" s="6" t="str">
        <f>IF(ISBLANK(F534),"",VLOOKUP(F534,AgeTable,2,TRUE))</f>
        <v>Adult</v>
      </c>
      <c r="H534" s="6">
        <f t="shared" si="16"/>
        <v>0</v>
      </c>
      <c r="I534" s="6">
        <f t="shared" si="17"/>
        <v>0</v>
      </c>
      <c r="J534">
        <v>0</v>
      </c>
      <c r="K534">
        <v>0</v>
      </c>
      <c r="L534" s="2">
        <v>237393</v>
      </c>
      <c r="M534" s="4">
        <v>13</v>
      </c>
      <c r="N534" s="8" t="str">
        <f>IF(ISBLANK(M534),"",VLOOKUP(M534,FareTable,2,TRUE))</f>
        <v>C</v>
      </c>
      <c r="P534" s="1" t="s">
        <v>800</v>
      </c>
    </row>
    <row r="535" spans="1:17" x14ac:dyDescent="0.25">
      <c r="A535" s="2">
        <v>534</v>
      </c>
      <c r="B535" s="2">
        <v>2</v>
      </c>
      <c r="C535" s="2">
        <v>1</v>
      </c>
      <c r="D535" t="s">
        <v>1040</v>
      </c>
      <c r="E535" s="1" t="s">
        <v>2101</v>
      </c>
      <c r="F535">
        <v>21</v>
      </c>
      <c r="G535" s="6" t="str">
        <f>IF(ISBLANK(F535),"",VLOOKUP(F535,AgeTable,2,TRUE))</f>
        <v>Adult</v>
      </c>
      <c r="H535" s="6">
        <f t="shared" si="16"/>
        <v>0</v>
      </c>
      <c r="I535" s="6">
        <f t="shared" si="17"/>
        <v>1</v>
      </c>
      <c r="J535">
        <v>0</v>
      </c>
      <c r="K535">
        <v>1</v>
      </c>
      <c r="L535" s="2" t="s">
        <v>1041</v>
      </c>
      <c r="M535" s="4">
        <v>21</v>
      </c>
      <c r="N535" s="8" t="str">
        <f>IF(ISBLANK(M535),"",VLOOKUP(M535,FareTable,2,TRUE))</f>
        <v>C</v>
      </c>
      <c r="P535" s="1" t="s">
        <v>800</v>
      </c>
      <c r="Q535" t="s">
        <v>1042</v>
      </c>
    </row>
    <row r="536" spans="1:17" x14ac:dyDescent="0.25">
      <c r="A536" s="2">
        <v>535</v>
      </c>
      <c r="B536" s="2">
        <v>2</v>
      </c>
      <c r="C536" s="2">
        <v>1</v>
      </c>
      <c r="D536" t="s">
        <v>1043</v>
      </c>
      <c r="E536" s="1" t="s">
        <v>2101</v>
      </c>
      <c r="F536">
        <v>19</v>
      </c>
      <c r="G536" s="6" t="str">
        <f>IF(ISBLANK(F536),"",VLOOKUP(F536,AgeTable,2,TRUE))</f>
        <v>Adult</v>
      </c>
      <c r="H536" s="6">
        <f t="shared" si="16"/>
        <v>0</v>
      </c>
      <c r="I536" s="6">
        <f t="shared" si="17"/>
        <v>1</v>
      </c>
      <c r="J536">
        <v>0</v>
      </c>
      <c r="K536">
        <v>0</v>
      </c>
      <c r="L536" s="2">
        <v>250655</v>
      </c>
      <c r="M536" s="4">
        <v>26</v>
      </c>
      <c r="N536" s="8" t="str">
        <f>IF(ISBLANK(M536),"",VLOOKUP(M536,FareTable,2,TRUE))</f>
        <v>B</v>
      </c>
      <c r="P536" s="1" t="s">
        <v>800</v>
      </c>
      <c r="Q536" t="s">
        <v>1044</v>
      </c>
    </row>
    <row r="537" spans="1:17" x14ac:dyDescent="0.25">
      <c r="A537" s="2">
        <v>536</v>
      </c>
      <c r="B537" s="2">
        <v>2</v>
      </c>
      <c r="C537" s="2">
        <v>0</v>
      </c>
      <c r="D537" t="s">
        <v>1045</v>
      </c>
      <c r="E537" s="1" t="s">
        <v>2102</v>
      </c>
      <c r="F537">
        <v>43</v>
      </c>
      <c r="G537" s="6" t="str">
        <f>IF(ISBLANK(F537),"",VLOOKUP(F537,AgeTable,2,TRUE))</f>
        <v>Adult</v>
      </c>
      <c r="H537" s="6">
        <f t="shared" si="16"/>
        <v>0</v>
      </c>
      <c r="I537" s="6">
        <f t="shared" si="17"/>
        <v>0</v>
      </c>
      <c r="J537">
        <v>0</v>
      </c>
      <c r="K537">
        <v>1</v>
      </c>
      <c r="L537" s="2" t="s">
        <v>1041</v>
      </c>
      <c r="M537" s="4">
        <v>21</v>
      </c>
      <c r="N537" s="8" t="str">
        <f>IF(ISBLANK(M537),"",VLOOKUP(M537,FareTable,2,TRUE))</f>
        <v>C</v>
      </c>
      <c r="P537" s="1" t="s">
        <v>800</v>
      </c>
      <c r="Q537" t="s">
        <v>1042</v>
      </c>
    </row>
    <row r="538" spans="1:17" x14ac:dyDescent="0.25">
      <c r="A538" s="2">
        <v>537</v>
      </c>
      <c r="B538" s="2">
        <v>2</v>
      </c>
      <c r="C538" s="2">
        <v>1</v>
      </c>
      <c r="D538" t="s">
        <v>1046</v>
      </c>
      <c r="E538" s="1" t="s">
        <v>2101</v>
      </c>
      <c r="F538">
        <v>32</v>
      </c>
      <c r="G538" s="6" t="str">
        <f>IF(ISBLANK(F538),"",VLOOKUP(F538,AgeTable,2,TRUE))</f>
        <v>Adult</v>
      </c>
      <c r="H538" s="6">
        <f t="shared" si="16"/>
        <v>0</v>
      </c>
      <c r="I538" s="6">
        <f t="shared" si="17"/>
        <v>1</v>
      </c>
      <c r="J538">
        <v>0</v>
      </c>
      <c r="K538">
        <v>0</v>
      </c>
      <c r="L538" s="2">
        <v>234604</v>
      </c>
      <c r="M538" s="4">
        <v>13</v>
      </c>
      <c r="N538" s="8" t="str">
        <f>IF(ISBLANK(M538),"",VLOOKUP(M538,FareTable,2,TRUE))</f>
        <v>C</v>
      </c>
      <c r="P538" s="1" t="s">
        <v>800</v>
      </c>
      <c r="Q538" t="s">
        <v>1047</v>
      </c>
    </row>
    <row r="539" spans="1:17" x14ac:dyDescent="0.25">
      <c r="A539" s="2">
        <v>538</v>
      </c>
      <c r="B539" s="2">
        <v>2</v>
      </c>
      <c r="C539" s="2">
        <v>0</v>
      </c>
      <c r="D539" t="s">
        <v>1048</v>
      </c>
      <c r="E539" s="1" t="s">
        <v>2102</v>
      </c>
      <c r="F539">
        <v>34</v>
      </c>
      <c r="G539" s="6" t="str">
        <f>IF(ISBLANK(F539),"",VLOOKUP(F539,AgeTable,2,TRUE))</f>
        <v>Adult</v>
      </c>
      <c r="H539" s="6">
        <f t="shared" si="16"/>
        <v>0</v>
      </c>
      <c r="I539" s="6">
        <f t="shared" si="17"/>
        <v>0</v>
      </c>
      <c r="J539">
        <v>0</v>
      </c>
      <c r="K539">
        <v>0</v>
      </c>
      <c r="L539" s="2">
        <v>250647</v>
      </c>
      <c r="M539" s="4">
        <v>13</v>
      </c>
      <c r="N539" s="8" t="str">
        <f>IF(ISBLANK(M539),"",VLOOKUP(M539,FareTable,2,TRUE))</f>
        <v>C</v>
      </c>
      <c r="P539" s="1" t="s">
        <v>800</v>
      </c>
      <c r="Q539" t="s">
        <v>1049</v>
      </c>
    </row>
    <row r="540" spans="1:17" x14ac:dyDescent="0.25">
      <c r="A540" s="2">
        <v>539</v>
      </c>
      <c r="B540" s="2">
        <v>2</v>
      </c>
      <c r="C540" s="2">
        <v>1</v>
      </c>
      <c r="D540" t="s">
        <v>1050</v>
      </c>
      <c r="E540" s="1" t="s">
        <v>2102</v>
      </c>
      <c r="F540">
        <v>30</v>
      </c>
      <c r="G540" s="6" t="str">
        <f>IF(ISBLANK(F540),"",VLOOKUP(F540,AgeTable,2,TRUE))</f>
        <v>Adult</v>
      </c>
      <c r="H540" s="6">
        <f t="shared" si="16"/>
        <v>0</v>
      </c>
      <c r="I540" s="6">
        <f t="shared" si="17"/>
        <v>0</v>
      </c>
      <c r="J540">
        <v>0</v>
      </c>
      <c r="K540">
        <v>0</v>
      </c>
      <c r="L540" s="2" t="s">
        <v>1051</v>
      </c>
      <c r="M540" s="4">
        <v>12.737500000000001</v>
      </c>
      <c r="N540" s="8" t="str">
        <f>IF(ISBLANK(M540),"",VLOOKUP(M540,FareTable,2,TRUE))</f>
        <v>C</v>
      </c>
      <c r="P540" s="1" t="s">
        <v>2099</v>
      </c>
      <c r="Q540" t="s">
        <v>1052</v>
      </c>
    </row>
    <row r="541" spans="1:17" x14ac:dyDescent="0.25">
      <c r="A541" s="2">
        <v>540</v>
      </c>
      <c r="B541" s="2">
        <v>2</v>
      </c>
      <c r="C541" s="2">
        <v>0</v>
      </c>
      <c r="D541" t="s">
        <v>1053</v>
      </c>
      <c r="E541" s="1" t="s">
        <v>2102</v>
      </c>
      <c r="F541">
        <v>27</v>
      </c>
      <c r="G541" s="6" t="str">
        <f>IF(ISBLANK(F541),"",VLOOKUP(F541,AgeTable,2,TRUE))</f>
        <v>Adult</v>
      </c>
      <c r="H541" s="6">
        <f t="shared" si="16"/>
        <v>0</v>
      </c>
      <c r="I541" s="6">
        <f t="shared" si="17"/>
        <v>0</v>
      </c>
      <c r="J541">
        <v>0</v>
      </c>
      <c r="K541">
        <v>0</v>
      </c>
      <c r="L541" s="2" t="s">
        <v>1054</v>
      </c>
      <c r="M541" s="4">
        <v>15.033300000000001</v>
      </c>
      <c r="N541" s="8" t="str">
        <f>IF(ISBLANK(M541),"",VLOOKUP(M541,FareTable,2,TRUE))</f>
        <v>C</v>
      </c>
      <c r="P541" s="1" t="s">
        <v>2099</v>
      </c>
      <c r="Q541" t="s">
        <v>960</v>
      </c>
    </row>
    <row r="542" spans="1:17" x14ac:dyDescent="0.25">
      <c r="A542" s="2">
        <v>541</v>
      </c>
      <c r="B542" s="2">
        <v>2</v>
      </c>
      <c r="C542" s="2">
        <v>1</v>
      </c>
      <c r="D542" t="s">
        <v>1055</v>
      </c>
      <c r="E542" s="1" t="s">
        <v>2101</v>
      </c>
      <c r="F542">
        <v>2</v>
      </c>
      <c r="G542" s="6" t="str">
        <f>IF(ISBLANK(F542),"",VLOOKUP(F542,AgeTable,2,TRUE))</f>
        <v>Child</v>
      </c>
      <c r="H542" s="6">
        <f t="shared" si="16"/>
        <v>1</v>
      </c>
      <c r="I542" s="6">
        <f t="shared" si="17"/>
        <v>1</v>
      </c>
      <c r="J542">
        <v>1</v>
      </c>
      <c r="K542">
        <v>1</v>
      </c>
      <c r="L542" s="2">
        <v>26360</v>
      </c>
      <c r="M542" s="4">
        <v>26</v>
      </c>
      <c r="N542" s="8" t="str">
        <f>IF(ISBLANK(M542),"",VLOOKUP(M542,FareTable,2,TRUE))</f>
        <v>B</v>
      </c>
      <c r="P542" s="1" t="s">
        <v>800</v>
      </c>
      <c r="Q542" t="s">
        <v>1056</v>
      </c>
    </row>
    <row r="543" spans="1:17" x14ac:dyDescent="0.25">
      <c r="A543" s="2">
        <v>542</v>
      </c>
      <c r="B543" s="2">
        <v>2</v>
      </c>
      <c r="C543" s="2">
        <v>1</v>
      </c>
      <c r="D543" t="s">
        <v>1057</v>
      </c>
      <c r="E543" s="1" t="s">
        <v>2101</v>
      </c>
      <c r="F543">
        <v>8</v>
      </c>
      <c r="G543" s="6" t="str">
        <f>IF(ISBLANK(F543),"",VLOOKUP(F543,AgeTable,2,TRUE))</f>
        <v>Child</v>
      </c>
      <c r="H543" s="6">
        <f t="shared" si="16"/>
        <v>1</v>
      </c>
      <c r="I543" s="6">
        <f t="shared" si="17"/>
        <v>1</v>
      </c>
      <c r="J543">
        <v>1</v>
      </c>
      <c r="K543">
        <v>1</v>
      </c>
      <c r="L543" s="2">
        <v>26360</v>
      </c>
      <c r="M543" s="4">
        <v>26</v>
      </c>
      <c r="N543" s="8" t="str">
        <f>IF(ISBLANK(M543),"",VLOOKUP(M543,FareTable,2,TRUE))</f>
        <v>B</v>
      </c>
      <c r="P543" s="1" t="s">
        <v>800</v>
      </c>
      <c r="Q543" t="s">
        <v>1056</v>
      </c>
    </row>
    <row r="544" spans="1:17" x14ac:dyDescent="0.25">
      <c r="A544" s="2">
        <v>543</v>
      </c>
      <c r="B544" s="2">
        <v>2</v>
      </c>
      <c r="C544" s="2">
        <v>1</v>
      </c>
      <c r="D544" t="s">
        <v>1058</v>
      </c>
      <c r="E544" s="1" t="s">
        <v>2101</v>
      </c>
      <c r="F544">
        <v>33</v>
      </c>
      <c r="G544" s="6" t="str">
        <f>IF(ISBLANK(F544),"",VLOOKUP(F544,AgeTable,2,TRUE))</f>
        <v>Adult</v>
      </c>
      <c r="H544" s="6">
        <f t="shared" si="16"/>
        <v>0</v>
      </c>
      <c r="I544" s="6">
        <f t="shared" si="17"/>
        <v>1</v>
      </c>
      <c r="J544">
        <v>0</v>
      </c>
      <c r="K544">
        <v>2</v>
      </c>
      <c r="L544" s="2">
        <v>26360</v>
      </c>
      <c r="M544" s="4">
        <v>26</v>
      </c>
      <c r="N544" s="8" t="str">
        <f>IF(ISBLANK(M544),"",VLOOKUP(M544,FareTable,2,TRUE))</f>
        <v>B</v>
      </c>
      <c r="P544" s="1" t="s">
        <v>800</v>
      </c>
      <c r="Q544" t="s">
        <v>1056</v>
      </c>
    </row>
    <row r="545" spans="1:17" x14ac:dyDescent="0.25">
      <c r="A545" s="2">
        <v>544</v>
      </c>
      <c r="B545" s="2">
        <v>2</v>
      </c>
      <c r="C545" s="2">
        <v>0</v>
      </c>
      <c r="D545" t="s">
        <v>1059</v>
      </c>
      <c r="E545" s="1" t="s">
        <v>2102</v>
      </c>
      <c r="F545">
        <v>36</v>
      </c>
      <c r="G545" s="6" t="str">
        <f>IF(ISBLANK(F545),"",VLOOKUP(F545,AgeTable,2,TRUE))</f>
        <v>Adult</v>
      </c>
      <c r="H545" s="6">
        <f t="shared" si="16"/>
        <v>0</v>
      </c>
      <c r="I545" s="6">
        <f t="shared" si="17"/>
        <v>0</v>
      </c>
      <c r="J545">
        <v>0</v>
      </c>
      <c r="K545">
        <v>0</v>
      </c>
      <c r="L545" s="2" t="s">
        <v>1060</v>
      </c>
      <c r="M545" s="4">
        <v>10.5</v>
      </c>
      <c r="N545" s="8" t="str">
        <f>IF(ISBLANK(M545),"",VLOOKUP(M545,FareTable,2,TRUE))</f>
        <v>D</v>
      </c>
      <c r="P545" s="1" t="s">
        <v>800</v>
      </c>
      <c r="Q545" t="s">
        <v>1061</v>
      </c>
    </row>
    <row r="546" spans="1:17" x14ac:dyDescent="0.25">
      <c r="A546" s="2">
        <v>545</v>
      </c>
      <c r="B546" s="2">
        <v>2</v>
      </c>
      <c r="C546" s="2">
        <v>0</v>
      </c>
      <c r="D546" t="s">
        <v>1062</v>
      </c>
      <c r="E546" s="1" t="s">
        <v>2102</v>
      </c>
      <c r="F546">
        <v>34</v>
      </c>
      <c r="G546" s="6" t="str">
        <f>IF(ISBLANK(F546),"",VLOOKUP(F546,AgeTable,2,TRUE))</f>
        <v>Adult</v>
      </c>
      <c r="H546" s="6">
        <f t="shared" si="16"/>
        <v>0</v>
      </c>
      <c r="I546" s="6">
        <f t="shared" si="17"/>
        <v>0</v>
      </c>
      <c r="J546">
        <v>1</v>
      </c>
      <c r="K546">
        <v>0</v>
      </c>
      <c r="L546" s="2">
        <v>31027</v>
      </c>
      <c r="M546" s="4">
        <v>21</v>
      </c>
      <c r="N546" s="8" t="str">
        <f>IF(ISBLANK(M546),"",VLOOKUP(M546,FareTable,2,TRUE))</f>
        <v>C</v>
      </c>
      <c r="P546" s="1" t="s">
        <v>800</v>
      </c>
      <c r="Q546" t="s">
        <v>1063</v>
      </c>
    </row>
    <row r="547" spans="1:17" x14ac:dyDescent="0.25">
      <c r="A547" s="2">
        <v>546</v>
      </c>
      <c r="B547" s="2">
        <v>2</v>
      </c>
      <c r="C547" s="2">
        <v>1</v>
      </c>
      <c r="D547" t="s">
        <v>1064</v>
      </c>
      <c r="E547" s="1" t="s">
        <v>2101</v>
      </c>
      <c r="F547">
        <v>30</v>
      </c>
      <c r="G547" s="6" t="str">
        <f>IF(ISBLANK(F547),"",VLOOKUP(F547,AgeTable,2,TRUE))</f>
        <v>Adult</v>
      </c>
      <c r="H547" s="6">
        <f t="shared" si="16"/>
        <v>0</v>
      </c>
      <c r="I547" s="6">
        <f t="shared" si="17"/>
        <v>1</v>
      </c>
      <c r="J547">
        <v>3</v>
      </c>
      <c r="K547">
        <v>0</v>
      </c>
      <c r="L547" s="2">
        <v>31027</v>
      </c>
      <c r="M547" s="4">
        <v>21</v>
      </c>
      <c r="N547" s="8" t="str">
        <f>IF(ISBLANK(M547),"",VLOOKUP(M547,FareTable,2,TRUE))</f>
        <v>C</v>
      </c>
      <c r="P547" s="1" t="s">
        <v>800</v>
      </c>
      <c r="Q547" t="s">
        <v>1063</v>
      </c>
    </row>
    <row r="548" spans="1:17" x14ac:dyDescent="0.25">
      <c r="A548" s="2">
        <v>547</v>
      </c>
      <c r="B548" s="2">
        <v>2</v>
      </c>
      <c r="C548" s="2">
        <v>1</v>
      </c>
      <c r="D548" t="s">
        <v>1065</v>
      </c>
      <c r="E548" s="1" t="s">
        <v>2101</v>
      </c>
      <c r="F548">
        <v>28</v>
      </c>
      <c r="G548" s="6" t="str">
        <f>IF(ISBLANK(F548),"",VLOOKUP(F548,AgeTable,2,TRUE))</f>
        <v>Adult</v>
      </c>
      <c r="H548" s="6">
        <f t="shared" si="16"/>
        <v>0</v>
      </c>
      <c r="I548" s="6">
        <f t="shared" si="17"/>
        <v>1</v>
      </c>
      <c r="J548">
        <v>0</v>
      </c>
      <c r="K548">
        <v>0</v>
      </c>
      <c r="L548" s="2">
        <v>230434</v>
      </c>
      <c r="M548" s="4">
        <v>13</v>
      </c>
      <c r="N548" s="8" t="str">
        <f>IF(ISBLANK(M548),"",VLOOKUP(M548,FareTable,2,TRUE))</f>
        <v>C</v>
      </c>
      <c r="P548" s="1" t="s">
        <v>800</v>
      </c>
      <c r="Q548" t="s">
        <v>1066</v>
      </c>
    </row>
    <row r="549" spans="1:17" x14ac:dyDescent="0.25">
      <c r="A549" s="2">
        <v>548</v>
      </c>
      <c r="B549" s="2">
        <v>2</v>
      </c>
      <c r="C549" s="2">
        <v>0</v>
      </c>
      <c r="D549" t="s">
        <v>1067</v>
      </c>
      <c r="E549" s="1" t="s">
        <v>2102</v>
      </c>
      <c r="F549">
        <v>23</v>
      </c>
      <c r="G549" s="6" t="str">
        <f>IF(ISBLANK(F549),"",VLOOKUP(F549,AgeTable,2,TRUE))</f>
        <v>Adult</v>
      </c>
      <c r="H549" s="6">
        <f t="shared" si="16"/>
        <v>0</v>
      </c>
      <c r="I549" s="6">
        <f t="shared" si="17"/>
        <v>0</v>
      </c>
      <c r="J549">
        <v>0</v>
      </c>
      <c r="K549">
        <v>0</v>
      </c>
      <c r="L549" s="2" t="s">
        <v>1068</v>
      </c>
      <c r="M549" s="4">
        <v>15.0458</v>
      </c>
      <c r="N549" s="8" t="str">
        <f>IF(ISBLANK(M549),"",VLOOKUP(M549,FareTable,2,TRUE))</f>
        <v>C</v>
      </c>
      <c r="P549" s="1" t="s">
        <v>2099</v>
      </c>
      <c r="Q549" t="s">
        <v>963</v>
      </c>
    </row>
    <row r="550" spans="1:17" x14ac:dyDescent="0.25">
      <c r="A550" s="2">
        <v>549</v>
      </c>
      <c r="B550" s="2">
        <v>2</v>
      </c>
      <c r="C550" s="2">
        <v>1</v>
      </c>
      <c r="D550" t="s">
        <v>1069</v>
      </c>
      <c r="E550" s="1" t="s">
        <v>2102</v>
      </c>
      <c r="F550">
        <v>0.83330000000000004</v>
      </c>
      <c r="G550" s="6" t="str">
        <f>IF(ISBLANK(F550),"",VLOOKUP(F550,AgeTable,2,TRUE))</f>
        <v>Child</v>
      </c>
      <c r="H550" s="6">
        <f t="shared" si="16"/>
        <v>1</v>
      </c>
      <c r="I550" s="6">
        <f t="shared" si="17"/>
        <v>1</v>
      </c>
      <c r="J550">
        <v>1</v>
      </c>
      <c r="K550">
        <v>1</v>
      </c>
      <c r="L550" s="2">
        <v>29106</v>
      </c>
      <c r="M550" s="4">
        <v>18.75</v>
      </c>
      <c r="N550" s="8" t="str">
        <f>IF(ISBLANK(M550),"",VLOOKUP(M550,FareTable,2,TRUE))</f>
        <v>C</v>
      </c>
      <c r="P550" s="1" t="s">
        <v>800</v>
      </c>
      <c r="Q550" t="s">
        <v>884</v>
      </c>
    </row>
    <row r="551" spans="1:17" x14ac:dyDescent="0.25">
      <c r="A551" s="2">
        <v>550</v>
      </c>
      <c r="B551" s="2">
        <v>2</v>
      </c>
      <c r="C551" s="2">
        <v>1</v>
      </c>
      <c r="D551" t="s">
        <v>1070</v>
      </c>
      <c r="E551" s="1" t="s">
        <v>2102</v>
      </c>
      <c r="F551">
        <v>3</v>
      </c>
      <c r="G551" s="6" t="str">
        <f>IF(ISBLANK(F551),"",VLOOKUP(F551,AgeTable,2,TRUE))</f>
        <v>Child</v>
      </c>
      <c r="H551" s="6">
        <f t="shared" si="16"/>
        <v>1</v>
      </c>
      <c r="I551" s="6">
        <f t="shared" si="17"/>
        <v>1</v>
      </c>
      <c r="J551">
        <v>1</v>
      </c>
      <c r="K551">
        <v>1</v>
      </c>
      <c r="L551" s="2">
        <v>29106</v>
      </c>
      <c r="M551" s="4">
        <v>18.75</v>
      </c>
      <c r="N551" s="8" t="str">
        <f>IF(ISBLANK(M551),"",VLOOKUP(M551,FareTable,2,TRUE))</f>
        <v>C</v>
      </c>
      <c r="P551" s="1" t="s">
        <v>800</v>
      </c>
      <c r="Q551" t="s">
        <v>884</v>
      </c>
    </row>
    <row r="552" spans="1:17" x14ac:dyDescent="0.25">
      <c r="A552" s="2">
        <v>551</v>
      </c>
      <c r="B552" s="2">
        <v>2</v>
      </c>
      <c r="C552" s="2">
        <v>1</v>
      </c>
      <c r="D552" t="s">
        <v>1071</v>
      </c>
      <c r="E552" s="1" t="s">
        <v>2101</v>
      </c>
      <c r="F552">
        <v>24</v>
      </c>
      <c r="G552" s="6" t="str">
        <f>IF(ISBLANK(F552),"",VLOOKUP(F552,AgeTable,2,TRUE))</f>
        <v>Adult</v>
      </c>
      <c r="H552" s="6">
        <f t="shared" si="16"/>
        <v>0</v>
      </c>
      <c r="I552" s="6">
        <f t="shared" si="17"/>
        <v>1</v>
      </c>
      <c r="J552">
        <v>2</v>
      </c>
      <c r="K552">
        <v>3</v>
      </c>
      <c r="L552" s="2">
        <v>29106</v>
      </c>
      <c r="M552" s="4">
        <v>18.75</v>
      </c>
      <c r="N552" s="8" t="str">
        <f>IF(ISBLANK(M552),"",VLOOKUP(M552,FareTable,2,TRUE))</f>
        <v>C</v>
      </c>
      <c r="P552" s="1" t="s">
        <v>800</v>
      </c>
      <c r="Q552" t="s">
        <v>884</v>
      </c>
    </row>
    <row r="553" spans="1:17" x14ac:dyDescent="0.25">
      <c r="A553" s="2">
        <v>552</v>
      </c>
      <c r="B553" s="2">
        <v>2</v>
      </c>
      <c r="C553" s="2">
        <v>1</v>
      </c>
      <c r="D553" t="s">
        <v>1072</v>
      </c>
      <c r="E553" s="1" t="s">
        <v>2101</v>
      </c>
      <c r="F553">
        <v>50</v>
      </c>
      <c r="G553" s="6" t="str">
        <f>IF(ISBLANK(F553),"",VLOOKUP(F553,AgeTable,2,TRUE))</f>
        <v>Adult</v>
      </c>
      <c r="H553" s="6">
        <f t="shared" si="16"/>
        <v>0</v>
      </c>
      <c r="I553" s="6">
        <f t="shared" si="17"/>
        <v>1</v>
      </c>
      <c r="J553">
        <v>0</v>
      </c>
      <c r="K553">
        <v>0</v>
      </c>
      <c r="L553" s="2" t="s">
        <v>1073</v>
      </c>
      <c r="M553" s="4">
        <v>10.5</v>
      </c>
      <c r="N553" s="8" t="str">
        <f>IF(ISBLANK(M553),"",VLOOKUP(M553,FareTable,2,TRUE))</f>
        <v>D</v>
      </c>
      <c r="P553" s="1" t="s">
        <v>800</v>
      </c>
      <c r="Q553" t="s">
        <v>1074</v>
      </c>
    </row>
    <row r="554" spans="1:17" x14ac:dyDescent="0.25">
      <c r="A554" s="2">
        <v>553</v>
      </c>
      <c r="B554" s="2">
        <v>2</v>
      </c>
      <c r="C554" s="2">
        <v>0</v>
      </c>
      <c r="D554" t="s">
        <v>1075</v>
      </c>
      <c r="E554" s="1" t="s">
        <v>2102</v>
      </c>
      <c r="F554">
        <v>19</v>
      </c>
      <c r="G554" s="6" t="str">
        <f>IF(ISBLANK(F554),"",VLOOKUP(F554,AgeTable,2,TRUE))</f>
        <v>Adult</v>
      </c>
      <c r="H554" s="6">
        <f t="shared" si="16"/>
        <v>0</v>
      </c>
      <c r="I554" s="6">
        <f t="shared" si="17"/>
        <v>0</v>
      </c>
      <c r="J554">
        <v>0</v>
      </c>
      <c r="K554">
        <v>0</v>
      </c>
      <c r="L554" s="2">
        <v>28004</v>
      </c>
      <c r="M554" s="4">
        <v>10.5</v>
      </c>
      <c r="N554" s="8" t="str">
        <f>IF(ISBLANK(M554),"",VLOOKUP(M554,FareTable,2,TRUE))</f>
        <v>D</v>
      </c>
      <c r="P554" s="1" t="s">
        <v>800</v>
      </c>
    </row>
    <row r="555" spans="1:17" x14ac:dyDescent="0.25">
      <c r="A555" s="2">
        <v>554</v>
      </c>
      <c r="B555" s="2">
        <v>2</v>
      </c>
      <c r="C555" s="2">
        <v>1</v>
      </c>
      <c r="D555" t="s">
        <v>1076</v>
      </c>
      <c r="E555" s="1" t="s">
        <v>2101</v>
      </c>
      <c r="F555">
        <v>21</v>
      </c>
      <c r="G555" s="6" t="str">
        <f>IF(ISBLANK(F555),"",VLOOKUP(F555,AgeTable,2,TRUE))</f>
        <v>Adult</v>
      </c>
      <c r="H555" s="6">
        <f t="shared" si="16"/>
        <v>0</v>
      </c>
      <c r="I555" s="6">
        <f t="shared" si="17"/>
        <v>1</v>
      </c>
      <c r="J555">
        <v>0</v>
      </c>
      <c r="K555">
        <v>0</v>
      </c>
      <c r="L555" s="2" t="s">
        <v>1077</v>
      </c>
      <c r="M555" s="4">
        <v>10.5</v>
      </c>
      <c r="N555" s="8" t="str">
        <f>IF(ISBLANK(M555),"",VLOOKUP(M555,FareTable,2,TRUE))</f>
        <v>D</v>
      </c>
      <c r="P555" s="1" t="s">
        <v>800</v>
      </c>
      <c r="Q555" t="s">
        <v>1078</v>
      </c>
    </row>
    <row r="556" spans="1:17" x14ac:dyDescent="0.25">
      <c r="A556" s="2">
        <v>555</v>
      </c>
      <c r="B556" s="2">
        <v>2</v>
      </c>
      <c r="C556" s="2">
        <v>0</v>
      </c>
      <c r="D556" t="s">
        <v>1079</v>
      </c>
      <c r="E556" s="1" t="s">
        <v>2102</v>
      </c>
      <c r="F556">
        <v>26</v>
      </c>
      <c r="G556" s="6" t="str">
        <f>IF(ISBLANK(F556),"",VLOOKUP(F556,AgeTable,2,TRUE))</f>
        <v>Adult</v>
      </c>
      <c r="H556" s="6">
        <f t="shared" si="16"/>
        <v>0</v>
      </c>
      <c r="I556" s="6">
        <f t="shared" si="17"/>
        <v>0</v>
      </c>
      <c r="J556">
        <v>0</v>
      </c>
      <c r="K556">
        <v>0</v>
      </c>
      <c r="L556" s="2">
        <v>248659</v>
      </c>
      <c r="M556" s="4">
        <v>13</v>
      </c>
      <c r="N556" s="8" t="str">
        <f>IF(ISBLANK(M556),"",VLOOKUP(M556,FareTable,2,TRUE))</f>
        <v>C</v>
      </c>
      <c r="P556" s="1" t="s">
        <v>800</v>
      </c>
      <c r="Q556" t="s">
        <v>589</v>
      </c>
    </row>
    <row r="557" spans="1:17" x14ac:dyDescent="0.25">
      <c r="A557" s="2">
        <v>556</v>
      </c>
      <c r="B557" s="2">
        <v>2</v>
      </c>
      <c r="C557" s="2">
        <v>0</v>
      </c>
      <c r="D557" t="s">
        <v>1080</v>
      </c>
      <c r="E557" s="1" t="s">
        <v>2102</v>
      </c>
      <c r="F557">
        <v>25</v>
      </c>
      <c r="G557" s="6" t="str">
        <f>IF(ISBLANK(F557),"",VLOOKUP(F557,AgeTable,2,TRUE))</f>
        <v>Adult</v>
      </c>
      <c r="H557" s="6">
        <f t="shared" si="16"/>
        <v>0</v>
      </c>
      <c r="I557" s="6">
        <f t="shared" si="17"/>
        <v>0</v>
      </c>
      <c r="J557">
        <v>0</v>
      </c>
      <c r="K557">
        <v>0</v>
      </c>
      <c r="L557" s="2">
        <v>244361</v>
      </c>
      <c r="M557" s="4">
        <v>13</v>
      </c>
      <c r="N557" s="8" t="str">
        <f>IF(ISBLANK(M557),"",VLOOKUP(M557,FareTable,2,TRUE))</f>
        <v>C</v>
      </c>
      <c r="P557" s="1" t="s">
        <v>800</v>
      </c>
      <c r="Q557" t="s">
        <v>366</v>
      </c>
    </row>
    <row r="558" spans="1:17" x14ac:dyDescent="0.25">
      <c r="A558" s="2">
        <v>557</v>
      </c>
      <c r="B558" s="2">
        <v>2</v>
      </c>
      <c r="C558" s="2">
        <v>0</v>
      </c>
      <c r="D558" t="s">
        <v>1081</v>
      </c>
      <c r="E558" s="1" t="s">
        <v>2102</v>
      </c>
      <c r="F558">
        <v>27</v>
      </c>
      <c r="G558" s="6" t="str">
        <f>IF(ISBLANK(F558),"",VLOOKUP(F558,AgeTable,2,TRUE))</f>
        <v>Adult</v>
      </c>
      <c r="H558" s="6">
        <f t="shared" si="16"/>
        <v>0</v>
      </c>
      <c r="I558" s="6">
        <f t="shared" si="17"/>
        <v>0</v>
      </c>
      <c r="J558">
        <v>0</v>
      </c>
      <c r="K558">
        <v>0</v>
      </c>
      <c r="L558" s="2">
        <v>244358</v>
      </c>
      <c r="M558" s="4">
        <v>26</v>
      </c>
      <c r="N558" s="8" t="str">
        <f>IF(ISBLANK(M558),"",VLOOKUP(M558,FareTable,2,TRUE))</f>
        <v>B</v>
      </c>
      <c r="P558" s="1" t="s">
        <v>800</v>
      </c>
      <c r="Q558" t="s">
        <v>1082</v>
      </c>
    </row>
    <row r="559" spans="1:17" x14ac:dyDescent="0.25">
      <c r="A559" s="2">
        <v>558</v>
      </c>
      <c r="B559" s="2">
        <v>2</v>
      </c>
      <c r="C559" s="2">
        <v>1</v>
      </c>
      <c r="D559" t="s">
        <v>1083</v>
      </c>
      <c r="E559" s="1" t="s">
        <v>2101</v>
      </c>
      <c r="F559">
        <v>25</v>
      </c>
      <c r="G559" s="6" t="str">
        <f>IF(ISBLANK(F559),"",VLOOKUP(F559,AgeTable,2,TRUE))</f>
        <v>Adult</v>
      </c>
      <c r="H559" s="6">
        <f t="shared" si="16"/>
        <v>0</v>
      </c>
      <c r="I559" s="6">
        <f t="shared" si="17"/>
        <v>1</v>
      </c>
      <c r="J559">
        <v>0</v>
      </c>
      <c r="K559">
        <v>1</v>
      </c>
      <c r="L559" s="2">
        <v>230433</v>
      </c>
      <c r="M559" s="4">
        <v>26</v>
      </c>
      <c r="N559" s="8" t="str">
        <f>IF(ISBLANK(M559),"",VLOOKUP(M559,FareTable,2,TRUE))</f>
        <v>B</v>
      </c>
      <c r="P559" s="1" t="s">
        <v>800</v>
      </c>
      <c r="Q559" t="s">
        <v>1084</v>
      </c>
    </row>
    <row r="560" spans="1:17" x14ac:dyDescent="0.25">
      <c r="A560" s="2">
        <v>559</v>
      </c>
      <c r="B560" s="2">
        <v>2</v>
      </c>
      <c r="C560" s="2">
        <v>1</v>
      </c>
      <c r="D560" t="s">
        <v>1085</v>
      </c>
      <c r="E560" s="1" t="s">
        <v>2101</v>
      </c>
      <c r="F560">
        <v>18</v>
      </c>
      <c r="G560" s="6" t="str">
        <f>IF(ISBLANK(F560),"",VLOOKUP(F560,AgeTable,2,TRUE))</f>
        <v>Adult</v>
      </c>
      <c r="H560" s="6">
        <f t="shared" si="16"/>
        <v>0</v>
      </c>
      <c r="I560" s="6">
        <f t="shared" si="17"/>
        <v>1</v>
      </c>
      <c r="J560">
        <v>0</v>
      </c>
      <c r="K560">
        <v>2</v>
      </c>
      <c r="L560" s="2">
        <v>250652</v>
      </c>
      <c r="M560" s="4">
        <v>13</v>
      </c>
      <c r="N560" s="8" t="str">
        <f>IF(ISBLANK(M560),"",VLOOKUP(M560,FareTable,2,TRUE))</f>
        <v>C</v>
      </c>
      <c r="P560" s="1" t="s">
        <v>800</v>
      </c>
      <c r="Q560" t="s">
        <v>1086</v>
      </c>
    </row>
    <row r="561" spans="1:17" x14ac:dyDescent="0.25">
      <c r="A561" s="2">
        <v>560</v>
      </c>
      <c r="B561" s="2">
        <v>2</v>
      </c>
      <c r="C561" s="2">
        <v>1</v>
      </c>
      <c r="D561" t="s">
        <v>1087</v>
      </c>
      <c r="E561" s="1" t="s">
        <v>2101</v>
      </c>
      <c r="F561">
        <v>20</v>
      </c>
      <c r="G561" s="6" t="str">
        <f>IF(ISBLANK(F561),"",VLOOKUP(F561,AgeTable,2,TRUE))</f>
        <v>Adult</v>
      </c>
      <c r="H561" s="6">
        <f t="shared" si="16"/>
        <v>0</v>
      </c>
      <c r="I561" s="6">
        <f t="shared" si="17"/>
        <v>1</v>
      </c>
      <c r="J561">
        <v>0</v>
      </c>
      <c r="K561">
        <v>0</v>
      </c>
      <c r="L561" s="2" t="s">
        <v>779</v>
      </c>
      <c r="M561" s="4">
        <v>36.75</v>
      </c>
      <c r="N561" s="8" t="str">
        <f>IF(ISBLANK(M561),"",VLOOKUP(M561,FareTable,2,TRUE))</f>
        <v>B</v>
      </c>
      <c r="P561" s="1" t="s">
        <v>800</v>
      </c>
      <c r="Q561" t="s">
        <v>1007</v>
      </c>
    </row>
    <row r="562" spans="1:17" x14ac:dyDescent="0.25">
      <c r="A562" s="2">
        <v>561</v>
      </c>
      <c r="B562" s="2">
        <v>2</v>
      </c>
      <c r="C562" s="2">
        <v>1</v>
      </c>
      <c r="D562" t="s">
        <v>1088</v>
      </c>
      <c r="E562" s="1" t="s">
        <v>2101</v>
      </c>
      <c r="F562">
        <v>30</v>
      </c>
      <c r="G562" s="6" t="str">
        <f>IF(ISBLANK(F562),"",VLOOKUP(F562,AgeTable,2,TRUE))</f>
        <v>Adult</v>
      </c>
      <c r="H562" s="6">
        <f t="shared" si="16"/>
        <v>0</v>
      </c>
      <c r="I562" s="6">
        <f t="shared" si="17"/>
        <v>1</v>
      </c>
      <c r="J562">
        <v>0</v>
      </c>
      <c r="K562">
        <v>0</v>
      </c>
      <c r="L562" s="2">
        <v>250648</v>
      </c>
      <c r="M562" s="4">
        <v>13</v>
      </c>
      <c r="N562" s="8" t="str">
        <f>IF(ISBLANK(M562),"",VLOOKUP(M562,FareTable,2,TRUE))</f>
        <v>C</v>
      </c>
      <c r="P562" s="1" t="s">
        <v>800</v>
      </c>
      <c r="Q562" t="s">
        <v>1089</v>
      </c>
    </row>
    <row r="563" spans="1:17" x14ac:dyDescent="0.25">
      <c r="A563" s="2">
        <v>562</v>
      </c>
      <c r="B563" s="2">
        <v>2</v>
      </c>
      <c r="C563" s="2">
        <v>0</v>
      </c>
      <c r="D563" t="s">
        <v>1090</v>
      </c>
      <c r="E563" s="1" t="s">
        <v>2102</v>
      </c>
      <c r="F563">
        <v>59</v>
      </c>
      <c r="G563" s="6" t="str">
        <f>IF(ISBLANK(F563),"",VLOOKUP(F563,AgeTable,2,TRUE))</f>
        <v>Adult</v>
      </c>
      <c r="H563" s="6">
        <f t="shared" si="16"/>
        <v>0</v>
      </c>
      <c r="I563" s="6">
        <f t="shared" si="17"/>
        <v>0</v>
      </c>
      <c r="J563">
        <v>0</v>
      </c>
      <c r="K563">
        <v>0</v>
      </c>
      <c r="L563" s="2">
        <v>237442</v>
      </c>
      <c r="M563" s="4">
        <v>13.5</v>
      </c>
      <c r="N563" s="8" t="str">
        <f>IF(ISBLANK(M563),"",VLOOKUP(M563,FareTable,2,TRUE))</f>
        <v>C</v>
      </c>
      <c r="P563" s="1" t="s">
        <v>800</v>
      </c>
      <c r="Q563" t="s">
        <v>1091</v>
      </c>
    </row>
    <row r="564" spans="1:17" x14ac:dyDescent="0.25">
      <c r="A564" s="2">
        <v>563</v>
      </c>
      <c r="B564" s="2">
        <v>2</v>
      </c>
      <c r="C564" s="2">
        <v>1</v>
      </c>
      <c r="D564" t="s">
        <v>1092</v>
      </c>
      <c r="E564" s="1" t="s">
        <v>2101</v>
      </c>
      <c r="F564">
        <v>30</v>
      </c>
      <c r="G564" s="6" t="str">
        <f>IF(ISBLANK(F564),"",VLOOKUP(F564,AgeTable,2,TRUE))</f>
        <v>Adult</v>
      </c>
      <c r="H564" s="6">
        <f t="shared" si="16"/>
        <v>0</v>
      </c>
      <c r="I564" s="6">
        <f t="shared" si="17"/>
        <v>1</v>
      </c>
      <c r="J564">
        <v>0</v>
      </c>
      <c r="K564">
        <v>0</v>
      </c>
      <c r="L564" s="2">
        <v>234818</v>
      </c>
      <c r="M564" s="4">
        <v>12.35</v>
      </c>
      <c r="N564" s="8" t="str">
        <f>IF(ISBLANK(M564),"",VLOOKUP(M564,FareTable,2,TRUE))</f>
        <v>C</v>
      </c>
      <c r="P564" s="1" t="s">
        <v>2100</v>
      </c>
      <c r="Q564" t="s">
        <v>664</v>
      </c>
    </row>
    <row r="565" spans="1:17" x14ac:dyDescent="0.25">
      <c r="A565" s="2">
        <v>564</v>
      </c>
      <c r="B565" s="2">
        <v>2</v>
      </c>
      <c r="C565" s="2">
        <v>0</v>
      </c>
      <c r="D565" t="s">
        <v>1093</v>
      </c>
      <c r="E565" s="1" t="s">
        <v>2102</v>
      </c>
      <c r="F565">
        <v>35</v>
      </c>
      <c r="G565" s="6" t="str">
        <f>IF(ISBLANK(F565),"",VLOOKUP(F565,AgeTable,2,TRUE))</f>
        <v>Adult</v>
      </c>
      <c r="H565" s="6">
        <f t="shared" si="16"/>
        <v>0</v>
      </c>
      <c r="I565" s="6">
        <f t="shared" si="17"/>
        <v>0</v>
      </c>
      <c r="J565">
        <v>0</v>
      </c>
      <c r="K565">
        <v>0</v>
      </c>
      <c r="L565" s="2">
        <v>28206</v>
      </c>
      <c r="M565" s="4">
        <v>10.5</v>
      </c>
      <c r="N565" s="8" t="str">
        <f>IF(ISBLANK(M565),"",VLOOKUP(M565,FareTable,2,TRUE))</f>
        <v>D</v>
      </c>
      <c r="P565" s="1" t="s">
        <v>800</v>
      </c>
      <c r="Q565" t="s">
        <v>839</v>
      </c>
    </row>
    <row r="566" spans="1:17" x14ac:dyDescent="0.25">
      <c r="A566" s="2">
        <v>565</v>
      </c>
      <c r="B566" s="2">
        <v>2</v>
      </c>
      <c r="C566" s="2">
        <v>1</v>
      </c>
      <c r="D566" t="s">
        <v>1094</v>
      </c>
      <c r="E566" s="1" t="s">
        <v>2101</v>
      </c>
      <c r="F566">
        <v>40</v>
      </c>
      <c r="G566" s="6" t="str">
        <f>IF(ISBLANK(F566),"",VLOOKUP(F566,AgeTable,2,TRUE))</f>
        <v>Adult</v>
      </c>
      <c r="H566" s="6">
        <f t="shared" si="16"/>
        <v>0</v>
      </c>
      <c r="I566" s="6">
        <f t="shared" si="17"/>
        <v>1</v>
      </c>
      <c r="J566">
        <v>0</v>
      </c>
      <c r="K566">
        <v>0</v>
      </c>
      <c r="L566" s="2">
        <v>31418</v>
      </c>
      <c r="M566" s="4">
        <v>13</v>
      </c>
      <c r="N566" s="8" t="str">
        <f>IF(ISBLANK(M566),"",VLOOKUP(M566,FareTable,2,TRUE))</f>
        <v>C</v>
      </c>
      <c r="P566" s="1" t="s">
        <v>800</v>
      </c>
    </row>
    <row r="567" spans="1:17" x14ac:dyDescent="0.25">
      <c r="A567" s="2">
        <v>566</v>
      </c>
      <c r="B567" s="2">
        <v>2</v>
      </c>
      <c r="C567" s="2">
        <v>0</v>
      </c>
      <c r="D567" t="s">
        <v>1095</v>
      </c>
      <c r="E567" s="1" t="s">
        <v>2102</v>
      </c>
      <c r="F567">
        <v>25</v>
      </c>
      <c r="G567" s="6" t="str">
        <f>IF(ISBLANK(F567),"",VLOOKUP(F567,AgeTable,2,TRUE))</f>
        <v>Adult</v>
      </c>
      <c r="H567" s="6">
        <f t="shared" si="16"/>
        <v>0</v>
      </c>
      <c r="I567" s="6">
        <f t="shared" si="17"/>
        <v>0</v>
      </c>
      <c r="J567">
        <v>0</v>
      </c>
      <c r="K567">
        <v>0</v>
      </c>
      <c r="L567" s="2" t="s">
        <v>1096</v>
      </c>
      <c r="M567" s="4">
        <v>13</v>
      </c>
      <c r="N567" s="8" t="str">
        <f>IF(ISBLANK(M567),"",VLOOKUP(M567,FareTable,2,TRUE))</f>
        <v>C</v>
      </c>
      <c r="P567" s="1" t="s">
        <v>800</v>
      </c>
      <c r="Q567" t="s">
        <v>824</v>
      </c>
    </row>
    <row r="568" spans="1:17" x14ac:dyDescent="0.25">
      <c r="A568" s="2">
        <v>567</v>
      </c>
      <c r="B568" s="2">
        <v>2</v>
      </c>
      <c r="C568" s="2">
        <v>0</v>
      </c>
      <c r="D568" t="s">
        <v>1097</v>
      </c>
      <c r="E568" s="1" t="s">
        <v>2102</v>
      </c>
      <c r="F568">
        <v>41</v>
      </c>
      <c r="G568" s="6" t="str">
        <f>IF(ISBLANK(F568),"",VLOOKUP(F568,AgeTable,2,TRUE))</f>
        <v>Adult</v>
      </c>
      <c r="H568" s="6">
        <f t="shared" si="16"/>
        <v>0</v>
      </c>
      <c r="I568" s="6">
        <f t="shared" si="17"/>
        <v>0</v>
      </c>
      <c r="J568">
        <v>0</v>
      </c>
      <c r="K568">
        <v>0</v>
      </c>
      <c r="L568" s="2">
        <v>237734</v>
      </c>
      <c r="M568" s="4">
        <v>15.0458</v>
      </c>
      <c r="N568" s="8" t="str">
        <f>IF(ISBLANK(M568),"",VLOOKUP(M568,FareTable,2,TRUE))</f>
        <v>C</v>
      </c>
      <c r="P568" s="1" t="s">
        <v>2099</v>
      </c>
      <c r="Q568" t="s">
        <v>11</v>
      </c>
    </row>
    <row r="569" spans="1:17" x14ac:dyDescent="0.25">
      <c r="A569" s="2">
        <v>568</v>
      </c>
      <c r="B569" s="2">
        <v>2</v>
      </c>
      <c r="C569" s="2">
        <v>0</v>
      </c>
      <c r="D569" t="s">
        <v>1098</v>
      </c>
      <c r="E569" s="1" t="s">
        <v>2102</v>
      </c>
      <c r="F569">
        <v>25</v>
      </c>
      <c r="G569" s="6" t="str">
        <f>IF(ISBLANK(F569),"",VLOOKUP(F569,AgeTable,2,TRUE))</f>
        <v>Adult</v>
      </c>
      <c r="H569" s="6">
        <f t="shared" si="16"/>
        <v>0</v>
      </c>
      <c r="I569" s="6">
        <f t="shared" si="17"/>
        <v>0</v>
      </c>
      <c r="J569">
        <v>0</v>
      </c>
      <c r="K569">
        <v>0</v>
      </c>
      <c r="L569" s="2" t="s">
        <v>1099</v>
      </c>
      <c r="M569" s="4">
        <v>10.5</v>
      </c>
      <c r="N569" s="8" t="str">
        <f>IF(ISBLANK(M569),"",VLOOKUP(M569,FareTable,2,TRUE))</f>
        <v>D</v>
      </c>
      <c r="P569" s="1" t="s">
        <v>800</v>
      </c>
      <c r="Q569" t="s">
        <v>1100</v>
      </c>
    </row>
    <row r="570" spans="1:17" x14ac:dyDescent="0.25">
      <c r="A570" s="2">
        <v>569</v>
      </c>
      <c r="B570" s="2">
        <v>2</v>
      </c>
      <c r="C570" s="2">
        <v>0</v>
      </c>
      <c r="D570" t="s">
        <v>1101</v>
      </c>
      <c r="E570" s="1" t="s">
        <v>2102</v>
      </c>
      <c r="F570">
        <v>18.5</v>
      </c>
      <c r="G570" s="6" t="str">
        <f>IF(ISBLANK(F570),"",VLOOKUP(F570,AgeTable,2,TRUE))</f>
        <v>Adult</v>
      </c>
      <c r="H570" s="6">
        <f t="shared" si="16"/>
        <v>0</v>
      </c>
      <c r="I570" s="6">
        <f t="shared" si="17"/>
        <v>0</v>
      </c>
      <c r="J570">
        <v>0</v>
      </c>
      <c r="K570">
        <v>0</v>
      </c>
      <c r="L570" s="2">
        <v>248734</v>
      </c>
      <c r="M570" s="4">
        <v>13</v>
      </c>
      <c r="N570" s="8" t="str">
        <f>IF(ISBLANK(M570),"",VLOOKUP(M570,FareTable,2,TRUE))</f>
        <v>C</v>
      </c>
      <c r="O570" s="2" t="s">
        <v>1102</v>
      </c>
      <c r="P570" s="1" t="s">
        <v>800</v>
      </c>
    </row>
    <row r="571" spans="1:17" x14ac:dyDescent="0.25">
      <c r="A571" s="2">
        <v>570</v>
      </c>
      <c r="B571" s="2">
        <v>2</v>
      </c>
      <c r="C571" s="2">
        <v>0</v>
      </c>
      <c r="D571" t="s">
        <v>1103</v>
      </c>
      <c r="E571" s="1" t="s">
        <v>2102</v>
      </c>
      <c r="F571">
        <v>14</v>
      </c>
      <c r="G571" s="6" t="str">
        <f>IF(ISBLANK(F571),"",VLOOKUP(F571,AgeTable,2,TRUE))</f>
        <v>Child</v>
      </c>
      <c r="H571" s="6">
        <f t="shared" si="16"/>
        <v>1</v>
      </c>
      <c r="I571" s="6">
        <f t="shared" si="17"/>
        <v>1</v>
      </c>
      <c r="J571">
        <v>0</v>
      </c>
      <c r="K571">
        <v>0</v>
      </c>
      <c r="L571" s="2">
        <v>220845</v>
      </c>
      <c r="M571" s="4">
        <v>65</v>
      </c>
      <c r="N571" s="8" t="str">
        <f>IF(ISBLANK(M571),"",VLOOKUP(M571,FareTable,2,TRUE))</f>
        <v>A</v>
      </c>
      <c r="P571" s="1" t="s">
        <v>800</v>
      </c>
      <c r="Q571" t="s">
        <v>871</v>
      </c>
    </row>
    <row r="572" spans="1:17" x14ac:dyDescent="0.25">
      <c r="A572" s="2">
        <v>571</v>
      </c>
      <c r="B572" s="2">
        <v>2</v>
      </c>
      <c r="C572" s="2">
        <v>1</v>
      </c>
      <c r="D572" t="s">
        <v>1104</v>
      </c>
      <c r="E572" s="1" t="s">
        <v>2101</v>
      </c>
      <c r="F572">
        <v>50</v>
      </c>
      <c r="G572" s="6" t="str">
        <f>IF(ISBLANK(F572),"",VLOOKUP(F572,AgeTable,2,TRUE))</f>
        <v>Adult</v>
      </c>
      <c r="H572" s="6">
        <f t="shared" si="16"/>
        <v>0</v>
      </c>
      <c r="I572" s="6">
        <f t="shared" si="17"/>
        <v>1</v>
      </c>
      <c r="J572">
        <v>0</v>
      </c>
      <c r="K572">
        <v>0</v>
      </c>
      <c r="L572" s="2" t="s">
        <v>1105</v>
      </c>
      <c r="M572" s="4">
        <v>10.5</v>
      </c>
      <c r="N572" s="8" t="str">
        <f>IF(ISBLANK(M572),"",VLOOKUP(M572,FareTable,2,TRUE))</f>
        <v>D</v>
      </c>
      <c r="P572" s="1" t="s">
        <v>800</v>
      </c>
      <c r="Q572" t="s">
        <v>351</v>
      </c>
    </row>
    <row r="573" spans="1:17" x14ac:dyDescent="0.25">
      <c r="A573" s="2">
        <v>572</v>
      </c>
      <c r="B573" s="2">
        <v>2</v>
      </c>
      <c r="C573" s="2">
        <v>0</v>
      </c>
      <c r="D573" t="s">
        <v>1106</v>
      </c>
      <c r="E573" s="1" t="s">
        <v>2102</v>
      </c>
      <c r="F573">
        <v>23</v>
      </c>
      <c r="G573" s="6" t="str">
        <f>IF(ISBLANK(F573),"",VLOOKUP(F573,AgeTable,2,TRUE))</f>
        <v>Adult</v>
      </c>
      <c r="H573" s="6">
        <f t="shared" si="16"/>
        <v>0</v>
      </c>
      <c r="I573" s="6">
        <f t="shared" si="17"/>
        <v>0</v>
      </c>
      <c r="J573">
        <v>0</v>
      </c>
      <c r="K573">
        <v>0</v>
      </c>
      <c r="L573" s="2">
        <v>233639</v>
      </c>
      <c r="M573" s="4">
        <v>13</v>
      </c>
      <c r="N573" s="8" t="str">
        <f>IF(ISBLANK(M573),"",VLOOKUP(M573,FareTable,2,TRUE))</f>
        <v>C</v>
      </c>
      <c r="P573" s="1" t="s">
        <v>800</v>
      </c>
    </row>
    <row r="574" spans="1:17" x14ac:dyDescent="0.25">
      <c r="A574" s="2">
        <v>573</v>
      </c>
      <c r="B574" s="2">
        <v>2</v>
      </c>
      <c r="C574" s="2">
        <v>1</v>
      </c>
      <c r="D574" t="s">
        <v>1107</v>
      </c>
      <c r="E574" s="1" t="s">
        <v>2101</v>
      </c>
      <c r="F574">
        <v>28</v>
      </c>
      <c r="G574" s="6" t="str">
        <f>IF(ISBLANK(F574),"",VLOOKUP(F574,AgeTable,2,TRUE))</f>
        <v>Adult</v>
      </c>
      <c r="H574" s="6">
        <f t="shared" si="16"/>
        <v>0</v>
      </c>
      <c r="I574" s="6">
        <f t="shared" si="17"/>
        <v>1</v>
      </c>
      <c r="J574">
        <v>0</v>
      </c>
      <c r="K574">
        <v>0</v>
      </c>
      <c r="L574" s="2">
        <v>240929</v>
      </c>
      <c r="M574" s="4">
        <v>12.65</v>
      </c>
      <c r="N574" s="8" t="str">
        <f>IF(ISBLANK(M574),"",VLOOKUP(M574,FareTable,2,TRUE))</f>
        <v>C</v>
      </c>
      <c r="P574" s="1" t="s">
        <v>800</v>
      </c>
      <c r="Q574" t="s">
        <v>1108</v>
      </c>
    </row>
    <row r="575" spans="1:17" x14ac:dyDescent="0.25">
      <c r="A575" s="2">
        <v>574</v>
      </c>
      <c r="B575" s="2">
        <v>2</v>
      </c>
      <c r="C575" s="2">
        <v>1</v>
      </c>
      <c r="D575" t="s">
        <v>1109</v>
      </c>
      <c r="E575" s="1" t="s">
        <v>2101</v>
      </c>
      <c r="F575">
        <v>27</v>
      </c>
      <c r="G575" s="6" t="str">
        <f>IF(ISBLANK(F575),"",VLOOKUP(F575,AgeTable,2,TRUE))</f>
        <v>Adult</v>
      </c>
      <c r="H575" s="6">
        <f t="shared" si="16"/>
        <v>0</v>
      </c>
      <c r="I575" s="6">
        <f t="shared" si="17"/>
        <v>1</v>
      </c>
      <c r="J575">
        <v>0</v>
      </c>
      <c r="K575">
        <v>0</v>
      </c>
      <c r="L575" s="2">
        <v>34218</v>
      </c>
      <c r="M575" s="4">
        <v>10.5</v>
      </c>
      <c r="N575" s="8" t="str">
        <f>IF(ISBLANK(M575),"",VLOOKUP(M575,FareTable,2,TRUE))</f>
        <v>D</v>
      </c>
      <c r="O575" s="2" t="s">
        <v>920</v>
      </c>
      <c r="P575" s="1" t="s">
        <v>800</v>
      </c>
      <c r="Q575" t="s">
        <v>1110</v>
      </c>
    </row>
    <row r="576" spans="1:17" x14ac:dyDescent="0.25">
      <c r="A576" s="2">
        <v>575</v>
      </c>
      <c r="B576" s="2">
        <v>2</v>
      </c>
      <c r="C576" s="2">
        <v>0</v>
      </c>
      <c r="D576" t="s">
        <v>1111</v>
      </c>
      <c r="E576" s="1" t="s">
        <v>2102</v>
      </c>
      <c r="F576">
        <v>29</v>
      </c>
      <c r="G576" s="6" t="str">
        <f>IF(ISBLANK(F576),"",VLOOKUP(F576,AgeTable,2,TRUE))</f>
        <v>Adult</v>
      </c>
      <c r="H576" s="6">
        <f t="shared" si="16"/>
        <v>0</v>
      </c>
      <c r="I576" s="6">
        <f t="shared" si="17"/>
        <v>0</v>
      </c>
      <c r="J576">
        <v>1</v>
      </c>
      <c r="K576">
        <v>0</v>
      </c>
      <c r="L576" s="2">
        <v>11668</v>
      </c>
      <c r="M576" s="4">
        <v>21</v>
      </c>
      <c r="N576" s="8" t="str">
        <f>IF(ISBLANK(M576),"",VLOOKUP(M576,FareTable,2,TRUE))</f>
        <v>C</v>
      </c>
      <c r="P576" s="1" t="s">
        <v>800</v>
      </c>
      <c r="Q576" t="s">
        <v>1112</v>
      </c>
    </row>
    <row r="577" spans="1:17" x14ac:dyDescent="0.25">
      <c r="A577" s="2">
        <v>576</v>
      </c>
      <c r="B577" s="2">
        <v>2</v>
      </c>
      <c r="C577" s="2">
        <v>0</v>
      </c>
      <c r="D577" t="s">
        <v>1113</v>
      </c>
      <c r="E577" s="1" t="s">
        <v>2101</v>
      </c>
      <c r="F577">
        <v>27</v>
      </c>
      <c r="G577" s="6" t="str">
        <f>IF(ISBLANK(F577),"",VLOOKUP(F577,AgeTable,2,TRUE))</f>
        <v>Adult</v>
      </c>
      <c r="H577" s="6">
        <f t="shared" si="16"/>
        <v>0</v>
      </c>
      <c r="I577" s="6">
        <f t="shared" si="17"/>
        <v>1</v>
      </c>
      <c r="J577">
        <v>1</v>
      </c>
      <c r="K577">
        <v>0</v>
      </c>
      <c r="L577" s="2">
        <v>11668</v>
      </c>
      <c r="M577" s="4">
        <v>21</v>
      </c>
      <c r="N577" s="8" t="str">
        <f>IF(ISBLANK(M577),"",VLOOKUP(M577,FareTable,2,TRUE))</f>
        <v>C</v>
      </c>
      <c r="P577" s="1" t="s">
        <v>800</v>
      </c>
      <c r="Q577" t="s">
        <v>1112</v>
      </c>
    </row>
    <row r="578" spans="1:17" x14ac:dyDescent="0.25">
      <c r="A578" s="2">
        <v>577</v>
      </c>
      <c r="B578" s="2">
        <v>2</v>
      </c>
      <c r="C578" s="2">
        <v>0</v>
      </c>
      <c r="D578" t="s">
        <v>1114</v>
      </c>
      <c r="E578" s="1" t="s">
        <v>2102</v>
      </c>
      <c r="F578">
        <v>40</v>
      </c>
      <c r="G578" s="6" t="str">
        <f>IF(ISBLANK(F578),"",VLOOKUP(F578,AgeTable,2,TRUE))</f>
        <v>Adult</v>
      </c>
      <c r="H578" s="6">
        <f t="shared" si="16"/>
        <v>0</v>
      </c>
      <c r="I578" s="6">
        <f t="shared" si="17"/>
        <v>0</v>
      </c>
      <c r="J578">
        <v>0</v>
      </c>
      <c r="K578">
        <v>0</v>
      </c>
      <c r="L578" s="2">
        <v>28221</v>
      </c>
      <c r="M578" s="4">
        <v>13</v>
      </c>
      <c r="N578" s="8" t="str">
        <f>IF(ISBLANK(M578),"",VLOOKUP(M578,FareTable,2,TRUE))</f>
        <v>C</v>
      </c>
      <c r="P578" s="1" t="s">
        <v>800</v>
      </c>
      <c r="Q578" t="s">
        <v>1115</v>
      </c>
    </row>
    <row r="579" spans="1:17" x14ac:dyDescent="0.25">
      <c r="A579" s="2">
        <v>578</v>
      </c>
      <c r="B579" s="2">
        <v>2</v>
      </c>
      <c r="C579" s="2">
        <v>1</v>
      </c>
      <c r="D579" t="s">
        <v>1116</v>
      </c>
      <c r="E579" s="1" t="s">
        <v>2101</v>
      </c>
      <c r="F579">
        <v>31</v>
      </c>
      <c r="G579" s="6" t="str">
        <f>IF(ISBLANK(F579),"",VLOOKUP(F579,AgeTable,2,TRUE))</f>
        <v>Adult</v>
      </c>
      <c r="H579" s="6">
        <f t="shared" ref="H579:H642" si="18">IF(ISBLANK(F579),"",IF(F579&lt;17,1,0))</f>
        <v>0</v>
      </c>
      <c r="I579" s="6">
        <f t="shared" ref="I579:I642" si="19">IF(ISBLANK(F579),"",IF(E579="Female",1,IF(H579=0,0,1)))</f>
        <v>1</v>
      </c>
      <c r="J579">
        <v>0</v>
      </c>
      <c r="K579">
        <v>0</v>
      </c>
      <c r="L579" s="2" t="s">
        <v>739</v>
      </c>
      <c r="M579" s="4">
        <v>21</v>
      </c>
      <c r="N579" s="8" t="str">
        <f>IF(ISBLANK(M579),"",VLOOKUP(M579,FareTable,2,TRUE))</f>
        <v>C</v>
      </c>
      <c r="P579" s="1" t="s">
        <v>800</v>
      </c>
      <c r="Q579" t="s">
        <v>740</v>
      </c>
    </row>
    <row r="580" spans="1:17" x14ac:dyDescent="0.25">
      <c r="A580" s="2">
        <v>579</v>
      </c>
      <c r="B580" s="2">
        <v>2</v>
      </c>
      <c r="C580" s="2">
        <v>0</v>
      </c>
      <c r="D580" t="s">
        <v>1117</v>
      </c>
      <c r="E580" s="1" t="s">
        <v>2102</v>
      </c>
      <c r="F580">
        <v>30</v>
      </c>
      <c r="G580" s="6" t="str">
        <f>IF(ISBLANK(F580),"",VLOOKUP(F580,AgeTable,2,TRUE))</f>
        <v>Adult</v>
      </c>
      <c r="H580" s="6">
        <f t="shared" si="18"/>
        <v>0</v>
      </c>
      <c r="I580" s="6">
        <f t="shared" si="19"/>
        <v>0</v>
      </c>
      <c r="J580">
        <v>1</v>
      </c>
      <c r="K580">
        <v>0</v>
      </c>
      <c r="L580" s="2" t="s">
        <v>1118</v>
      </c>
      <c r="M580" s="4">
        <v>21</v>
      </c>
      <c r="N580" s="8" t="str">
        <f>IF(ISBLANK(M580),"",VLOOKUP(M580,FareTable,2,TRUE))</f>
        <v>C</v>
      </c>
      <c r="P580" s="1" t="s">
        <v>800</v>
      </c>
      <c r="Q580" t="s">
        <v>1119</v>
      </c>
    </row>
    <row r="581" spans="1:17" x14ac:dyDescent="0.25">
      <c r="A581" s="2">
        <v>580</v>
      </c>
      <c r="B581" s="2">
        <v>2</v>
      </c>
      <c r="C581" s="2">
        <v>0</v>
      </c>
      <c r="D581" t="s">
        <v>1120</v>
      </c>
      <c r="E581" s="1" t="s">
        <v>2102</v>
      </c>
      <c r="F581">
        <v>23</v>
      </c>
      <c r="G581" s="6" t="str">
        <f>IF(ISBLANK(F581),"",VLOOKUP(F581,AgeTable,2,TRUE))</f>
        <v>Adult</v>
      </c>
      <c r="H581" s="6">
        <f t="shared" si="18"/>
        <v>0</v>
      </c>
      <c r="I581" s="6">
        <f t="shared" si="19"/>
        <v>0</v>
      </c>
      <c r="J581">
        <v>1</v>
      </c>
      <c r="K581">
        <v>0</v>
      </c>
      <c r="L581" s="2">
        <v>28666</v>
      </c>
      <c r="M581" s="4">
        <v>10.5</v>
      </c>
      <c r="N581" s="8" t="str">
        <f>IF(ISBLANK(M581),"",VLOOKUP(M581,FareTable,2,TRUE))</f>
        <v>D</v>
      </c>
      <c r="P581" s="1" t="s">
        <v>800</v>
      </c>
    </row>
    <row r="582" spans="1:17" x14ac:dyDescent="0.25">
      <c r="A582" s="2">
        <v>581</v>
      </c>
      <c r="B582" s="2">
        <v>2</v>
      </c>
      <c r="C582" s="2">
        <v>1</v>
      </c>
      <c r="D582" t="s">
        <v>1121</v>
      </c>
      <c r="E582" s="1" t="s">
        <v>2101</v>
      </c>
      <c r="F582">
        <v>31</v>
      </c>
      <c r="G582" s="6" t="str">
        <f>IF(ISBLANK(F582),"",VLOOKUP(F582,AgeTable,2,TRUE))</f>
        <v>Adult</v>
      </c>
      <c r="H582" s="6">
        <f t="shared" si="18"/>
        <v>0</v>
      </c>
      <c r="I582" s="6">
        <f t="shared" si="19"/>
        <v>1</v>
      </c>
      <c r="J582">
        <v>0</v>
      </c>
      <c r="K582">
        <v>0</v>
      </c>
      <c r="L582" s="2" t="s">
        <v>1118</v>
      </c>
      <c r="M582" s="4">
        <v>21</v>
      </c>
      <c r="N582" s="8" t="str">
        <f>IF(ISBLANK(M582),"",VLOOKUP(M582,FareTable,2,TRUE))</f>
        <v>C</v>
      </c>
      <c r="P582" s="1" t="s">
        <v>800</v>
      </c>
      <c r="Q582" t="s">
        <v>1119</v>
      </c>
    </row>
    <row r="583" spans="1:17" x14ac:dyDescent="0.25">
      <c r="A583" s="2">
        <v>582</v>
      </c>
      <c r="B583" s="2">
        <v>2</v>
      </c>
      <c r="C583" s="2">
        <v>0</v>
      </c>
      <c r="D583" t="s">
        <v>1122</v>
      </c>
      <c r="E583" s="1" t="s">
        <v>2102</v>
      </c>
      <c r="G583" s="6" t="str">
        <f>IF(ISBLANK(F583),"",VLOOKUP(F583,AgeTable,2,TRUE))</f>
        <v/>
      </c>
      <c r="H583" s="6" t="str">
        <f t="shared" si="18"/>
        <v/>
      </c>
      <c r="I583" s="6" t="str">
        <f t="shared" si="19"/>
        <v/>
      </c>
      <c r="J583">
        <v>0</v>
      </c>
      <c r="K583">
        <v>0</v>
      </c>
      <c r="L583" s="2">
        <v>239856</v>
      </c>
      <c r="M583" s="4">
        <v>0</v>
      </c>
      <c r="N583" s="8" t="str">
        <f>IF(ISBLANK(M583),"",VLOOKUP(M583,FareTable,2,TRUE))</f>
        <v>E</v>
      </c>
      <c r="P583" s="1" t="s">
        <v>800</v>
      </c>
      <c r="Q583" t="s">
        <v>478</v>
      </c>
    </row>
    <row r="584" spans="1:17" x14ac:dyDescent="0.25">
      <c r="A584" s="2">
        <v>583</v>
      </c>
      <c r="B584" s="2">
        <v>2</v>
      </c>
      <c r="C584" s="2">
        <v>1</v>
      </c>
      <c r="D584" t="s">
        <v>1123</v>
      </c>
      <c r="E584" s="1" t="s">
        <v>2101</v>
      </c>
      <c r="F584">
        <v>12</v>
      </c>
      <c r="G584" s="6" t="str">
        <f>IF(ISBLANK(F584),"",VLOOKUP(F584,AgeTable,2,TRUE))</f>
        <v>Child</v>
      </c>
      <c r="H584" s="6">
        <f t="shared" si="18"/>
        <v>1</v>
      </c>
      <c r="I584" s="6">
        <f t="shared" si="19"/>
        <v>1</v>
      </c>
      <c r="J584">
        <v>0</v>
      </c>
      <c r="K584">
        <v>0</v>
      </c>
      <c r="L584" s="2" t="s">
        <v>1124</v>
      </c>
      <c r="M584" s="4">
        <v>15.75</v>
      </c>
      <c r="N584" s="8" t="str">
        <f>IF(ISBLANK(M584),"",VLOOKUP(M584,FareTable,2,TRUE))</f>
        <v>C</v>
      </c>
      <c r="P584" s="1" t="s">
        <v>800</v>
      </c>
      <c r="Q584" t="s">
        <v>1125</v>
      </c>
    </row>
    <row r="585" spans="1:17" x14ac:dyDescent="0.25">
      <c r="A585" s="2">
        <v>584</v>
      </c>
      <c r="B585" s="2">
        <v>2</v>
      </c>
      <c r="C585" s="2">
        <v>1</v>
      </c>
      <c r="D585" t="s">
        <v>1126</v>
      </c>
      <c r="E585" s="1" t="s">
        <v>2101</v>
      </c>
      <c r="F585">
        <v>40</v>
      </c>
      <c r="G585" s="6" t="str">
        <f>IF(ISBLANK(F585),"",VLOOKUP(F585,AgeTable,2,TRUE))</f>
        <v>Adult</v>
      </c>
      <c r="H585" s="6">
        <f t="shared" si="18"/>
        <v>0</v>
      </c>
      <c r="I585" s="6">
        <f t="shared" si="19"/>
        <v>1</v>
      </c>
      <c r="J585">
        <v>0</v>
      </c>
      <c r="K585">
        <v>0</v>
      </c>
      <c r="L585" s="2" t="s">
        <v>1124</v>
      </c>
      <c r="M585" s="4">
        <v>15.75</v>
      </c>
      <c r="N585" s="8" t="str">
        <f>IF(ISBLANK(M585),"",VLOOKUP(M585,FareTable,2,TRUE))</f>
        <v>C</v>
      </c>
      <c r="P585" s="1" t="s">
        <v>800</v>
      </c>
      <c r="Q585" t="s">
        <v>1125</v>
      </c>
    </row>
    <row r="586" spans="1:17" x14ac:dyDescent="0.25">
      <c r="A586" s="2">
        <v>585</v>
      </c>
      <c r="B586" s="2">
        <v>2</v>
      </c>
      <c r="C586" s="2">
        <v>1</v>
      </c>
      <c r="D586" t="s">
        <v>1127</v>
      </c>
      <c r="E586" s="1" t="s">
        <v>2101</v>
      </c>
      <c r="F586">
        <v>32.5</v>
      </c>
      <c r="G586" s="6" t="str">
        <f>IF(ISBLANK(F586),"",VLOOKUP(F586,AgeTable,2,TRUE))</f>
        <v>Adult</v>
      </c>
      <c r="H586" s="6">
        <f t="shared" si="18"/>
        <v>0</v>
      </c>
      <c r="I586" s="6">
        <f t="shared" si="19"/>
        <v>1</v>
      </c>
      <c r="J586">
        <v>0</v>
      </c>
      <c r="K586">
        <v>0</v>
      </c>
      <c r="L586" s="2">
        <v>27267</v>
      </c>
      <c r="M586" s="4">
        <v>13</v>
      </c>
      <c r="N586" s="8" t="str">
        <f>IF(ISBLANK(M586),"",VLOOKUP(M586,FareTable,2,TRUE))</f>
        <v>C</v>
      </c>
      <c r="O586" s="2" t="s">
        <v>920</v>
      </c>
      <c r="P586" s="1" t="s">
        <v>800</v>
      </c>
      <c r="Q586" t="s">
        <v>1128</v>
      </c>
    </row>
    <row r="587" spans="1:17" x14ac:dyDescent="0.25">
      <c r="A587" s="2">
        <v>586</v>
      </c>
      <c r="B587" s="2">
        <v>2</v>
      </c>
      <c r="C587" s="2">
        <v>0</v>
      </c>
      <c r="D587" t="s">
        <v>1129</v>
      </c>
      <c r="E587" s="1" t="s">
        <v>2102</v>
      </c>
      <c r="F587">
        <v>27</v>
      </c>
      <c r="G587" s="6" t="str">
        <f>IF(ISBLANK(F587),"",VLOOKUP(F587,AgeTable,2,TRUE))</f>
        <v>Adult</v>
      </c>
      <c r="H587" s="6">
        <f t="shared" si="18"/>
        <v>0</v>
      </c>
      <c r="I587" s="6">
        <f t="shared" si="19"/>
        <v>0</v>
      </c>
      <c r="J587">
        <v>1</v>
      </c>
      <c r="K587">
        <v>0</v>
      </c>
      <c r="L587" s="2">
        <v>228414</v>
      </c>
      <c r="M587" s="4">
        <v>26</v>
      </c>
      <c r="N587" s="8" t="str">
        <f>IF(ISBLANK(M587),"",VLOOKUP(M587,FareTable,2,TRUE))</f>
        <v>B</v>
      </c>
      <c r="P587" s="1" t="s">
        <v>800</v>
      </c>
      <c r="Q587" t="s">
        <v>1130</v>
      </c>
    </row>
    <row r="588" spans="1:17" x14ac:dyDescent="0.25">
      <c r="A588" s="2">
        <v>587</v>
      </c>
      <c r="B588" s="2">
        <v>2</v>
      </c>
      <c r="C588" s="2">
        <v>1</v>
      </c>
      <c r="D588" t="s">
        <v>1131</v>
      </c>
      <c r="E588" s="1" t="s">
        <v>2101</v>
      </c>
      <c r="F588">
        <v>29</v>
      </c>
      <c r="G588" s="6" t="str">
        <f>IF(ISBLANK(F588),"",VLOOKUP(F588,AgeTable,2,TRUE))</f>
        <v>Adult</v>
      </c>
      <c r="H588" s="6">
        <f t="shared" si="18"/>
        <v>0</v>
      </c>
      <c r="I588" s="6">
        <f t="shared" si="19"/>
        <v>1</v>
      </c>
      <c r="J588">
        <v>1</v>
      </c>
      <c r="K588">
        <v>0</v>
      </c>
      <c r="L588" s="2">
        <v>228414</v>
      </c>
      <c r="M588" s="4">
        <v>26</v>
      </c>
      <c r="N588" s="8" t="str">
        <f>IF(ISBLANK(M588),"",VLOOKUP(M588,FareTable,2,TRUE))</f>
        <v>B</v>
      </c>
      <c r="P588" s="1" t="s">
        <v>800</v>
      </c>
      <c r="Q588" t="s">
        <v>1130</v>
      </c>
    </row>
    <row r="589" spans="1:17" x14ac:dyDescent="0.25">
      <c r="A589" s="2">
        <v>588</v>
      </c>
      <c r="B589" s="2">
        <v>2</v>
      </c>
      <c r="C589" s="2">
        <v>1</v>
      </c>
      <c r="D589" t="s">
        <v>1132</v>
      </c>
      <c r="E589" s="1" t="s">
        <v>2102</v>
      </c>
      <c r="F589">
        <v>2</v>
      </c>
      <c r="G589" s="6" t="str">
        <f>IF(ISBLANK(F589),"",VLOOKUP(F589,AgeTable,2,TRUE))</f>
        <v>Child</v>
      </c>
      <c r="H589" s="6">
        <f t="shared" si="18"/>
        <v>1</v>
      </c>
      <c r="I589" s="6">
        <f t="shared" si="19"/>
        <v>1</v>
      </c>
      <c r="J589">
        <v>1</v>
      </c>
      <c r="K589">
        <v>1</v>
      </c>
      <c r="L589" s="2">
        <v>29103</v>
      </c>
      <c r="M589" s="4">
        <v>23</v>
      </c>
      <c r="N589" s="8" t="str">
        <f>IF(ISBLANK(M589),"",VLOOKUP(M589,FareTable,2,TRUE))</f>
        <v>C</v>
      </c>
      <c r="P589" s="1" t="s">
        <v>800</v>
      </c>
      <c r="Q589" t="s">
        <v>884</v>
      </c>
    </row>
    <row r="590" spans="1:17" x14ac:dyDescent="0.25">
      <c r="A590" s="2">
        <v>589</v>
      </c>
      <c r="B590" s="2">
        <v>2</v>
      </c>
      <c r="C590" s="2">
        <v>1</v>
      </c>
      <c r="D590" t="s">
        <v>1133</v>
      </c>
      <c r="E590" s="1" t="s">
        <v>2101</v>
      </c>
      <c r="F590">
        <v>4</v>
      </c>
      <c r="G590" s="6" t="str">
        <f>IF(ISBLANK(F590),"",VLOOKUP(F590,AgeTable,2,TRUE))</f>
        <v>Child</v>
      </c>
      <c r="H590" s="6">
        <f t="shared" si="18"/>
        <v>1</v>
      </c>
      <c r="I590" s="6">
        <f t="shared" si="19"/>
        <v>1</v>
      </c>
      <c r="J590">
        <v>1</v>
      </c>
      <c r="K590">
        <v>1</v>
      </c>
      <c r="L590" s="2">
        <v>29103</v>
      </c>
      <c r="M590" s="4">
        <v>23</v>
      </c>
      <c r="N590" s="8" t="str">
        <f>IF(ISBLANK(M590),"",VLOOKUP(M590,FareTable,2,TRUE))</f>
        <v>C</v>
      </c>
      <c r="P590" s="1" t="s">
        <v>800</v>
      </c>
      <c r="Q590" t="s">
        <v>884</v>
      </c>
    </row>
    <row r="591" spans="1:17" x14ac:dyDescent="0.25">
      <c r="A591" s="2">
        <v>590</v>
      </c>
      <c r="B591" s="2">
        <v>2</v>
      </c>
      <c r="C591" s="2">
        <v>1</v>
      </c>
      <c r="D591" t="s">
        <v>1134</v>
      </c>
      <c r="E591" s="1" t="s">
        <v>2101</v>
      </c>
      <c r="F591">
        <v>29</v>
      </c>
      <c r="G591" s="6" t="str">
        <f>IF(ISBLANK(F591),"",VLOOKUP(F591,AgeTable,2,TRUE))</f>
        <v>Adult</v>
      </c>
      <c r="H591" s="6">
        <f t="shared" si="18"/>
        <v>0</v>
      </c>
      <c r="I591" s="6">
        <f t="shared" si="19"/>
        <v>1</v>
      </c>
      <c r="J591">
        <v>0</v>
      </c>
      <c r="K591">
        <v>2</v>
      </c>
      <c r="L591" s="2">
        <v>29103</v>
      </c>
      <c r="M591" s="4">
        <v>23</v>
      </c>
      <c r="N591" s="8" t="str">
        <f>IF(ISBLANK(M591),"",VLOOKUP(M591,FareTable,2,TRUE))</f>
        <v>C</v>
      </c>
      <c r="P591" s="1" t="s">
        <v>800</v>
      </c>
      <c r="Q591" t="s">
        <v>884</v>
      </c>
    </row>
    <row r="592" spans="1:17" x14ac:dyDescent="0.25">
      <c r="A592" s="2">
        <v>591</v>
      </c>
      <c r="B592" s="2">
        <v>2</v>
      </c>
      <c r="C592" s="2">
        <v>1</v>
      </c>
      <c r="D592" t="s">
        <v>1135</v>
      </c>
      <c r="E592" s="1" t="s">
        <v>2101</v>
      </c>
      <c r="F592">
        <v>0.91669999999999996</v>
      </c>
      <c r="G592" s="6" t="str">
        <f>IF(ISBLANK(F592),"",VLOOKUP(F592,AgeTable,2,TRUE))</f>
        <v>Child</v>
      </c>
      <c r="H592" s="6">
        <f t="shared" si="18"/>
        <v>1</v>
      </c>
      <c r="I592" s="6">
        <f t="shared" si="19"/>
        <v>1</v>
      </c>
      <c r="J592">
        <v>1</v>
      </c>
      <c r="K592">
        <v>2</v>
      </c>
      <c r="L592" s="2" t="s">
        <v>1136</v>
      </c>
      <c r="M592" s="4">
        <v>27.75</v>
      </c>
      <c r="N592" s="8" t="str">
        <f>IF(ISBLANK(M592),"",VLOOKUP(M592,FareTable,2,TRUE))</f>
        <v>B</v>
      </c>
      <c r="P592" s="1" t="s">
        <v>800</v>
      </c>
      <c r="Q592" t="s">
        <v>1137</v>
      </c>
    </row>
    <row r="593" spans="1:17" x14ac:dyDescent="0.25">
      <c r="A593" s="2">
        <v>592</v>
      </c>
      <c r="B593" s="2">
        <v>2</v>
      </c>
      <c r="C593" s="2">
        <v>1</v>
      </c>
      <c r="D593" t="s">
        <v>1138</v>
      </c>
      <c r="E593" s="1" t="s">
        <v>2101</v>
      </c>
      <c r="F593">
        <v>5</v>
      </c>
      <c r="G593" s="6" t="str">
        <f>IF(ISBLANK(F593),"",VLOOKUP(F593,AgeTable,2,TRUE))</f>
        <v>Child</v>
      </c>
      <c r="H593" s="6">
        <f t="shared" si="18"/>
        <v>1</v>
      </c>
      <c r="I593" s="6">
        <f t="shared" si="19"/>
        <v>1</v>
      </c>
      <c r="J593">
        <v>1</v>
      </c>
      <c r="K593">
        <v>2</v>
      </c>
      <c r="L593" s="2" t="s">
        <v>1136</v>
      </c>
      <c r="M593" s="4">
        <v>27.75</v>
      </c>
      <c r="N593" s="8" t="str">
        <f>IF(ISBLANK(M593),"",VLOOKUP(M593,FareTable,2,TRUE))</f>
        <v>B</v>
      </c>
      <c r="P593" s="1" t="s">
        <v>800</v>
      </c>
      <c r="Q593" t="s">
        <v>1137</v>
      </c>
    </row>
    <row r="594" spans="1:17" x14ac:dyDescent="0.25">
      <c r="A594" s="2">
        <v>593</v>
      </c>
      <c r="B594" s="2">
        <v>2</v>
      </c>
      <c r="C594" s="2">
        <v>0</v>
      </c>
      <c r="D594" t="s">
        <v>1139</v>
      </c>
      <c r="E594" s="1" t="s">
        <v>2102</v>
      </c>
      <c r="F594">
        <v>36</v>
      </c>
      <c r="G594" s="6" t="str">
        <f>IF(ISBLANK(F594),"",VLOOKUP(F594,AgeTable,2,TRUE))</f>
        <v>Adult</v>
      </c>
      <c r="H594" s="6">
        <f t="shared" si="18"/>
        <v>0</v>
      </c>
      <c r="I594" s="6">
        <f t="shared" si="19"/>
        <v>0</v>
      </c>
      <c r="J594">
        <v>1</v>
      </c>
      <c r="K594">
        <v>2</v>
      </c>
      <c r="L594" s="2" t="s">
        <v>1136</v>
      </c>
      <c r="M594" s="4">
        <v>27.75</v>
      </c>
      <c r="N594" s="8" t="str">
        <f>IF(ISBLANK(M594),"",VLOOKUP(M594,FareTable,2,TRUE))</f>
        <v>B</v>
      </c>
      <c r="P594" s="1" t="s">
        <v>800</v>
      </c>
      <c r="Q594" t="s">
        <v>1137</v>
      </c>
    </row>
    <row r="595" spans="1:17" x14ac:dyDescent="0.25">
      <c r="A595" s="2">
        <v>594</v>
      </c>
      <c r="B595" s="2">
        <v>2</v>
      </c>
      <c r="C595" s="2">
        <v>1</v>
      </c>
      <c r="D595" t="s">
        <v>1140</v>
      </c>
      <c r="E595" s="1" t="s">
        <v>2101</v>
      </c>
      <c r="F595">
        <v>33</v>
      </c>
      <c r="G595" s="6" t="str">
        <f>IF(ISBLANK(F595),"",VLOOKUP(F595,AgeTable,2,TRUE))</f>
        <v>Adult</v>
      </c>
      <c r="H595" s="6">
        <f t="shared" si="18"/>
        <v>0</v>
      </c>
      <c r="I595" s="6">
        <f t="shared" si="19"/>
        <v>1</v>
      </c>
      <c r="J595">
        <v>1</v>
      </c>
      <c r="K595">
        <v>2</v>
      </c>
      <c r="L595" s="2" t="s">
        <v>1136</v>
      </c>
      <c r="M595" s="4">
        <v>27.75</v>
      </c>
      <c r="N595" s="8" t="str">
        <f>IF(ISBLANK(M595),"",VLOOKUP(M595,FareTable,2,TRUE))</f>
        <v>B</v>
      </c>
      <c r="P595" s="1" t="s">
        <v>800</v>
      </c>
      <c r="Q595" t="s">
        <v>1137</v>
      </c>
    </row>
    <row r="596" spans="1:17" x14ac:dyDescent="0.25">
      <c r="A596" s="2">
        <v>595</v>
      </c>
      <c r="B596" s="2">
        <v>2</v>
      </c>
      <c r="C596" s="2">
        <v>0</v>
      </c>
      <c r="D596" t="s">
        <v>1141</v>
      </c>
      <c r="E596" s="1" t="s">
        <v>2102</v>
      </c>
      <c r="F596">
        <v>66</v>
      </c>
      <c r="G596" s="6" t="str">
        <f>IF(ISBLANK(F596),"",VLOOKUP(F596,AgeTable,2,TRUE))</f>
        <v>Senior</v>
      </c>
      <c r="H596" s="6">
        <f t="shared" si="18"/>
        <v>0</v>
      </c>
      <c r="I596" s="6">
        <f t="shared" si="19"/>
        <v>0</v>
      </c>
      <c r="J596">
        <v>0</v>
      </c>
      <c r="K596">
        <v>0</v>
      </c>
      <c r="L596" s="2" t="s">
        <v>1142</v>
      </c>
      <c r="M596" s="4">
        <v>10.5</v>
      </c>
      <c r="N596" s="8" t="str">
        <f>IF(ISBLANK(M596),"",VLOOKUP(M596,FareTable,2,TRUE))</f>
        <v>D</v>
      </c>
      <c r="P596" s="1" t="s">
        <v>800</v>
      </c>
      <c r="Q596" t="s">
        <v>1143</v>
      </c>
    </row>
    <row r="597" spans="1:17" x14ac:dyDescent="0.25">
      <c r="A597" s="2">
        <v>596</v>
      </c>
      <c r="B597" s="2">
        <v>2</v>
      </c>
      <c r="C597" s="2">
        <v>0</v>
      </c>
      <c r="D597" t="s">
        <v>1144</v>
      </c>
      <c r="E597" s="1" t="s">
        <v>2102</v>
      </c>
      <c r="G597" s="6" t="str">
        <f>IF(ISBLANK(F597),"",VLOOKUP(F597,AgeTable,2,TRUE))</f>
        <v/>
      </c>
      <c r="H597" s="6" t="str">
        <f t="shared" si="18"/>
        <v/>
      </c>
      <c r="I597" s="6" t="str">
        <f t="shared" si="19"/>
        <v/>
      </c>
      <c r="J597">
        <v>0</v>
      </c>
      <c r="K597">
        <v>0</v>
      </c>
      <c r="L597" s="2" t="s">
        <v>1145</v>
      </c>
      <c r="M597" s="4">
        <v>12.875</v>
      </c>
      <c r="N597" s="8" t="str">
        <f>IF(ISBLANK(M597),"",VLOOKUP(M597,FareTable,2,TRUE))</f>
        <v>C</v>
      </c>
      <c r="P597" s="1" t="s">
        <v>800</v>
      </c>
    </row>
    <row r="598" spans="1:17" x14ac:dyDescent="0.25">
      <c r="A598" s="2">
        <v>597</v>
      </c>
      <c r="B598" s="2">
        <v>2</v>
      </c>
      <c r="C598" s="2">
        <v>1</v>
      </c>
      <c r="D598" t="s">
        <v>1146</v>
      </c>
      <c r="E598" s="1" t="s">
        <v>2102</v>
      </c>
      <c r="F598">
        <v>31</v>
      </c>
      <c r="G598" s="6" t="str">
        <f>IF(ISBLANK(F598),"",VLOOKUP(F598,AgeTable,2,TRUE))</f>
        <v>Adult</v>
      </c>
      <c r="H598" s="6">
        <f t="shared" si="18"/>
        <v>0</v>
      </c>
      <c r="I598" s="6">
        <f t="shared" si="19"/>
        <v>0</v>
      </c>
      <c r="J598">
        <v>0</v>
      </c>
      <c r="K598">
        <v>0</v>
      </c>
      <c r="L598" s="2">
        <v>244270</v>
      </c>
      <c r="M598" s="4">
        <v>13</v>
      </c>
      <c r="N598" s="8" t="str">
        <f>IF(ISBLANK(M598),"",VLOOKUP(M598,FareTable,2,TRUE))</f>
        <v>C</v>
      </c>
      <c r="P598" s="1" t="s">
        <v>800</v>
      </c>
      <c r="Q598" t="s">
        <v>155</v>
      </c>
    </row>
    <row r="599" spans="1:17" x14ac:dyDescent="0.25">
      <c r="A599" s="2">
        <v>598</v>
      </c>
      <c r="B599" s="2">
        <v>2</v>
      </c>
      <c r="C599" s="2">
        <v>1</v>
      </c>
      <c r="D599" t="s">
        <v>1147</v>
      </c>
      <c r="E599" s="1" t="s">
        <v>2102</v>
      </c>
      <c r="G599" s="6" t="str">
        <f>IF(ISBLANK(F599),"",VLOOKUP(F599,AgeTable,2,TRUE))</f>
        <v/>
      </c>
      <c r="H599" s="6" t="str">
        <f t="shared" si="18"/>
        <v/>
      </c>
      <c r="I599" s="6" t="str">
        <f t="shared" si="19"/>
        <v/>
      </c>
      <c r="J599">
        <v>0</v>
      </c>
      <c r="K599">
        <v>0</v>
      </c>
      <c r="L599" s="2">
        <v>244373</v>
      </c>
      <c r="M599" s="4">
        <v>13</v>
      </c>
      <c r="N599" s="8" t="str">
        <f>IF(ISBLANK(M599),"",VLOOKUP(M599,FareTable,2,TRUE))</f>
        <v>C</v>
      </c>
      <c r="P599" s="1" t="s">
        <v>800</v>
      </c>
      <c r="Q599" t="s">
        <v>1148</v>
      </c>
    </row>
    <row r="600" spans="1:17" x14ac:dyDescent="0.25">
      <c r="A600" s="2">
        <v>599</v>
      </c>
      <c r="B600" s="2">
        <v>2</v>
      </c>
      <c r="C600" s="2">
        <v>1</v>
      </c>
      <c r="D600" t="s">
        <v>1149</v>
      </c>
      <c r="E600" s="1" t="s">
        <v>2101</v>
      </c>
      <c r="F600">
        <v>26</v>
      </c>
      <c r="G600" s="6" t="str">
        <f>IF(ISBLANK(F600),"",VLOOKUP(F600,AgeTable,2,TRUE))</f>
        <v>Adult</v>
      </c>
      <c r="H600" s="6">
        <f t="shared" si="18"/>
        <v>0</v>
      </c>
      <c r="I600" s="6">
        <f t="shared" si="19"/>
        <v>1</v>
      </c>
      <c r="J600">
        <v>0</v>
      </c>
      <c r="K600">
        <v>0</v>
      </c>
      <c r="L600" s="2">
        <v>220844</v>
      </c>
      <c r="M600" s="4">
        <v>13.5</v>
      </c>
      <c r="N600" s="8" t="str">
        <f>IF(ISBLANK(M600),"",VLOOKUP(M600,FareTable,2,TRUE))</f>
        <v>C</v>
      </c>
      <c r="P600" s="1" t="s">
        <v>800</v>
      </c>
      <c r="Q600" t="s">
        <v>1150</v>
      </c>
    </row>
    <row r="601" spans="1:17" x14ac:dyDescent="0.25">
      <c r="A601" s="2">
        <v>600</v>
      </c>
      <c r="B601" s="2">
        <v>2</v>
      </c>
      <c r="C601" s="2">
        <v>0</v>
      </c>
      <c r="D601" t="s">
        <v>1151</v>
      </c>
      <c r="E601" s="1" t="s">
        <v>2101</v>
      </c>
      <c r="F601">
        <v>24</v>
      </c>
      <c r="G601" s="6" t="str">
        <f>IF(ISBLANK(F601),"",VLOOKUP(F601,AgeTable,2,TRUE))</f>
        <v>Adult</v>
      </c>
      <c r="H601" s="6">
        <f t="shared" si="18"/>
        <v>0</v>
      </c>
      <c r="I601" s="6">
        <f t="shared" si="19"/>
        <v>1</v>
      </c>
      <c r="J601">
        <v>0</v>
      </c>
      <c r="K601">
        <v>0</v>
      </c>
      <c r="L601" s="2">
        <v>248747</v>
      </c>
      <c r="M601" s="4">
        <v>13</v>
      </c>
      <c r="N601" s="8" t="str">
        <f>IF(ISBLANK(M601),"",VLOOKUP(M601,FareTable,2,TRUE))</f>
        <v>C</v>
      </c>
      <c r="P601" s="1" t="s">
        <v>800</v>
      </c>
      <c r="Q601" t="s">
        <v>960</v>
      </c>
    </row>
    <row r="602" spans="1:17" x14ac:dyDescent="0.25">
      <c r="A602" s="2">
        <v>601</v>
      </c>
      <c r="B602" s="2">
        <v>3</v>
      </c>
      <c r="C602" s="2">
        <v>0</v>
      </c>
      <c r="D602" t="s">
        <v>1152</v>
      </c>
      <c r="E602" s="1" t="s">
        <v>2102</v>
      </c>
      <c r="F602">
        <v>42</v>
      </c>
      <c r="G602" s="6" t="str">
        <f>IF(ISBLANK(F602),"",VLOOKUP(F602,AgeTable,2,TRUE))</f>
        <v>Adult</v>
      </c>
      <c r="H602" s="6">
        <f t="shared" si="18"/>
        <v>0</v>
      </c>
      <c r="I602" s="6">
        <f t="shared" si="19"/>
        <v>0</v>
      </c>
      <c r="J602">
        <v>0</v>
      </c>
      <c r="K602">
        <v>0</v>
      </c>
      <c r="L602" s="2" t="s">
        <v>1153</v>
      </c>
      <c r="M602" s="4">
        <v>7.55</v>
      </c>
      <c r="N602" s="8" t="str">
        <f>IF(ISBLANK(M602),"",VLOOKUP(M602,FareTable,2,TRUE))</f>
        <v>E</v>
      </c>
      <c r="P602" s="1" t="s">
        <v>800</v>
      </c>
    </row>
    <row r="603" spans="1:17" x14ac:dyDescent="0.25">
      <c r="A603" s="2">
        <v>602</v>
      </c>
      <c r="B603" s="2">
        <v>3</v>
      </c>
      <c r="C603" s="2">
        <v>0</v>
      </c>
      <c r="D603" t="s">
        <v>1154</v>
      </c>
      <c r="E603" s="1" t="s">
        <v>2102</v>
      </c>
      <c r="F603">
        <v>13</v>
      </c>
      <c r="G603" s="6" t="str">
        <f>IF(ISBLANK(F603),"",VLOOKUP(F603,AgeTable,2,TRUE))</f>
        <v>Child</v>
      </c>
      <c r="H603" s="6">
        <f t="shared" si="18"/>
        <v>1</v>
      </c>
      <c r="I603" s="6">
        <f t="shared" si="19"/>
        <v>1</v>
      </c>
      <c r="J603">
        <v>0</v>
      </c>
      <c r="K603">
        <v>2</v>
      </c>
      <c r="L603" s="2" t="s">
        <v>1155</v>
      </c>
      <c r="M603" s="4">
        <v>20.25</v>
      </c>
      <c r="N603" s="8" t="str">
        <f>IF(ISBLANK(M603),"",VLOOKUP(M603,FareTable,2,TRUE))</f>
        <v>C</v>
      </c>
      <c r="P603" s="1" t="s">
        <v>800</v>
      </c>
      <c r="Q603" t="s">
        <v>1156</v>
      </c>
    </row>
    <row r="604" spans="1:17" x14ac:dyDescent="0.25">
      <c r="A604" s="2">
        <v>603</v>
      </c>
      <c r="B604" s="2">
        <v>3</v>
      </c>
      <c r="C604" s="2">
        <v>0</v>
      </c>
      <c r="D604" t="s">
        <v>1157</v>
      </c>
      <c r="E604" s="1" t="s">
        <v>2102</v>
      </c>
      <c r="F604">
        <v>16</v>
      </c>
      <c r="G604" s="6" t="str">
        <f>IF(ISBLANK(F604),"",VLOOKUP(F604,AgeTable,2,TRUE))</f>
        <v>Child</v>
      </c>
      <c r="H604" s="6">
        <f t="shared" si="18"/>
        <v>1</v>
      </c>
      <c r="I604" s="6">
        <f t="shared" si="19"/>
        <v>1</v>
      </c>
      <c r="J604">
        <v>1</v>
      </c>
      <c r="K604">
        <v>1</v>
      </c>
      <c r="L604" s="2" t="s">
        <v>1155</v>
      </c>
      <c r="M604" s="4">
        <v>20.25</v>
      </c>
      <c r="N604" s="8" t="str">
        <f>IF(ISBLANK(M604),"",VLOOKUP(M604,FareTable,2,TRUE))</f>
        <v>C</v>
      </c>
      <c r="P604" s="1" t="s">
        <v>800</v>
      </c>
      <c r="Q604" t="s">
        <v>1156</v>
      </c>
    </row>
    <row r="605" spans="1:17" x14ac:dyDescent="0.25">
      <c r="A605" s="2">
        <v>604</v>
      </c>
      <c r="B605" s="2">
        <v>3</v>
      </c>
      <c r="C605" s="2">
        <v>1</v>
      </c>
      <c r="D605" t="s">
        <v>1158</v>
      </c>
      <c r="E605" s="1" t="s">
        <v>2101</v>
      </c>
      <c r="F605">
        <v>35</v>
      </c>
      <c r="G605" s="6" t="str">
        <f>IF(ISBLANK(F605),"",VLOOKUP(F605,AgeTable,2,TRUE))</f>
        <v>Adult</v>
      </c>
      <c r="H605" s="6">
        <f t="shared" si="18"/>
        <v>0</v>
      </c>
      <c r="I605" s="6">
        <f t="shared" si="19"/>
        <v>1</v>
      </c>
      <c r="J605">
        <v>1</v>
      </c>
      <c r="K605">
        <v>1</v>
      </c>
      <c r="L605" s="2" t="s">
        <v>1155</v>
      </c>
      <c r="M605" s="4">
        <v>20.25</v>
      </c>
      <c r="N605" s="8" t="str">
        <f>IF(ISBLANK(M605),"",VLOOKUP(M605,FareTable,2,TRUE))</f>
        <v>C</v>
      </c>
      <c r="P605" s="1" t="s">
        <v>800</v>
      </c>
      <c r="Q605" t="s">
        <v>1156</v>
      </c>
    </row>
    <row r="606" spans="1:17" x14ac:dyDescent="0.25">
      <c r="A606" s="2">
        <v>605</v>
      </c>
      <c r="B606" s="2">
        <v>3</v>
      </c>
      <c r="C606" s="2">
        <v>1</v>
      </c>
      <c r="D606" t="s">
        <v>1159</v>
      </c>
      <c r="E606" s="1" t="s">
        <v>2101</v>
      </c>
      <c r="F606">
        <v>16</v>
      </c>
      <c r="G606" s="6" t="str">
        <f>IF(ISBLANK(F606),"",VLOOKUP(F606,AgeTable,2,TRUE))</f>
        <v>Child</v>
      </c>
      <c r="H606" s="6">
        <f t="shared" si="18"/>
        <v>1</v>
      </c>
      <c r="I606" s="6">
        <f t="shared" si="19"/>
        <v>1</v>
      </c>
      <c r="J606">
        <v>0</v>
      </c>
      <c r="K606">
        <v>0</v>
      </c>
      <c r="L606" s="2">
        <v>348125</v>
      </c>
      <c r="M606" s="4">
        <v>7.65</v>
      </c>
      <c r="N606" s="8" t="str">
        <f>IF(ISBLANK(M606),"",VLOOKUP(M606,FareTable,2,TRUE))</f>
        <v>E</v>
      </c>
      <c r="P606" s="1" t="s">
        <v>800</v>
      </c>
      <c r="Q606" t="s">
        <v>1160</v>
      </c>
    </row>
    <row r="607" spans="1:17" x14ac:dyDescent="0.25">
      <c r="A607" s="2">
        <v>606</v>
      </c>
      <c r="B607" s="2">
        <v>3</v>
      </c>
      <c r="C607" s="2">
        <v>1</v>
      </c>
      <c r="D607" t="s">
        <v>1161</v>
      </c>
      <c r="E607" s="1" t="s">
        <v>2102</v>
      </c>
      <c r="F607">
        <v>25</v>
      </c>
      <c r="G607" s="6" t="str">
        <f>IF(ISBLANK(F607),"",VLOOKUP(F607,AgeTable,2,TRUE))</f>
        <v>Adult</v>
      </c>
      <c r="H607" s="6">
        <f t="shared" si="18"/>
        <v>0</v>
      </c>
      <c r="I607" s="6">
        <f t="shared" si="19"/>
        <v>0</v>
      </c>
      <c r="J607">
        <v>0</v>
      </c>
      <c r="K607">
        <v>0</v>
      </c>
      <c r="L607" s="2">
        <v>348122</v>
      </c>
      <c r="M607" s="4">
        <v>7.65</v>
      </c>
      <c r="N607" s="8" t="str">
        <f>IF(ISBLANK(M607),"",VLOOKUP(M607,FareTable,2,TRUE))</f>
        <v>E</v>
      </c>
      <c r="O607" s="2" t="s">
        <v>1162</v>
      </c>
      <c r="P607" s="1" t="s">
        <v>800</v>
      </c>
      <c r="Q607" t="s">
        <v>1163</v>
      </c>
    </row>
    <row r="608" spans="1:17" x14ac:dyDescent="0.25">
      <c r="A608" s="2">
        <v>607</v>
      </c>
      <c r="B608" s="2">
        <v>3</v>
      </c>
      <c r="C608" s="2">
        <v>1</v>
      </c>
      <c r="D608" t="s">
        <v>1164</v>
      </c>
      <c r="E608" s="1" t="s">
        <v>2102</v>
      </c>
      <c r="F608">
        <v>20</v>
      </c>
      <c r="G608" s="6" t="str">
        <f>IF(ISBLANK(F608),"",VLOOKUP(F608,AgeTable,2,TRUE))</f>
        <v>Adult</v>
      </c>
      <c r="H608" s="6">
        <f t="shared" si="18"/>
        <v>0</v>
      </c>
      <c r="I608" s="6">
        <f t="shared" si="19"/>
        <v>0</v>
      </c>
      <c r="J608">
        <v>0</v>
      </c>
      <c r="K608">
        <v>0</v>
      </c>
      <c r="L608" s="2" t="s">
        <v>1165</v>
      </c>
      <c r="M608" s="4">
        <v>7.9249999999999998</v>
      </c>
      <c r="N608" s="8" t="str">
        <f>IF(ISBLANK(M608),"",VLOOKUP(M608,FareTable,2,TRUE))</f>
        <v>D</v>
      </c>
      <c r="P608" s="1" t="s">
        <v>800</v>
      </c>
      <c r="Q608" t="s">
        <v>1166</v>
      </c>
    </row>
    <row r="609" spans="1:17" x14ac:dyDescent="0.25">
      <c r="A609" s="2">
        <v>608</v>
      </c>
      <c r="B609" s="2">
        <v>3</v>
      </c>
      <c r="C609" s="2">
        <v>1</v>
      </c>
      <c r="D609" t="s">
        <v>1167</v>
      </c>
      <c r="E609" s="1" t="s">
        <v>2101</v>
      </c>
      <c r="F609">
        <v>18</v>
      </c>
      <c r="G609" s="6" t="str">
        <f>IF(ISBLANK(F609),"",VLOOKUP(F609,AgeTable,2,TRUE))</f>
        <v>Adult</v>
      </c>
      <c r="H609" s="6">
        <f t="shared" si="18"/>
        <v>0</v>
      </c>
      <c r="I609" s="6">
        <f t="shared" si="19"/>
        <v>1</v>
      </c>
      <c r="J609">
        <v>0</v>
      </c>
      <c r="K609">
        <v>0</v>
      </c>
      <c r="L609" s="2">
        <v>2657</v>
      </c>
      <c r="M609" s="4">
        <v>7.2291999999999996</v>
      </c>
      <c r="N609" s="8" t="str">
        <f>IF(ISBLANK(M609),"",VLOOKUP(M609,FareTable,2,TRUE))</f>
        <v>E</v>
      </c>
      <c r="P609" s="1" t="s">
        <v>2099</v>
      </c>
      <c r="Q609" t="s">
        <v>1168</v>
      </c>
    </row>
    <row r="610" spans="1:17" x14ac:dyDescent="0.25">
      <c r="A610" s="2">
        <v>609</v>
      </c>
      <c r="B610" s="2">
        <v>3</v>
      </c>
      <c r="C610" s="2">
        <v>0</v>
      </c>
      <c r="D610" t="s">
        <v>1169</v>
      </c>
      <c r="E610" s="1" t="s">
        <v>2102</v>
      </c>
      <c r="F610">
        <v>30</v>
      </c>
      <c r="G610" s="6" t="str">
        <f>IF(ISBLANK(F610),"",VLOOKUP(F610,AgeTable,2,TRUE))</f>
        <v>Adult</v>
      </c>
      <c r="H610" s="6">
        <f t="shared" si="18"/>
        <v>0</v>
      </c>
      <c r="I610" s="6">
        <f t="shared" si="19"/>
        <v>0</v>
      </c>
      <c r="J610">
        <v>0</v>
      </c>
      <c r="K610">
        <v>0</v>
      </c>
      <c r="L610" s="2" t="s">
        <v>1170</v>
      </c>
      <c r="M610" s="4">
        <v>7.25</v>
      </c>
      <c r="N610" s="8" t="str">
        <f>IF(ISBLANK(M610),"",VLOOKUP(M610,FareTable,2,TRUE))</f>
        <v>E</v>
      </c>
      <c r="P610" s="1" t="s">
        <v>800</v>
      </c>
      <c r="Q610" t="s">
        <v>1171</v>
      </c>
    </row>
    <row r="611" spans="1:17" x14ac:dyDescent="0.25">
      <c r="A611" s="2">
        <v>610</v>
      </c>
      <c r="B611" s="2">
        <v>3</v>
      </c>
      <c r="C611" s="2">
        <v>0</v>
      </c>
      <c r="D611" t="s">
        <v>1172</v>
      </c>
      <c r="E611" s="1" t="s">
        <v>2102</v>
      </c>
      <c r="F611">
        <v>26</v>
      </c>
      <c r="G611" s="6" t="str">
        <f>IF(ISBLANK(F611),"",VLOOKUP(F611,AgeTable,2,TRUE))</f>
        <v>Adult</v>
      </c>
      <c r="H611" s="6">
        <f t="shared" si="18"/>
        <v>0</v>
      </c>
      <c r="I611" s="6">
        <f t="shared" si="19"/>
        <v>0</v>
      </c>
      <c r="J611">
        <v>0</v>
      </c>
      <c r="K611">
        <v>0</v>
      </c>
      <c r="L611" s="2">
        <v>341826</v>
      </c>
      <c r="M611" s="4">
        <v>8.0500000000000007</v>
      </c>
      <c r="N611" s="8" t="str">
        <f>IF(ISBLANK(M611),"",VLOOKUP(M611,FareTable,2,TRUE))</f>
        <v>D</v>
      </c>
      <c r="P611" s="1" t="s">
        <v>800</v>
      </c>
      <c r="Q611" t="s">
        <v>1173</v>
      </c>
    </row>
    <row r="612" spans="1:17" x14ac:dyDescent="0.25">
      <c r="A612" s="2">
        <v>611</v>
      </c>
      <c r="B612" s="2">
        <v>3</v>
      </c>
      <c r="C612" s="2">
        <v>0</v>
      </c>
      <c r="D612" t="s">
        <v>1174</v>
      </c>
      <c r="E612" s="1" t="s">
        <v>2101</v>
      </c>
      <c r="F612">
        <v>40</v>
      </c>
      <c r="G612" s="6" t="str">
        <f>IF(ISBLANK(F612),"",VLOOKUP(F612,AgeTable,2,TRUE))</f>
        <v>Adult</v>
      </c>
      <c r="H612" s="6">
        <f t="shared" si="18"/>
        <v>0</v>
      </c>
      <c r="I612" s="6">
        <f t="shared" si="19"/>
        <v>1</v>
      </c>
      <c r="J612">
        <v>1</v>
      </c>
      <c r="K612">
        <v>0</v>
      </c>
      <c r="L612" s="2">
        <v>7546</v>
      </c>
      <c r="M612" s="4">
        <v>9.4749999999999996</v>
      </c>
      <c r="N612" s="8" t="str">
        <f>IF(ISBLANK(M612),"",VLOOKUP(M612,FareTable,2,TRUE))</f>
        <v>D</v>
      </c>
      <c r="P612" s="1" t="s">
        <v>800</v>
      </c>
      <c r="Q612" t="s">
        <v>1175</v>
      </c>
    </row>
    <row r="613" spans="1:17" x14ac:dyDescent="0.25">
      <c r="A613" s="2">
        <v>612</v>
      </c>
      <c r="B613" s="2">
        <v>3</v>
      </c>
      <c r="C613" s="2">
        <v>1</v>
      </c>
      <c r="D613" t="s">
        <v>1176</v>
      </c>
      <c r="E613" s="1" t="s">
        <v>2102</v>
      </c>
      <c r="F613">
        <v>0.83330000000000004</v>
      </c>
      <c r="G613" s="6" t="str">
        <f>IF(ISBLANK(F613),"",VLOOKUP(F613,AgeTable,2,TRUE))</f>
        <v>Child</v>
      </c>
      <c r="H613" s="6">
        <f t="shared" si="18"/>
        <v>1</v>
      </c>
      <c r="I613" s="6">
        <f t="shared" si="19"/>
        <v>1</v>
      </c>
      <c r="J613">
        <v>0</v>
      </c>
      <c r="K613">
        <v>1</v>
      </c>
      <c r="L613" s="2">
        <v>392091</v>
      </c>
      <c r="M613" s="4">
        <v>9.35</v>
      </c>
      <c r="N613" s="8" t="str">
        <f>IF(ISBLANK(M613),"",VLOOKUP(M613,FareTable,2,TRUE))</f>
        <v>D</v>
      </c>
      <c r="P613" s="1" t="s">
        <v>800</v>
      </c>
      <c r="Q613" t="s">
        <v>1177</v>
      </c>
    </row>
    <row r="614" spans="1:17" x14ac:dyDescent="0.25">
      <c r="A614" s="2">
        <v>613</v>
      </c>
      <c r="B614" s="2">
        <v>3</v>
      </c>
      <c r="C614" s="2">
        <v>1</v>
      </c>
      <c r="D614" t="s">
        <v>1178</v>
      </c>
      <c r="E614" s="1" t="s">
        <v>2101</v>
      </c>
      <c r="F614">
        <v>18</v>
      </c>
      <c r="G614" s="6" t="str">
        <f>IF(ISBLANK(F614),"",VLOOKUP(F614,AgeTable,2,TRUE))</f>
        <v>Adult</v>
      </c>
      <c r="H614" s="6">
        <f t="shared" si="18"/>
        <v>0</v>
      </c>
      <c r="I614" s="6">
        <f t="shared" si="19"/>
        <v>1</v>
      </c>
      <c r="J614">
        <v>0</v>
      </c>
      <c r="K614">
        <v>1</v>
      </c>
      <c r="L614" s="2">
        <v>392091</v>
      </c>
      <c r="M614" s="4">
        <v>9.35</v>
      </c>
      <c r="N614" s="8" t="str">
        <f>IF(ISBLANK(M614),"",VLOOKUP(M614,FareTable,2,TRUE))</f>
        <v>D</v>
      </c>
      <c r="P614" s="1" t="s">
        <v>800</v>
      </c>
      <c r="Q614" t="s">
        <v>1177</v>
      </c>
    </row>
    <row r="615" spans="1:17" x14ac:dyDescent="0.25">
      <c r="A615" s="2">
        <v>614</v>
      </c>
      <c r="B615" s="2">
        <v>3</v>
      </c>
      <c r="C615" s="2">
        <v>1</v>
      </c>
      <c r="D615" t="s">
        <v>1179</v>
      </c>
      <c r="E615" s="1" t="s">
        <v>2102</v>
      </c>
      <c r="F615">
        <v>26</v>
      </c>
      <c r="G615" s="6" t="str">
        <f>IF(ISBLANK(F615),"",VLOOKUP(F615,AgeTable,2,TRUE))</f>
        <v>Adult</v>
      </c>
      <c r="H615" s="6">
        <f t="shared" si="18"/>
        <v>0</v>
      </c>
      <c r="I615" s="6">
        <f t="shared" si="19"/>
        <v>0</v>
      </c>
      <c r="J615">
        <v>0</v>
      </c>
      <c r="K615">
        <v>0</v>
      </c>
      <c r="L615" s="2">
        <v>2699</v>
      </c>
      <c r="M615" s="4">
        <v>18.787500000000001</v>
      </c>
      <c r="N615" s="8" t="str">
        <f>IF(ISBLANK(M615),"",VLOOKUP(M615,FareTable,2,TRUE))</f>
        <v>C</v>
      </c>
      <c r="P615" s="1" t="s">
        <v>2099</v>
      </c>
      <c r="Q615" t="s">
        <v>1180</v>
      </c>
    </row>
    <row r="616" spans="1:17" x14ac:dyDescent="0.25">
      <c r="A616" s="2">
        <v>615</v>
      </c>
      <c r="B616" s="2">
        <v>3</v>
      </c>
      <c r="C616" s="2">
        <v>0</v>
      </c>
      <c r="D616" t="s">
        <v>1181</v>
      </c>
      <c r="E616" s="1" t="s">
        <v>2102</v>
      </c>
      <c r="F616">
        <v>26</v>
      </c>
      <c r="G616" s="6" t="str">
        <f>IF(ISBLANK(F616),"",VLOOKUP(F616,AgeTable,2,TRUE))</f>
        <v>Adult</v>
      </c>
      <c r="H616" s="6">
        <f t="shared" si="18"/>
        <v>0</v>
      </c>
      <c r="I616" s="6">
        <f t="shared" si="19"/>
        <v>0</v>
      </c>
      <c r="J616">
        <v>0</v>
      </c>
      <c r="K616">
        <v>0</v>
      </c>
      <c r="L616" s="2">
        <v>3474</v>
      </c>
      <c r="M616" s="4">
        <v>7.8875000000000002</v>
      </c>
      <c r="N616" s="8" t="str">
        <f>IF(ISBLANK(M616),"",VLOOKUP(M616,FareTable,2,TRUE))</f>
        <v>D</v>
      </c>
      <c r="P616" s="1" t="s">
        <v>800</v>
      </c>
      <c r="Q616" t="s">
        <v>1182</v>
      </c>
    </row>
    <row r="617" spans="1:17" x14ac:dyDescent="0.25">
      <c r="A617" s="2">
        <v>616</v>
      </c>
      <c r="B617" s="2">
        <v>3</v>
      </c>
      <c r="C617" s="2">
        <v>0</v>
      </c>
      <c r="D617" t="s">
        <v>1183</v>
      </c>
      <c r="E617" s="1" t="s">
        <v>2102</v>
      </c>
      <c r="F617">
        <v>20</v>
      </c>
      <c r="G617" s="6" t="str">
        <f>IF(ISBLANK(F617),"",VLOOKUP(F617,AgeTable,2,TRUE))</f>
        <v>Adult</v>
      </c>
      <c r="H617" s="6">
        <f t="shared" si="18"/>
        <v>0</v>
      </c>
      <c r="I617" s="6">
        <f t="shared" si="19"/>
        <v>0</v>
      </c>
      <c r="J617">
        <v>0</v>
      </c>
      <c r="K617">
        <v>0</v>
      </c>
      <c r="L617" s="2" t="s">
        <v>1184</v>
      </c>
      <c r="M617" s="4">
        <v>7.9249999999999998</v>
      </c>
      <c r="N617" s="8" t="str">
        <f>IF(ISBLANK(M617),"",VLOOKUP(M617,FareTable,2,TRUE))</f>
        <v>D</v>
      </c>
      <c r="P617" s="1" t="s">
        <v>800</v>
      </c>
      <c r="Q617" t="s">
        <v>1185</v>
      </c>
    </row>
    <row r="618" spans="1:17" x14ac:dyDescent="0.25">
      <c r="A618" s="2">
        <v>617</v>
      </c>
      <c r="B618" s="2">
        <v>3</v>
      </c>
      <c r="C618" s="2">
        <v>0</v>
      </c>
      <c r="D618" t="s">
        <v>1186</v>
      </c>
      <c r="E618" s="1" t="s">
        <v>2102</v>
      </c>
      <c r="F618">
        <v>24</v>
      </c>
      <c r="G618" s="6" t="str">
        <f>IF(ISBLANK(F618),"",VLOOKUP(F618,AgeTable,2,TRUE))</f>
        <v>Adult</v>
      </c>
      <c r="H618" s="6">
        <f t="shared" si="18"/>
        <v>0</v>
      </c>
      <c r="I618" s="6">
        <f t="shared" si="19"/>
        <v>0</v>
      </c>
      <c r="J618">
        <v>0</v>
      </c>
      <c r="K618">
        <v>0</v>
      </c>
      <c r="L618" s="2" t="s">
        <v>1187</v>
      </c>
      <c r="M618" s="4">
        <v>7.05</v>
      </c>
      <c r="N618" s="8" t="str">
        <f>IF(ISBLANK(M618),"",VLOOKUP(M618,FareTable,2,TRUE))</f>
        <v>E</v>
      </c>
      <c r="P618" s="1" t="s">
        <v>800</v>
      </c>
    </row>
    <row r="619" spans="1:17" x14ac:dyDescent="0.25">
      <c r="A619" s="2">
        <v>618</v>
      </c>
      <c r="B619" s="2">
        <v>3</v>
      </c>
      <c r="C619" s="2">
        <v>0</v>
      </c>
      <c r="D619" t="s">
        <v>1188</v>
      </c>
      <c r="E619" s="1" t="s">
        <v>2102</v>
      </c>
      <c r="F619">
        <v>25</v>
      </c>
      <c r="G619" s="6" t="str">
        <f>IF(ISBLANK(F619),"",VLOOKUP(F619,AgeTable,2,TRUE))</f>
        <v>Adult</v>
      </c>
      <c r="H619" s="6">
        <f t="shared" si="18"/>
        <v>0</v>
      </c>
      <c r="I619" s="6">
        <f t="shared" si="19"/>
        <v>0</v>
      </c>
      <c r="J619">
        <v>0</v>
      </c>
      <c r="K619">
        <v>0</v>
      </c>
      <c r="L619" s="2" t="s">
        <v>1189</v>
      </c>
      <c r="M619" s="4">
        <v>7.05</v>
      </c>
      <c r="N619" s="8" t="str">
        <f>IF(ISBLANK(M619),"",VLOOKUP(M619,FareTable,2,TRUE))</f>
        <v>E</v>
      </c>
      <c r="P619" s="1" t="s">
        <v>800</v>
      </c>
      <c r="Q619" t="s">
        <v>1190</v>
      </c>
    </row>
    <row r="620" spans="1:17" x14ac:dyDescent="0.25">
      <c r="A620" s="2">
        <v>619</v>
      </c>
      <c r="B620" s="2">
        <v>3</v>
      </c>
      <c r="C620" s="2">
        <v>0</v>
      </c>
      <c r="D620" t="s">
        <v>1191</v>
      </c>
      <c r="E620" s="1" t="s">
        <v>2102</v>
      </c>
      <c r="F620">
        <v>35</v>
      </c>
      <c r="G620" s="6" t="str">
        <f>IF(ISBLANK(F620),"",VLOOKUP(F620,AgeTable,2,TRUE))</f>
        <v>Adult</v>
      </c>
      <c r="H620" s="6">
        <f t="shared" si="18"/>
        <v>0</v>
      </c>
      <c r="I620" s="6">
        <f t="shared" si="19"/>
        <v>0</v>
      </c>
      <c r="J620">
        <v>0</v>
      </c>
      <c r="K620">
        <v>0</v>
      </c>
      <c r="L620" s="2">
        <v>373450</v>
      </c>
      <c r="M620" s="4">
        <v>8.0500000000000007</v>
      </c>
      <c r="N620" s="8" t="str">
        <f>IF(ISBLANK(M620),"",VLOOKUP(M620,FareTable,2,TRUE))</f>
        <v>D</v>
      </c>
      <c r="P620" s="1" t="s">
        <v>800</v>
      </c>
      <c r="Q620" t="s">
        <v>1192</v>
      </c>
    </row>
    <row r="621" spans="1:17" x14ac:dyDescent="0.25">
      <c r="A621" s="2">
        <v>620</v>
      </c>
      <c r="B621" s="2">
        <v>3</v>
      </c>
      <c r="C621" s="2">
        <v>0</v>
      </c>
      <c r="D621" t="s">
        <v>1193</v>
      </c>
      <c r="E621" s="1" t="s">
        <v>2102</v>
      </c>
      <c r="F621">
        <v>18</v>
      </c>
      <c r="G621" s="6" t="str">
        <f>IF(ISBLANK(F621),"",VLOOKUP(F621,AgeTable,2,TRUE))</f>
        <v>Adult</v>
      </c>
      <c r="H621" s="6">
        <f t="shared" si="18"/>
        <v>0</v>
      </c>
      <c r="I621" s="6">
        <f t="shared" si="19"/>
        <v>0</v>
      </c>
      <c r="J621">
        <v>0</v>
      </c>
      <c r="K621">
        <v>0</v>
      </c>
      <c r="L621" s="2">
        <v>2223</v>
      </c>
      <c r="M621" s="4">
        <v>8.3000000000000007</v>
      </c>
      <c r="N621" s="8" t="str">
        <f>IF(ISBLANK(M621),"",VLOOKUP(M621,FareTable,2,TRUE))</f>
        <v>D</v>
      </c>
      <c r="P621" s="1" t="s">
        <v>800</v>
      </c>
      <c r="Q621" t="s">
        <v>1194</v>
      </c>
    </row>
    <row r="622" spans="1:17" x14ac:dyDescent="0.25">
      <c r="A622" s="2">
        <v>621</v>
      </c>
      <c r="B622" s="2">
        <v>3</v>
      </c>
      <c r="C622" s="2">
        <v>0</v>
      </c>
      <c r="D622" t="s">
        <v>1195</v>
      </c>
      <c r="E622" s="1" t="s">
        <v>2102</v>
      </c>
      <c r="F622">
        <v>32</v>
      </c>
      <c r="G622" s="6" t="str">
        <f>IF(ISBLANK(F622),"",VLOOKUP(F622,AgeTable,2,TRUE))</f>
        <v>Adult</v>
      </c>
      <c r="H622" s="6">
        <f t="shared" si="18"/>
        <v>0</v>
      </c>
      <c r="I622" s="6">
        <f t="shared" si="19"/>
        <v>0</v>
      </c>
      <c r="J622">
        <v>0</v>
      </c>
      <c r="K622">
        <v>0</v>
      </c>
      <c r="L622" s="2" t="s">
        <v>1196</v>
      </c>
      <c r="M622" s="4">
        <v>22.524999999999999</v>
      </c>
      <c r="N622" s="8" t="str">
        <f>IF(ISBLANK(M622),"",VLOOKUP(M622,FareTable,2,TRUE))</f>
        <v>C</v>
      </c>
      <c r="P622" s="1" t="s">
        <v>800</v>
      </c>
      <c r="Q622" t="s">
        <v>1197</v>
      </c>
    </row>
    <row r="623" spans="1:17" x14ac:dyDescent="0.25">
      <c r="A623" s="2">
        <v>622</v>
      </c>
      <c r="B623" s="2">
        <v>3</v>
      </c>
      <c r="C623" s="2">
        <v>1</v>
      </c>
      <c r="D623" t="s">
        <v>1198</v>
      </c>
      <c r="E623" s="1" t="s">
        <v>2101</v>
      </c>
      <c r="F623">
        <v>19</v>
      </c>
      <c r="G623" s="6" t="str">
        <f>IF(ISBLANK(F623),"",VLOOKUP(F623,AgeTable,2,TRUE))</f>
        <v>Adult</v>
      </c>
      <c r="H623" s="6">
        <f t="shared" si="18"/>
        <v>0</v>
      </c>
      <c r="I623" s="6">
        <f t="shared" si="19"/>
        <v>1</v>
      </c>
      <c r="J623">
        <v>1</v>
      </c>
      <c r="K623">
        <v>0</v>
      </c>
      <c r="L623" s="2">
        <v>350046</v>
      </c>
      <c r="M623" s="4">
        <v>7.8541999999999996</v>
      </c>
      <c r="N623" s="8" t="str">
        <f>IF(ISBLANK(M623),"",VLOOKUP(M623,FareTable,2,TRUE))</f>
        <v>D</v>
      </c>
      <c r="P623" s="1" t="s">
        <v>800</v>
      </c>
    </row>
    <row r="624" spans="1:17" x14ac:dyDescent="0.25">
      <c r="A624" s="2">
        <v>623</v>
      </c>
      <c r="B624" s="2">
        <v>3</v>
      </c>
      <c r="C624" s="2">
        <v>0</v>
      </c>
      <c r="D624" t="s">
        <v>1199</v>
      </c>
      <c r="E624" s="1" t="s">
        <v>2102</v>
      </c>
      <c r="F624">
        <v>4</v>
      </c>
      <c r="G624" s="6" t="str">
        <f>IF(ISBLANK(F624),"",VLOOKUP(F624,AgeTable,2,TRUE))</f>
        <v>Child</v>
      </c>
      <c r="H624" s="6">
        <f t="shared" si="18"/>
        <v>1</v>
      </c>
      <c r="I624" s="6">
        <f t="shared" si="19"/>
        <v>1</v>
      </c>
      <c r="J624">
        <v>4</v>
      </c>
      <c r="K624">
        <v>2</v>
      </c>
      <c r="L624" s="2">
        <v>347082</v>
      </c>
      <c r="M624" s="4">
        <v>31.274999999999999</v>
      </c>
      <c r="N624" s="8" t="str">
        <f>IF(ISBLANK(M624),"",VLOOKUP(M624,FareTable,2,TRUE))</f>
        <v>B</v>
      </c>
      <c r="P624" s="1" t="s">
        <v>800</v>
      </c>
      <c r="Q624" t="s">
        <v>1200</v>
      </c>
    </row>
    <row r="625" spans="1:17" x14ac:dyDescent="0.25">
      <c r="A625" s="2">
        <v>624</v>
      </c>
      <c r="B625" s="2">
        <v>3</v>
      </c>
      <c r="C625" s="2">
        <v>0</v>
      </c>
      <c r="D625" t="s">
        <v>1201</v>
      </c>
      <c r="E625" s="1" t="s">
        <v>2101</v>
      </c>
      <c r="F625">
        <v>6</v>
      </c>
      <c r="G625" s="6" t="str">
        <f>IF(ISBLANK(F625),"",VLOOKUP(F625,AgeTable,2,TRUE))</f>
        <v>Child</v>
      </c>
      <c r="H625" s="6">
        <f t="shared" si="18"/>
        <v>1</v>
      </c>
      <c r="I625" s="6">
        <f t="shared" si="19"/>
        <v>1</v>
      </c>
      <c r="J625">
        <v>4</v>
      </c>
      <c r="K625">
        <v>2</v>
      </c>
      <c r="L625" s="2">
        <v>347082</v>
      </c>
      <c r="M625" s="4">
        <v>31.274999999999999</v>
      </c>
      <c r="N625" s="8" t="str">
        <f>IF(ISBLANK(M625),"",VLOOKUP(M625,FareTable,2,TRUE))</f>
        <v>B</v>
      </c>
      <c r="P625" s="1" t="s">
        <v>800</v>
      </c>
      <c r="Q625" t="s">
        <v>1200</v>
      </c>
    </row>
    <row r="626" spans="1:17" x14ac:dyDescent="0.25">
      <c r="A626" s="2">
        <v>625</v>
      </c>
      <c r="B626" s="2">
        <v>3</v>
      </c>
      <c r="C626" s="2">
        <v>0</v>
      </c>
      <c r="D626" t="s">
        <v>1202</v>
      </c>
      <c r="E626" s="1" t="s">
        <v>2101</v>
      </c>
      <c r="F626">
        <v>2</v>
      </c>
      <c r="G626" s="6" t="str">
        <f>IF(ISBLANK(F626),"",VLOOKUP(F626,AgeTable,2,TRUE))</f>
        <v>Child</v>
      </c>
      <c r="H626" s="6">
        <f t="shared" si="18"/>
        <v>1</v>
      </c>
      <c r="I626" s="6">
        <f t="shared" si="19"/>
        <v>1</v>
      </c>
      <c r="J626">
        <v>4</v>
      </c>
      <c r="K626">
        <v>2</v>
      </c>
      <c r="L626" s="2">
        <v>347082</v>
      </c>
      <c r="M626" s="4">
        <v>31.274999999999999</v>
      </c>
      <c r="N626" s="8" t="str">
        <f>IF(ISBLANK(M626),"",VLOOKUP(M626,FareTable,2,TRUE))</f>
        <v>B</v>
      </c>
      <c r="P626" s="1" t="s">
        <v>800</v>
      </c>
      <c r="Q626" t="s">
        <v>1200</v>
      </c>
    </row>
    <row r="627" spans="1:17" x14ac:dyDescent="0.25">
      <c r="A627" s="2">
        <v>626</v>
      </c>
      <c r="B627" s="2">
        <v>3</v>
      </c>
      <c r="C627" s="2">
        <v>1</v>
      </c>
      <c r="D627" t="s">
        <v>1203</v>
      </c>
      <c r="E627" s="1" t="s">
        <v>2101</v>
      </c>
      <c r="F627">
        <v>17</v>
      </c>
      <c r="G627" s="6" t="str">
        <f>IF(ISBLANK(F627),"",VLOOKUP(F627,AgeTable,2,TRUE))</f>
        <v>Adult</v>
      </c>
      <c r="H627" s="6">
        <f t="shared" si="18"/>
        <v>0</v>
      </c>
      <c r="I627" s="6">
        <f t="shared" si="19"/>
        <v>1</v>
      </c>
      <c r="J627">
        <v>4</v>
      </c>
      <c r="K627">
        <v>2</v>
      </c>
      <c r="L627" s="2">
        <v>3101281</v>
      </c>
      <c r="M627" s="4">
        <v>7.9249999999999998</v>
      </c>
      <c r="N627" s="8" t="str">
        <f>IF(ISBLANK(M627),"",VLOOKUP(M627,FareTable,2,TRUE))</f>
        <v>D</v>
      </c>
      <c r="P627" s="1" t="s">
        <v>800</v>
      </c>
      <c r="Q627" t="s">
        <v>1204</v>
      </c>
    </row>
    <row r="628" spans="1:17" x14ac:dyDescent="0.25">
      <c r="A628" s="2">
        <v>627</v>
      </c>
      <c r="B628" s="2">
        <v>3</v>
      </c>
      <c r="C628" s="2">
        <v>0</v>
      </c>
      <c r="D628" t="s">
        <v>1205</v>
      </c>
      <c r="E628" s="1" t="s">
        <v>2101</v>
      </c>
      <c r="F628">
        <v>38</v>
      </c>
      <c r="G628" s="6" t="str">
        <f>IF(ISBLANK(F628),"",VLOOKUP(F628,AgeTable,2,TRUE))</f>
        <v>Adult</v>
      </c>
      <c r="H628" s="6">
        <f t="shared" si="18"/>
        <v>0</v>
      </c>
      <c r="I628" s="6">
        <f t="shared" si="19"/>
        <v>1</v>
      </c>
      <c r="J628">
        <v>4</v>
      </c>
      <c r="K628">
        <v>2</v>
      </c>
      <c r="L628" s="2">
        <v>347091</v>
      </c>
      <c r="M628" s="4">
        <v>7.7750000000000004</v>
      </c>
      <c r="N628" s="8" t="str">
        <f>IF(ISBLANK(M628),"",VLOOKUP(M628,FareTable,2,TRUE))</f>
        <v>E</v>
      </c>
      <c r="P628" s="1" t="s">
        <v>800</v>
      </c>
      <c r="Q628" t="s">
        <v>1206</v>
      </c>
    </row>
    <row r="629" spans="1:17" x14ac:dyDescent="0.25">
      <c r="A629" s="2">
        <v>628</v>
      </c>
      <c r="B629" s="2">
        <v>3</v>
      </c>
      <c r="C629" s="2">
        <v>0</v>
      </c>
      <c r="D629" t="s">
        <v>1207</v>
      </c>
      <c r="E629" s="1" t="s">
        <v>2101</v>
      </c>
      <c r="F629">
        <v>9</v>
      </c>
      <c r="G629" s="6" t="str">
        <f>IF(ISBLANK(F629),"",VLOOKUP(F629,AgeTable,2,TRUE))</f>
        <v>Child</v>
      </c>
      <c r="H629" s="6">
        <f t="shared" si="18"/>
        <v>1</v>
      </c>
      <c r="I629" s="6">
        <f t="shared" si="19"/>
        <v>1</v>
      </c>
      <c r="J629">
        <v>4</v>
      </c>
      <c r="K629">
        <v>2</v>
      </c>
      <c r="L629" s="2">
        <v>347082</v>
      </c>
      <c r="M629" s="4">
        <v>31.274999999999999</v>
      </c>
      <c r="N629" s="8" t="str">
        <f>IF(ISBLANK(M629),"",VLOOKUP(M629,FareTable,2,TRUE))</f>
        <v>B</v>
      </c>
      <c r="P629" s="1" t="s">
        <v>800</v>
      </c>
      <c r="Q629" t="s">
        <v>1200</v>
      </c>
    </row>
    <row r="630" spans="1:17" x14ac:dyDescent="0.25">
      <c r="A630" s="2">
        <v>629</v>
      </c>
      <c r="B630" s="2">
        <v>3</v>
      </c>
      <c r="C630" s="2">
        <v>0</v>
      </c>
      <c r="D630" t="s">
        <v>1208</v>
      </c>
      <c r="E630" s="1" t="s">
        <v>2101</v>
      </c>
      <c r="F630">
        <v>11</v>
      </c>
      <c r="G630" s="6" t="str">
        <f>IF(ISBLANK(F630),"",VLOOKUP(F630,AgeTable,2,TRUE))</f>
        <v>Child</v>
      </c>
      <c r="H630" s="6">
        <f t="shared" si="18"/>
        <v>1</v>
      </c>
      <c r="I630" s="6">
        <f t="shared" si="19"/>
        <v>1</v>
      </c>
      <c r="J630">
        <v>4</v>
      </c>
      <c r="K630">
        <v>2</v>
      </c>
      <c r="L630" s="2">
        <v>347082</v>
      </c>
      <c r="M630" s="4">
        <v>31.274999999999999</v>
      </c>
      <c r="N630" s="8" t="str">
        <f>IF(ISBLANK(M630),"",VLOOKUP(M630,FareTable,2,TRUE))</f>
        <v>B</v>
      </c>
      <c r="P630" s="1" t="s">
        <v>800</v>
      </c>
      <c r="Q630" t="s">
        <v>1200</v>
      </c>
    </row>
    <row r="631" spans="1:17" x14ac:dyDescent="0.25">
      <c r="A631" s="2">
        <v>630</v>
      </c>
      <c r="B631" s="2">
        <v>3</v>
      </c>
      <c r="C631" s="2">
        <v>0</v>
      </c>
      <c r="D631" t="s">
        <v>1209</v>
      </c>
      <c r="E631" s="1" t="s">
        <v>2102</v>
      </c>
      <c r="F631">
        <v>39</v>
      </c>
      <c r="G631" s="6" t="str">
        <f>IF(ISBLANK(F631),"",VLOOKUP(F631,AgeTable,2,TRUE))</f>
        <v>Adult</v>
      </c>
      <c r="H631" s="6">
        <f t="shared" si="18"/>
        <v>0</v>
      </c>
      <c r="I631" s="6">
        <f t="shared" si="19"/>
        <v>0</v>
      </c>
      <c r="J631">
        <v>1</v>
      </c>
      <c r="K631">
        <v>5</v>
      </c>
      <c r="L631" s="2">
        <v>347082</v>
      </c>
      <c r="M631" s="4">
        <v>31.274999999999999</v>
      </c>
      <c r="N631" s="8" t="str">
        <f>IF(ISBLANK(M631),"",VLOOKUP(M631,FareTable,2,TRUE))</f>
        <v>B</v>
      </c>
      <c r="P631" s="1" t="s">
        <v>800</v>
      </c>
      <c r="Q631" t="s">
        <v>1200</v>
      </c>
    </row>
    <row r="632" spans="1:17" x14ac:dyDescent="0.25">
      <c r="A632" s="2">
        <v>631</v>
      </c>
      <c r="B632" s="2">
        <v>3</v>
      </c>
      <c r="C632" s="2">
        <v>1</v>
      </c>
      <c r="D632" t="s">
        <v>1210</v>
      </c>
      <c r="E632" s="1" t="s">
        <v>2102</v>
      </c>
      <c r="F632">
        <v>27</v>
      </c>
      <c r="G632" s="6" t="str">
        <f>IF(ISBLANK(F632),"",VLOOKUP(F632,AgeTable,2,TRUE))</f>
        <v>Adult</v>
      </c>
      <c r="H632" s="6">
        <f t="shared" si="18"/>
        <v>0</v>
      </c>
      <c r="I632" s="6">
        <f t="shared" si="19"/>
        <v>0</v>
      </c>
      <c r="J632">
        <v>0</v>
      </c>
      <c r="K632">
        <v>0</v>
      </c>
      <c r="L632" s="2">
        <v>350043</v>
      </c>
      <c r="M632" s="4">
        <v>7.7957999999999998</v>
      </c>
      <c r="N632" s="8" t="str">
        <f>IF(ISBLANK(M632),"",VLOOKUP(M632,FareTable,2,TRUE))</f>
        <v>E</v>
      </c>
      <c r="P632" s="1" t="s">
        <v>800</v>
      </c>
    </row>
    <row r="633" spans="1:17" x14ac:dyDescent="0.25">
      <c r="A633" s="2">
        <v>632</v>
      </c>
      <c r="B633" s="2">
        <v>3</v>
      </c>
      <c r="C633" s="2">
        <v>0</v>
      </c>
      <c r="D633" t="s">
        <v>1211</v>
      </c>
      <c r="E633" s="1" t="s">
        <v>2102</v>
      </c>
      <c r="F633">
        <v>26</v>
      </c>
      <c r="G633" s="6" t="str">
        <f>IF(ISBLANK(F633),"",VLOOKUP(F633,AgeTable,2,TRUE))</f>
        <v>Adult</v>
      </c>
      <c r="H633" s="6">
        <f t="shared" si="18"/>
        <v>0</v>
      </c>
      <c r="I633" s="6">
        <f t="shared" si="19"/>
        <v>0</v>
      </c>
      <c r="J633">
        <v>0</v>
      </c>
      <c r="K633">
        <v>0</v>
      </c>
      <c r="L633" s="2">
        <v>347075</v>
      </c>
      <c r="M633" s="4">
        <v>7.7750000000000004</v>
      </c>
      <c r="N633" s="8" t="str">
        <f>IF(ISBLANK(M633),"",VLOOKUP(M633,FareTable,2,TRUE))</f>
        <v>E</v>
      </c>
      <c r="P633" s="1" t="s">
        <v>800</v>
      </c>
      <c r="Q633" t="s">
        <v>1212</v>
      </c>
    </row>
    <row r="634" spans="1:17" x14ac:dyDescent="0.25">
      <c r="A634" s="2">
        <v>633</v>
      </c>
      <c r="B634" s="2">
        <v>3</v>
      </c>
      <c r="C634" s="2">
        <v>0</v>
      </c>
      <c r="D634" t="s">
        <v>1213</v>
      </c>
      <c r="E634" s="1" t="s">
        <v>2101</v>
      </c>
      <c r="F634">
        <v>39</v>
      </c>
      <c r="G634" s="6" t="str">
        <f>IF(ISBLANK(F634),"",VLOOKUP(F634,AgeTable,2,TRUE))</f>
        <v>Adult</v>
      </c>
      <c r="H634" s="6">
        <f t="shared" si="18"/>
        <v>0</v>
      </c>
      <c r="I634" s="6">
        <f t="shared" si="19"/>
        <v>1</v>
      </c>
      <c r="J634">
        <v>1</v>
      </c>
      <c r="K634">
        <v>5</v>
      </c>
      <c r="L634" s="2">
        <v>347082</v>
      </c>
      <c r="M634" s="4">
        <v>31.274999999999999</v>
      </c>
      <c r="N634" s="8" t="str">
        <f>IF(ISBLANK(M634),"",VLOOKUP(M634,FareTable,2,TRUE))</f>
        <v>B</v>
      </c>
      <c r="P634" s="1" t="s">
        <v>800</v>
      </c>
      <c r="Q634" t="s">
        <v>1200</v>
      </c>
    </row>
    <row r="635" spans="1:17" x14ac:dyDescent="0.25">
      <c r="A635" s="2">
        <v>634</v>
      </c>
      <c r="B635" s="2">
        <v>3</v>
      </c>
      <c r="C635" s="2">
        <v>0</v>
      </c>
      <c r="D635" t="s">
        <v>1214</v>
      </c>
      <c r="E635" s="1" t="s">
        <v>2102</v>
      </c>
      <c r="F635">
        <v>20</v>
      </c>
      <c r="G635" s="6" t="str">
        <f>IF(ISBLANK(F635),"",VLOOKUP(F635,AgeTable,2,TRUE))</f>
        <v>Adult</v>
      </c>
      <c r="H635" s="6">
        <f t="shared" si="18"/>
        <v>0</v>
      </c>
      <c r="I635" s="6">
        <f t="shared" si="19"/>
        <v>0</v>
      </c>
      <c r="J635">
        <v>0</v>
      </c>
      <c r="K635">
        <v>0</v>
      </c>
      <c r="L635" s="2">
        <v>347466</v>
      </c>
      <c r="M635" s="4">
        <v>7.8541999999999996</v>
      </c>
      <c r="N635" s="8" t="str">
        <f>IF(ISBLANK(M635),"",VLOOKUP(M635,FareTable,2,TRUE))</f>
        <v>D</v>
      </c>
      <c r="P635" s="1" t="s">
        <v>800</v>
      </c>
      <c r="Q635" t="s">
        <v>1215</v>
      </c>
    </row>
    <row r="636" spans="1:17" x14ac:dyDescent="0.25">
      <c r="A636" s="2">
        <v>635</v>
      </c>
      <c r="B636" s="2">
        <v>3</v>
      </c>
      <c r="C636" s="2">
        <v>0</v>
      </c>
      <c r="D636" t="s">
        <v>1216</v>
      </c>
      <c r="E636" s="1" t="s">
        <v>2102</v>
      </c>
      <c r="F636">
        <v>26</v>
      </c>
      <c r="G636" s="6" t="str">
        <f>IF(ISBLANK(F636),"",VLOOKUP(F636,AgeTable,2,TRUE))</f>
        <v>Adult</v>
      </c>
      <c r="H636" s="6">
        <f t="shared" si="18"/>
        <v>0</v>
      </c>
      <c r="I636" s="6">
        <f t="shared" si="19"/>
        <v>0</v>
      </c>
      <c r="J636">
        <v>0</v>
      </c>
      <c r="K636">
        <v>0</v>
      </c>
      <c r="L636" s="2">
        <v>349202</v>
      </c>
      <c r="M636" s="4">
        <v>7.8958000000000004</v>
      </c>
      <c r="N636" s="8" t="str">
        <f>IF(ISBLANK(M636),"",VLOOKUP(M636,FareTable,2,TRUE))</f>
        <v>D</v>
      </c>
      <c r="P636" s="1" t="s">
        <v>800</v>
      </c>
      <c r="Q636" t="s">
        <v>1217</v>
      </c>
    </row>
    <row r="637" spans="1:17" x14ac:dyDescent="0.25">
      <c r="A637" s="2">
        <v>636</v>
      </c>
      <c r="B637" s="2">
        <v>3</v>
      </c>
      <c r="C637" s="2">
        <v>0</v>
      </c>
      <c r="D637" t="s">
        <v>1218</v>
      </c>
      <c r="E637" s="1" t="s">
        <v>2102</v>
      </c>
      <c r="F637">
        <v>25</v>
      </c>
      <c r="G637" s="6" t="str">
        <f>IF(ISBLANK(F637),"",VLOOKUP(F637,AgeTable,2,TRUE))</f>
        <v>Adult</v>
      </c>
      <c r="H637" s="6">
        <f t="shared" si="18"/>
        <v>0</v>
      </c>
      <c r="I637" s="6">
        <f t="shared" si="19"/>
        <v>0</v>
      </c>
      <c r="J637">
        <v>1</v>
      </c>
      <c r="K637">
        <v>0</v>
      </c>
      <c r="L637" s="2">
        <v>349237</v>
      </c>
      <c r="M637" s="4">
        <v>17.8</v>
      </c>
      <c r="N637" s="8" t="str">
        <f>IF(ISBLANK(M637),"",VLOOKUP(M637,FareTable,2,TRUE))</f>
        <v>C</v>
      </c>
      <c r="P637" s="1" t="s">
        <v>800</v>
      </c>
      <c r="Q637" t="s">
        <v>1219</v>
      </c>
    </row>
    <row r="638" spans="1:17" x14ac:dyDescent="0.25">
      <c r="A638" s="2">
        <v>637</v>
      </c>
      <c r="B638" s="2">
        <v>3</v>
      </c>
      <c r="C638" s="2">
        <v>0</v>
      </c>
      <c r="D638" t="s">
        <v>1220</v>
      </c>
      <c r="E638" s="1" t="s">
        <v>2101</v>
      </c>
      <c r="F638">
        <v>18</v>
      </c>
      <c r="G638" s="6" t="str">
        <f>IF(ISBLANK(F638),"",VLOOKUP(F638,AgeTable,2,TRUE))</f>
        <v>Adult</v>
      </c>
      <c r="H638" s="6">
        <f t="shared" si="18"/>
        <v>0</v>
      </c>
      <c r="I638" s="6">
        <f t="shared" si="19"/>
        <v>1</v>
      </c>
      <c r="J638">
        <v>1</v>
      </c>
      <c r="K638">
        <v>0</v>
      </c>
      <c r="L638" s="2">
        <v>349237</v>
      </c>
      <c r="M638" s="4">
        <v>17.8</v>
      </c>
      <c r="N638" s="8" t="str">
        <f>IF(ISBLANK(M638),"",VLOOKUP(M638,FareTable,2,TRUE))</f>
        <v>C</v>
      </c>
      <c r="P638" s="1" t="s">
        <v>800</v>
      </c>
      <c r="Q638" t="s">
        <v>1219</v>
      </c>
    </row>
    <row r="639" spans="1:17" x14ac:dyDescent="0.25">
      <c r="A639" s="2">
        <v>638</v>
      </c>
      <c r="B639" s="2">
        <v>3</v>
      </c>
      <c r="C639" s="2">
        <v>0</v>
      </c>
      <c r="D639" t="s">
        <v>1221</v>
      </c>
      <c r="E639" s="1" t="s">
        <v>2102</v>
      </c>
      <c r="F639">
        <v>24</v>
      </c>
      <c r="G639" s="6" t="str">
        <f>IF(ISBLANK(F639),"",VLOOKUP(F639,AgeTable,2,TRUE))</f>
        <v>Adult</v>
      </c>
      <c r="H639" s="6">
        <f t="shared" si="18"/>
        <v>0</v>
      </c>
      <c r="I639" s="6">
        <f t="shared" si="19"/>
        <v>0</v>
      </c>
      <c r="J639">
        <v>0</v>
      </c>
      <c r="K639">
        <v>0</v>
      </c>
      <c r="L639" s="2">
        <v>349911</v>
      </c>
      <c r="M639" s="4">
        <v>7.7750000000000004</v>
      </c>
      <c r="N639" s="8" t="str">
        <f>IF(ISBLANK(M639),"",VLOOKUP(M639,FareTable,2,TRUE))</f>
        <v>E</v>
      </c>
      <c r="P639" s="1" t="s">
        <v>800</v>
      </c>
      <c r="Q639" t="s">
        <v>1222</v>
      </c>
    </row>
    <row r="640" spans="1:17" x14ac:dyDescent="0.25">
      <c r="A640" s="2">
        <v>639</v>
      </c>
      <c r="B640" s="2">
        <v>3</v>
      </c>
      <c r="C640" s="2">
        <v>0</v>
      </c>
      <c r="D640" t="s">
        <v>1223</v>
      </c>
      <c r="E640" s="1" t="s">
        <v>2102</v>
      </c>
      <c r="F640">
        <v>35</v>
      </c>
      <c r="G640" s="6" t="str">
        <f>IF(ISBLANK(F640),"",VLOOKUP(F640,AgeTable,2,TRUE))</f>
        <v>Adult</v>
      </c>
      <c r="H640" s="6">
        <f t="shared" si="18"/>
        <v>0</v>
      </c>
      <c r="I640" s="6">
        <f t="shared" si="19"/>
        <v>0</v>
      </c>
      <c r="J640">
        <v>0</v>
      </c>
      <c r="K640">
        <v>0</v>
      </c>
      <c r="L640" s="2" t="s">
        <v>1224</v>
      </c>
      <c r="M640" s="4">
        <v>7.05</v>
      </c>
      <c r="N640" s="8" t="str">
        <f>IF(ISBLANK(M640),"",VLOOKUP(M640,FareTable,2,TRUE))</f>
        <v>E</v>
      </c>
      <c r="P640" s="1" t="s">
        <v>800</v>
      </c>
    </row>
    <row r="641" spans="1:17" x14ac:dyDescent="0.25">
      <c r="A641" s="2">
        <v>640</v>
      </c>
      <c r="B641" s="2">
        <v>3</v>
      </c>
      <c r="C641" s="2">
        <v>0</v>
      </c>
      <c r="D641" t="s">
        <v>1225</v>
      </c>
      <c r="E641" s="1" t="s">
        <v>2102</v>
      </c>
      <c r="F641">
        <v>5</v>
      </c>
      <c r="G641" s="6" t="str">
        <f>IF(ISBLANK(F641),"",VLOOKUP(F641,AgeTable,2,TRUE))</f>
        <v>Child</v>
      </c>
      <c r="H641" s="6">
        <f t="shared" si="18"/>
        <v>1</v>
      </c>
      <c r="I641" s="6">
        <f t="shared" si="19"/>
        <v>1</v>
      </c>
      <c r="J641">
        <v>4</v>
      </c>
      <c r="K641">
        <v>2</v>
      </c>
      <c r="L641" s="2">
        <v>347077</v>
      </c>
      <c r="M641" s="4">
        <v>31.387499999999999</v>
      </c>
      <c r="N641" s="8" t="str">
        <f>IF(ISBLANK(M641),"",VLOOKUP(M641,FareTable,2,TRUE))</f>
        <v>B</v>
      </c>
      <c r="P641" s="1" t="s">
        <v>800</v>
      </c>
      <c r="Q641" t="s">
        <v>1226</v>
      </c>
    </row>
    <row r="642" spans="1:17" x14ac:dyDescent="0.25">
      <c r="A642" s="2">
        <v>641</v>
      </c>
      <c r="B642" s="2">
        <v>3</v>
      </c>
      <c r="C642" s="2">
        <v>0</v>
      </c>
      <c r="D642" t="s">
        <v>1227</v>
      </c>
      <c r="E642" s="1" t="s">
        <v>2102</v>
      </c>
      <c r="F642">
        <v>9</v>
      </c>
      <c r="G642" s="6" t="str">
        <f>IF(ISBLANK(F642),"",VLOOKUP(F642,AgeTable,2,TRUE))</f>
        <v>Child</v>
      </c>
      <c r="H642" s="6">
        <f t="shared" si="18"/>
        <v>1</v>
      </c>
      <c r="I642" s="6">
        <f t="shared" si="19"/>
        <v>1</v>
      </c>
      <c r="J642">
        <v>4</v>
      </c>
      <c r="K642">
        <v>2</v>
      </c>
      <c r="L642" s="2">
        <v>347077</v>
      </c>
      <c r="M642" s="4">
        <v>31.387499999999999</v>
      </c>
      <c r="N642" s="8" t="str">
        <f>IF(ISBLANK(M642),"",VLOOKUP(M642,FareTable,2,TRUE))</f>
        <v>B</v>
      </c>
      <c r="P642" s="1" t="s">
        <v>800</v>
      </c>
      <c r="Q642" t="s">
        <v>1228</v>
      </c>
    </row>
    <row r="643" spans="1:17" x14ac:dyDescent="0.25">
      <c r="A643" s="2">
        <v>642</v>
      </c>
      <c r="B643" s="2">
        <v>3</v>
      </c>
      <c r="C643" s="2">
        <v>1</v>
      </c>
      <c r="D643" t="s">
        <v>1229</v>
      </c>
      <c r="E643" s="1" t="s">
        <v>2102</v>
      </c>
      <c r="F643">
        <v>3</v>
      </c>
      <c r="G643" s="6" t="str">
        <f>IF(ISBLANK(F643),"",VLOOKUP(F643,AgeTable,2,TRUE))</f>
        <v>Child</v>
      </c>
      <c r="H643" s="6">
        <f t="shared" ref="H643:H706" si="20">IF(ISBLANK(F643),"",IF(F643&lt;17,1,0))</f>
        <v>1</v>
      </c>
      <c r="I643" s="6">
        <f t="shared" ref="I643:I706" si="21">IF(ISBLANK(F643),"",IF(E643="Female",1,IF(H643=0,0,1)))</f>
        <v>1</v>
      </c>
      <c r="J643">
        <v>4</v>
      </c>
      <c r="K643">
        <v>2</v>
      </c>
      <c r="L643" s="2">
        <v>347077</v>
      </c>
      <c r="M643" s="4">
        <v>31.387499999999999</v>
      </c>
      <c r="N643" s="8" t="str">
        <f>IF(ISBLANK(M643),"",VLOOKUP(M643,FareTable,2,TRUE))</f>
        <v>B</v>
      </c>
      <c r="P643" s="1" t="s">
        <v>800</v>
      </c>
      <c r="Q643" t="s">
        <v>1228</v>
      </c>
    </row>
    <row r="644" spans="1:17" x14ac:dyDescent="0.25">
      <c r="A644" s="2">
        <v>643</v>
      </c>
      <c r="B644" s="2">
        <v>3</v>
      </c>
      <c r="C644" s="2">
        <v>0</v>
      </c>
      <c r="D644" t="s">
        <v>1230</v>
      </c>
      <c r="E644" s="1" t="s">
        <v>2102</v>
      </c>
      <c r="F644">
        <v>13</v>
      </c>
      <c r="G644" s="6" t="str">
        <f>IF(ISBLANK(F644),"",VLOOKUP(F644,AgeTable,2,TRUE))</f>
        <v>Child</v>
      </c>
      <c r="H644" s="6">
        <f t="shared" si="20"/>
        <v>1</v>
      </c>
      <c r="I644" s="6">
        <f t="shared" si="21"/>
        <v>1</v>
      </c>
      <c r="J644">
        <v>4</v>
      </c>
      <c r="K644">
        <v>2</v>
      </c>
      <c r="L644" s="2">
        <v>347077</v>
      </c>
      <c r="M644" s="4">
        <v>31.387499999999999</v>
      </c>
      <c r="N644" s="8" t="str">
        <f>IF(ISBLANK(M644),"",VLOOKUP(M644,FareTable,2,TRUE))</f>
        <v>B</v>
      </c>
      <c r="P644" s="1" t="s">
        <v>800</v>
      </c>
      <c r="Q644" t="s">
        <v>1228</v>
      </c>
    </row>
    <row r="645" spans="1:17" x14ac:dyDescent="0.25">
      <c r="A645" s="2">
        <v>644</v>
      </c>
      <c r="B645" s="2">
        <v>3</v>
      </c>
      <c r="C645" s="2">
        <v>1</v>
      </c>
      <c r="D645" t="s">
        <v>1231</v>
      </c>
      <c r="E645" s="1" t="s">
        <v>2101</v>
      </c>
      <c r="F645">
        <v>5</v>
      </c>
      <c r="G645" s="6" t="str">
        <f>IF(ISBLANK(F645),"",VLOOKUP(F645,AgeTable,2,TRUE))</f>
        <v>Child</v>
      </c>
      <c r="H645" s="6">
        <f t="shared" si="20"/>
        <v>1</v>
      </c>
      <c r="I645" s="6">
        <f t="shared" si="21"/>
        <v>1</v>
      </c>
      <c r="J645">
        <v>4</v>
      </c>
      <c r="K645">
        <v>2</v>
      </c>
      <c r="L645" s="2">
        <v>347077</v>
      </c>
      <c r="M645" s="4">
        <v>31.387499999999999</v>
      </c>
      <c r="N645" s="8" t="str">
        <f>IF(ISBLANK(M645),"",VLOOKUP(M645,FareTable,2,TRUE))</f>
        <v>B</v>
      </c>
      <c r="P645" s="1" t="s">
        <v>800</v>
      </c>
      <c r="Q645" t="s">
        <v>1228</v>
      </c>
    </row>
    <row r="646" spans="1:17" x14ac:dyDescent="0.25">
      <c r="A646" s="2">
        <v>645</v>
      </c>
      <c r="B646" s="2">
        <v>3</v>
      </c>
      <c r="C646" s="2">
        <v>0</v>
      </c>
      <c r="D646" t="s">
        <v>1232</v>
      </c>
      <c r="E646" s="1" t="s">
        <v>2102</v>
      </c>
      <c r="F646">
        <v>40</v>
      </c>
      <c r="G646" s="6" t="str">
        <f>IF(ISBLANK(F646),"",VLOOKUP(F646,AgeTable,2,TRUE))</f>
        <v>Adult</v>
      </c>
      <c r="H646" s="6">
        <f t="shared" si="20"/>
        <v>0</v>
      </c>
      <c r="I646" s="6">
        <f t="shared" si="21"/>
        <v>0</v>
      </c>
      <c r="J646">
        <v>1</v>
      </c>
      <c r="K646">
        <v>5</v>
      </c>
      <c r="L646" s="2">
        <v>347077</v>
      </c>
      <c r="M646" s="4">
        <v>31.387499999999999</v>
      </c>
      <c r="N646" s="8" t="str">
        <f>IF(ISBLANK(M646),"",VLOOKUP(M646,FareTable,2,TRUE))</f>
        <v>B</v>
      </c>
      <c r="P646" s="1" t="s">
        <v>800</v>
      </c>
      <c r="Q646" t="s">
        <v>1226</v>
      </c>
    </row>
    <row r="647" spans="1:17" x14ac:dyDescent="0.25">
      <c r="A647" s="2">
        <v>646</v>
      </c>
      <c r="B647" s="2">
        <v>3</v>
      </c>
      <c r="C647" s="2">
        <v>1</v>
      </c>
      <c r="D647" t="s">
        <v>1233</v>
      </c>
      <c r="E647" s="1" t="s">
        <v>2102</v>
      </c>
      <c r="F647">
        <v>23</v>
      </c>
      <c r="G647" s="6" t="str">
        <f>IF(ISBLANK(F647),"",VLOOKUP(F647,AgeTable,2,TRUE))</f>
        <v>Adult</v>
      </c>
      <c r="H647" s="6">
        <f t="shared" si="20"/>
        <v>0</v>
      </c>
      <c r="I647" s="6">
        <f t="shared" si="21"/>
        <v>0</v>
      </c>
      <c r="J647">
        <v>0</v>
      </c>
      <c r="K647">
        <v>0</v>
      </c>
      <c r="L647" s="2">
        <v>350054</v>
      </c>
      <c r="M647" s="4">
        <v>7.7957999999999998</v>
      </c>
      <c r="N647" s="8" t="str">
        <f>IF(ISBLANK(M647),"",VLOOKUP(M647,FareTable,2,TRUE))</f>
        <v>E</v>
      </c>
      <c r="P647" s="1" t="s">
        <v>800</v>
      </c>
      <c r="Q647" t="s">
        <v>1234</v>
      </c>
    </row>
    <row r="648" spans="1:17" x14ac:dyDescent="0.25">
      <c r="A648" s="2">
        <v>647</v>
      </c>
      <c r="B648" s="2">
        <v>3</v>
      </c>
      <c r="C648" s="2">
        <v>1</v>
      </c>
      <c r="D648" t="s">
        <v>1235</v>
      </c>
      <c r="E648" s="1" t="s">
        <v>2101</v>
      </c>
      <c r="F648">
        <v>38</v>
      </c>
      <c r="G648" s="6" t="str">
        <f>IF(ISBLANK(F648),"",VLOOKUP(F648,AgeTable,2,TRUE))</f>
        <v>Adult</v>
      </c>
      <c r="H648" s="6">
        <f t="shared" si="20"/>
        <v>0</v>
      </c>
      <c r="I648" s="6">
        <f t="shared" si="21"/>
        <v>1</v>
      </c>
      <c r="J648">
        <v>1</v>
      </c>
      <c r="K648">
        <v>5</v>
      </c>
      <c r="L648" s="2">
        <v>347077</v>
      </c>
      <c r="M648" s="4">
        <v>31.387499999999999</v>
      </c>
      <c r="N648" s="8" t="str">
        <f>IF(ISBLANK(M648),"",VLOOKUP(M648,FareTable,2,TRUE))</f>
        <v>B</v>
      </c>
      <c r="P648" s="1" t="s">
        <v>800</v>
      </c>
      <c r="Q648" t="s">
        <v>1226</v>
      </c>
    </row>
    <row r="649" spans="1:17" x14ac:dyDescent="0.25">
      <c r="A649" s="2">
        <v>648</v>
      </c>
      <c r="B649" s="2">
        <v>3</v>
      </c>
      <c r="C649" s="2">
        <v>1</v>
      </c>
      <c r="D649" t="s">
        <v>1236</v>
      </c>
      <c r="E649" s="1" t="s">
        <v>2101</v>
      </c>
      <c r="F649">
        <v>45</v>
      </c>
      <c r="G649" s="6" t="str">
        <f>IF(ISBLANK(F649),"",VLOOKUP(F649,AgeTable,2,TRUE))</f>
        <v>Adult</v>
      </c>
      <c r="H649" s="6">
        <f t="shared" si="20"/>
        <v>0</v>
      </c>
      <c r="I649" s="6">
        <f t="shared" si="21"/>
        <v>1</v>
      </c>
      <c r="J649">
        <v>0</v>
      </c>
      <c r="K649">
        <v>0</v>
      </c>
      <c r="L649" s="2">
        <v>2696</v>
      </c>
      <c r="M649" s="4">
        <v>7.2249999999999996</v>
      </c>
      <c r="N649" s="8" t="str">
        <f>IF(ISBLANK(M649),"",VLOOKUP(M649,FareTable,2,TRUE))</f>
        <v>E</v>
      </c>
      <c r="P649" s="1" t="s">
        <v>2099</v>
      </c>
      <c r="Q649" t="s">
        <v>1237</v>
      </c>
    </row>
    <row r="650" spans="1:17" x14ac:dyDescent="0.25">
      <c r="A650" s="2">
        <v>649</v>
      </c>
      <c r="B650" s="2">
        <v>3</v>
      </c>
      <c r="C650" s="2">
        <v>0</v>
      </c>
      <c r="D650" t="s">
        <v>1238</v>
      </c>
      <c r="E650" s="1" t="s">
        <v>2102</v>
      </c>
      <c r="F650">
        <v>21</v>
      </c>
      <c r="G650" s="6" t="str">
        <f>IF(ISBLANK(F650),"",VLOOKUP(F650,AgeTable,2,TRUE))</f>
        <v>Adult</v>
      </c>
      <c r="H650" s="6">
        <f t="shared" si="20"/>
        <v>0</v>
      </c>
      <c r="I650" s="6">
        <f t="shared" si="21"/>
        <v>0</v>
      </c>
      <c r="J650">
        <v>0</v>
      </c>
      <c r="K650">
        <v>0</v>
      </c>
      <c r="L650" s="2">
        <v>2692</v>
      </c>
      <c r="M650" s="4">
        <v>7.2249999999999996</v>
      </c>
      <c r="N650" s="8" t="str">
        <f>IF(ISBLANK(M650),"",VLOOKUP(M650,FareTable,2,TRUE))</f>
        <v>E</v>
      </c>
      <c r="P650" s="1" t="s">
        <v>2099</v>
      </c>
      <c r="Q650" t="s">
        <v>1237</v>
      </c>
    </row>
    <row r="651" spans="1:17" x14ac:dyDescent="0.25">
      <c r="A651" s="2">
        <v>650</v>
      </c>
      <c r="B651" s="2">
        <v>3</v>
      </c>
      <c r="C651" s="2">
        <v>0</v>
      </c>
      <c r="D651" t="s">
        <v>1239</v>
      </c>
      <c r="E651" s="1" t="s">
        <v>2102</v>
      </c>
      <c r="F651">
        <v>23</v>
      </c>
      <c r="G651" s="6" t="str">
        <f>IF(ISBLANK(F651),"",VLOOKUP(F651,AgeTable,2,TRUE))</f>
        <v>Adult</v>
      </c>
      <c r="H651" s="6">
        <f t="shared" si="20"/>
        <v>0</v>
      </c>
      <c r="I651" s="6">
        <f t="shared" si="21"/>
        <v>0</v>
      </c>
      <c r="J651">
        <v>0</v>
      </c>
      <c r="K651">
        <v>0</v>
      </c>
      <c r="L651" s="2" t="s">
        <v>1240</v>
      </c>
      <c r="M651" s="4">
        <v>7.05</v>
      </c>
      <c r="N651" s="8" t="str">
        <f>IF(ISBLANK(M651),"",VLOOKUP(M651,FareTable,2,TRUE))</f>
        <v>E</v>
      </c>
      <c r="P651" s="1" t="s">
        <v>800</v>
      </c>
    </row>
    <row r="652" spans="1:17" x14ac:dyDescent="0.25">
      <c r="A652" s="2">
        <v>651</v>
      </c>
      <c r="B652" s="2">
        <v>3</v>
      </c>
      <c r="C652" s="2">
        <v>0</v>
      </c>
      <c r="D652" t="s">
        <v>1241</v>
      </c>
      <c r="E652" s="1" t="s">
        <v>2101</v>
      </c>
      <c r="F652">
        <v>17</v>
      </c>
      <c r="G652" s="6" t="str">
        <f>IF(ISBLANK(F652),"",VLOOKUP(F652,AgeTable,2,TRUE))</f>
        <v>Adult</v>
      </c>
      <c r="H652" s="6">
        <f t="shared" si="20"/>
        <v>0</v>
      </c>
      <c r="I652" s="6">
        <f t="shared" si="21"/>
        <v>1</v>
      </c>
      <c r="J652">
        <v>0</v>
      </c>
      <c r="K652">
        <v>0</v>
      </c>
      <c r="L652" s="2">
        <v>2627</v>
      </c>
      <c r="M652" s="4">
        <v>14.458299999999999</v>
      </c>
      <c r="N652" s="8" t="str">
        <f>IF(ISBLANK(M652),"",VLOOKUP(M652,FareTable,2,TRUE))</f>
        <v>C</v>
      </c>
      <c r="P652" s="1" t="s">
        <v>2099</v>
      </c>
    </row>
    <row r="653" spans="1:17" x14ac:dyDescent="0.25">
      <c r="A653" s="2">
        <v>652</v>
      </c>
      <c r="B653" s="2">
        <v>3</v>
      </c>
      <c r="C653" s="2">
        <v>0</v>
      </c>
      <c r="D653" t="s">
        <v>1242</v>
      </c>
      <c r="E653" s="1" t="s">
        <v>2102</v>
      </c>
      <c r="F653">
        <v>30</v>
      </c>
      <c r="G653" s="6" t="str">
        <f>IF(ISBLANK(F653),"",VLOOKUP(F653,AgeTable,2,TRUE))</f>
        <v>Adult</v>
      </c>
      <c r="H653" s="6">
        <f t="shared" si="20"/>
        <v>0</v>
      </c>
      <c r="I653" s="6">
        <f t="shared" si="21"/>
        <v>0</v>
      </c>
      <c r="J653">
        <v>0</v>
      </c>
      <c r="K653">
        <v>0</v>
      </c>
      <c r="L653" s="2">
        <v>2694</v>
      </c>
      <c r="M653" s="4">
        <v>7.2249999999999996</v>
      </c>
      <c r="N653" s="8" t="str">
        <f>IF(ISBLANK(M653),"",VLOOKUP(M653,FareTable,2,TRUE))</f>
        <v>E</v>
      </c>
      <c r="P653" s="1" t="s">
        <v>2099</v>
      </c>
      <c r="Q653" t="s">
        <v>1237</v>
      </c>
    </row>
    <row r="654" spans="1:17" x14ac:dyDescent="0.25">
      <c r="A654" s="2">
        <v>653</v>
      </c>
      <c r="B654" s="2">
        <v>3</v>
      </c>
      <c r="C654" s="2">
        <v>0</v>
      </c>
      <c r="D654" t="s">
        <v>1243</v>
      </c>
      <c r="E654" s="1" t="s">
        <v>2102</v>
      </c>
      <c r="F654">
        <v>23</v>
      </c>
      <c r="G654" s="6" t="str">
        <f>IF(ISBLANK(F654),"",VLOOKUP(F654,AgeTable,2,TRUE))</f>
        <v>Adult</v>
      </c>
      <c r="H654" s="6">
        <f t="shared" si="20"/>
        <v>0</v>
      </c>
      <c r="I654" s="6">
        <f t="shared" si="21"/>
        <v>0</v>
      </c>
      <c r="J654">
        <v>0</v>
      </c>
      <c r="K654">
        <v>0</v>
      </c>
      <c r="L654" s="2">
        <v>347468</v>
      </c>
      <c r="M654" s="4">
        <v>7.8541999999999996</v>
      </c>
      <c r="N654" s="8" t="str">
        <f>IF(ISBLANK(M654),"",VLOOKUP(M654,FareTable,2,TRUE))</f>
        <v>D</v>
      </c>
      <c r="P654" s="1" t="s">
        <v>800</v>
      </c>
      <c r="Q654" t="s">
        <v>1244</v>
      </c>
    </row>
    <row r="655" spans="1:17" x14ac:dyDescent="0.25">
      <c r="A655" s="2">
        <v>654</v>
      </c>
      <c r="B655" s="2">
        <v>3</v>
      </c>
      <c r="C655" s="2">
        <v>1</v>
      </c>
      <c r="D655" t="s">
        <v>1245</v>
      </c>
      <c r="E655" s="1" t="s">
        <v>2101</v>
      </c>
      <c r="F655">
        <v>13</v>
      </c>
      <c r="G655" s="6" t="str">
        <f>IF(ISBLANK(F655),"",VLOOKUP(F655,AgeTable,2,TRUE))</f>
        <v>Child</v>
      </c>
      <c r="H655" s="6">
        <f t="shared" si="20"/>
        <v>1</v>
      </c>
      <c r="I655" s="6">
        <f t="shared" si="21"/>
        <v>1</v>
      </c>
      <c r="J655">
        <v>0</v>
      </c>
      <c r="K655">
        <v>0</v>
      </c>
      <c r="L655" s="2">
        <v>2687</v>
      </c>
      <c r="M655" s="4">
        <v>7.2291999999999996</v>
      </c>
      <c r="N655" s="8" t="str">
        <f>IF(ISBLANK(M655),"",VLOOKUP(M655,FareTable,2,TRUE))</f>
        <v>E</v>
      </c>
      <c r="P655" s="1" t="s">
        <v>2099</v>
      </c>
      <c r="Q655" t="s">
        <v>1246</v>
      </c>
    </row>
    <row r="656" spans="1:17" x14ac:dyDescent="0.25">
      <c r="A656" s="2">
        <v>655</v>
      </c>
      <c r="B656" s="2">
        <v>3</v>
      </c>
      <c r="C656" s="2">
        <v>0</v>
      </c>
      <c r="D656" t="s">
        <v>1247</v>
      </c>
      <c r="E656" s="1" t="s">
        <v>2102</v>
      </c>
      <c r="F656">
        <v>20</v>
      </c>
      <c r="G656" s="6" t="str">
        <f>IF(ISBLANK(F656),"",VLOOKUP(F656,AgeTable,2,TRUE))</f>
        <v>Adult</v>
      </c>
      <c r="H656" s="6">
        <f t="shared" si="20"/>
        <v>0</v>
      </c>
      <c r="I656" s="6">
        <f t="shared" si="21"/>
        <v>0</v>
      </c>
      <c r="J656">
        <v>0</v>
      </c>
      <c r="K656">
        <v>0</v>
      </c>
      <c r="L656" s="2">
        <v>2679</v>
      </c>
      <c r="M656" s="4">
        <v>7.2249999999999996</v>
      </c>
      <c r="N656" s="8" t="str">
        <f>IF(ISBLANK(M656),"",VLOOKUP(M656,FareTable,2,TRUE))</f>
        <v>E</v>
      </c>
      <c r="P656" s="1" t="s">
        <v>2099</v>
      </c>
    </row>
    <row r="657" spans="1:17" x14ac:dyDescent="0.25">
      <c r="A657" s="2">
        <v>656</v>
      </c>
      <c r="B657" s="2">
        <v>3</v>
      </c>
      <c r="C657" s="2">
        <v>0</v>
      </c>
      <c r="D657" t="s">
        <v>1248</v>
      </c>
      <c r="E657" s="1" t="s">
        <v>2102</v>
      </c>
      <c r="F657">
        <v>32</v>
      </c>
      <c r="G657" s="6" t="str">
        <f>IF(ISBLANK(F657),"",VLOOKUP(F657,AgeTable,2,TRUE))</f>
        <v>Adult</v>
      </c>
      <c r="H657" s="6">
        <f t="shared" si="20"/>
        <v>0</v>
      </c>
      <c r="I657" s="6">
        <f t="shared" si="21"/>
        <v>0</v>
      </c>
      <c r="J657">
        <v>1</v>
      </c>
      <c r="K657">
        <v>0</v>
      </c>
      <c r="L657" s="2">
        <v>3101278</v>
      </c>
      <c r="M657" s="4">
        <v>15.85</v>
      </c>
      <c r="N657" s="8" t="str">
        <f>IF(ISBLANK(M657),"",VLOOKUP(M657,FareTable,2,TRUE))</f>
        <v>C</v>
      </c>
      <c r="P657" s="1" t="s">
        <v>800</v>
      </c>
      <c r="Q657" t="s">
        <v>1249</v>
      </c>
    </row>
    <row r="658" spans="1:17" x14ac:dyDescent="0.25">
      <c r="A658" s="2">
        <v>657</v>
      </c>
      <c r="B658" s="2">
        <v>3</v>
      </c>
      <c r="C658" s="2">
        <v>1</v>
      </c>
      <c r="D658" t="s">
        <v>1250</v>
      </c>
      <c r="E658" s="1" t="s">
        <v>2101</v>
      </c>
      <c r="F658">
        <v>33</v>
      </c>
      <c r="G658" s="6" t="str">
        <f>IF(ISBLANK(F658),"",VLOOKUP(F658,AgeTable,2,TRUE))</f>
        <v>Adult</v>
      </c>
      <c r="H658" s="6">
        <f t="shared" si="20"/>
        <v>0</v>
      </c>
      <c r="I658" s="6">
        <f t="shared" si="21"/>
        <v>1</v>
      </c>
      <c r="J658">
        <v>3</v>
      </c>
      <c r="K658">
        <v>0</v>
      </c>
      <c r="L658" s="2">
        <v>3101278</v>
      </c>
      <c r="M658" s="4">
        <v>15.85</v>
      </c>
      <c r="N658" s="8" t="str">
        <f>IF(ISBLANK(M658),"",VLOOKUP(M658,FareTable,2,TRUE))</f>
        <v>C</v>
      </c>
      <c r="P658" s="1" t="s">
        <v>800</v>
      </c>
      <c r="Q658" t="s">
        <v>1249</v>
      </c>
    </row>
    <row r="659" spans="1:17" x14ac:dyDescent="0.25">
      <c r="A659" s="2">
        <v>658</v>
      </c>
      <c r="B659" s="2">
        <v>3</v>
      </c>
      <c r="C659" s="2">
        <v>1</v>
      </c>
      <c r="D659" t="s">
        <v>1251</v>
      </c>
      <c r="E659" s="1" t="s">
        <v>2101</v>
      </c>
      <c r="F659">
        <v>0.75</v>
      </c>
      <c r="G659" s="6" t="str">
        <f>IF(ISBLANK(F659),"",VLOOKUP(F659,AgeTable,2,TRUE))</f>
        <v>Child</v>
      </c>
      <c r="H659" s="6">
        <f t="shared" si="20"/>
        <v>1</v>
      </c>
      <c r="I659" s="6">
        <f t="shared" si="21"/>
        <v>1</v>
      </c>
      <c r="J659">
        <v>2</v>
      </c>
      <c r="K659">
        <v>1</v>
      </c>
      <c r="L659" s="2">
        <v>2666</v>
      </c>
      <c r="M659" s="4">
        <v>19.258299999999998</v>
      </c>
      <c r="N659" s="8" t="str">
        <f>IF(ISBLANK(M659),"",VLOOKUP(M659,FareTable,2,TRUE))</f>
        <v>C</v>
      </c>
      <c r="P659" s="1" t="s">
        <v>2099</v>
      </c>
      <c r="Q659" t="s">
        <v>1252</v>
      </c>
    </row>
    <row r="660" spans="1:17" x14ac:dyDescent="0.25">
      <c r="A660" s="2">
        <v>659</v>
      </c>
      <c r="B660" s="2">
        <v>3</v>
      </c>
      <c r="C660" s="2">
        <v>1</v>
      </c>
      <c r="D660" t="s">
        <v>1253</v>
      </c>
      <c r="E660" s="1" t="s">
        <v>2101</v>
      </c>
      <c r="F660">
        <v>0.75</v>
      </c>
      <c r="G660" s="6" t="str">
        <f>IF(ISBLANK(F660),"",VLOOKUP(F660,AgeTable,2,TRUE))</f>
        <v>Child</v>
      </c>
      <c r="H660" s="6">
        <f t="shared" si="20"/>
        <v>1</v>
      </c>
      <c r="I660" s="6">
        <f t="shared" si="21"/>
        <v>1</v>
      </c>
      <c r="J660">
        <v>2</v>
      </c>
      <c r="K660">
        <v>1</v>
      </c>
      <c r="L660" s="2">
        <v>2666</v>
      </c>
      <c r="M660" s="4">
        <v>19.258299999999998</v>
      </c>
      <c r="N660" s="8" t="str">
        <f>IF(ISBLANK(M660),"",VLOOKUP(M660,FareTable,2,TRUE))</f>
        <v>C</v>
      </c>
      <c r="P660" s="1" t="s">
        <v>2099</v>
      </c>
      <c r="Q660" t="s">
        <v>1252</v>
      </c>
    </row>
    <row r="661" spans="1:17" x14ac:dyDescent="0.25">
      <c r="A661" s="2">
        <v>660</v>
      </c>
      <c r="B661" s="2">
        <v>3</v>
      </c>
      <c r="C661" s="2">
        <v>1</v>
      </c>
      <c r="D661" t="s">
        <v>1254</v>
      </c>
      <c r="E661" s="1" t="s">
        <v>2101</v>
      </c>
      <c r="F661">
        <v>5</v>
      </c>
      <c r="G661" s="6" t="str">
        <f>IF(ISBLANK(F661),"",VLOOKUP(F661,AgeTable,2,TRUE))</f>
        <v>Child</v>
      </c>
      <c r="H661" s="6">
        <f t="shared" si="20"/>
        <v>1</v>
      </c>
      <c r="I661" s="6">
        <f t="shared" si="21"/>
        <v>1</v>
      </c>
      <c r="J661">
        <v>2</v>
      </c>
      <c r="K661">
        <v>1</v>
      </c>
      <c r="L661" s="2">
        <v>2666</v>
      </c>
      <c r="M661" s="4">
        <v>19.258299999999998</v>
      </c>
      <c r="N661" s="8" t="str">
        <f>IF(ISBLANK(M661),"",VLOOKUP(M661,FareTable,2,TRUE))</f>
        <v>C</v>
      </c>
      <c r="P661" s="1" t="s">
        <v>2099</v>
      </c>
      <c r="Q661" t="s">
        <v>1252</v>
      </c>
    </row>
    <row r="662" spans="1:17" x14ac:dyDescent="0.25">
      <c r="A662" s="2">
        <v>661</v>
      </c>
      <c r="B662" s="2">
        <v>3</v>
      </c>
      <c r="C662" s="2">
        <v>1</v>
      </c>
      <c r="D662" t="s">
        <v>1255</v>
      </c>
      <c r="E662" s="1" t="s">
        <v>2101</v>
      </c>
      <c r="F662">
        <v>24</v>
      </c>
      <c r="G662" s="6" t="str">
        <f>IF(ISBLANK(F662),"",VLOOKUP(F662,AgeTable,2,TRUE))</f>
        <v>Adult</v>
      </c>
      <c r="H662" s="6">
        <f t="shared" si="20"/>
        <v>0</v>
      </c>
      <c r="I662" s="6">
        <f t="shared" si="21"/>
        <v>1</v>
      </c>
      <c r="J662">
        <v>0</v>
      </c>
      <c r="K662">
        <v>3</v>
      </c>
      <c r="L662" s="2">
        <v>2666</v>
      </c>
      <c r="M662" s="4">
        <v>19.258299999999998</v>
      </c>
      <c r="N662" s="8" t="str">
        <f>IF(ISBLANK(M662),"",VLOOKUP(M662,FareTable,2,TRUE))</f>
        <v>C</v>
      </c>
      <c r="P662" s="1" t="s">
        <v>2099</v>
      </c>
      <c r="Q662" t="s">
        <v>1252</v>
      </c>
    </row>
    <row r="663" spans="1:17" x14ac:dyDescent="0.25">
      <c r="A663" s="2">
        <v>662</v>
      </c>
      <c r="B663" s="2">
        <v>3</v>
      </c>
      <c r="C663" s="2">
        <v>1</v>
      </c>
      <c r="D663" t="s">
        <v>1256</v>
      </c>
      <c r="E663" s="1" t="s">
        <v>2101</v>
      </c>
      <c r="F663">
        <v>18</v>
      </c>
      <c r="G663" s="6" t="str">
        <f>IF(ISBLANK(F663),"",VLOOKUP(F663,AgeTable,2,TRUE))</f>
        <v>Adult</v>
      </c>
      <c r="H663" s="6">
        <f t="shared" si="20"/>
        <v>0</v>
      </c>
      <c r="I663" s="6">
        <f t="shared" si="21"/>
        <v>1</v>
      </c>
      <c r="J663">
        <v>0</v>
      </c>
      <c r="K663">
        <v>0</v>
      </c>
      <c r="L663" s="2" t="s">
        <v>1257</v>
      </c>
      <c r="M663" s="4">
        <v>8.0500000000000007</v>
      </c>
      <c r="N663" s="8" t="str">
        <f>IF(ISBLANK(M663),"",VLOOKUP(M663,FareTable,2,TRUE))</f>
        <v>D</v>
      </c>
      <c r="P663" s="1" t="s">
        <v>800</v>
      </c>
      <c r="Q663" t="s">
        <v>1258</v>
      </c>
    </row>
    <row r="664" spans="1:17" x14ac:dyDescent="0.25">
      <c r="A664" s="2">
        <v>663</v>
      </c>
      <c r="B664" s="2">
        <v>3</v>
      </c>
      <c r="C664" s="2">
        <v>0</v>
      </c>
      <c r="D664" t="s">
        <v>1259</v>
      </c>
      <c r="E664" s="1" t="s">
        <v>2102</v>
      </c>
      <c r="F664">
        <v>40</v>
      </c>
      <c r="G664" s="6" t="str">
        <f>IF(ISBLANK(F664),"",VLOOKUP(F664,AgeTable,2,TRUE))</f>
        <v>Adult</v>
      </c>
      <c r="H664" s="6">
        <f t="shared" si="20"/>
        <v>0</v>
      </c>
      <c r="I664" s="6">
        <f t="shared" si="21"/>
        <v>0</v>
      </c>
      <c r="J664">
        <v>0</v>
      </c>
      <c r="K664">
        <v>0</v>
      </c>
      <c r="L664" s="2">
        <v>2623</v>
      </c>
      <c r="M664" s="4">
        <v>7.2249999999999996</v>
      </c>
      <c r="N664" s="8" t="str">
        <f>IF(ISBLANK(M664),"",VLOOKUP(M664,FareTable,2,TRUE))</f>
        <v>E</v>
      </c>
      <c r="P664" s="1" t="s">
        <v>2099</v>
      </c>
    </row>
    <row r="665" spans="1:17" x14ac:dyDescent="0.25">
      <c r="A665" s="2">
        <v>664</v>
      </c>
      <c r="B665" s="2">
        <v>3</v>
      </c>
      <c r="C665" s="2">
        <v>0</v>
      </c>
      <c r="D665" t="s">
        <v>1260</v>
      </c>
      <c r="E665" s="1" t="s">
        <v>2102</v>
      </c>
      <c r="F665">
        <v>26</v>
      </c>
      <c r="G665" s="6" t="str">
        <f>IF(ISBLANK(F665),"",VLOOKUP(F665,AgeTable,2,TRUE))</f>
        <v>Adult</v>
      </c>
      <c r="H665" s="6">
        <f t="shared" si="20"/>
        <v>0</v>
      </c>
      <c r="I665" s="6">
        <f t="shared" si="21"/>
        <v>0</v>
      </c>
      <c r="J665">
        <v>0</v>
      </c>
      <c r="K665">
        <v>0</v>
      </c>
      <c r="L665" s="2">
        <v>349248</v>
      </c>
      <c r="M665" s="4">
        <v>7.8958000000000004</v>
      </c>
      <c r="N665" s="8" t="str">
        <f>IF(ISBLANK(M665),"",VLOOKUP(M665,FareTable,2,TRUE))</f>
        <v>D</v>
      </c>
      <c r="P665" s="1" t="s">
        <v>800</v>
      </c>
    </row>
    <row r="666" spans="1:17" x14ac:dyDescent="0.25">
      <c r="A666" s="2">
        <v>665</v>
      </c>
      <c r="B666" s="2">
        <v>3</v>
      </c>
      <c r="C666" s="2">
        <v>1</v>
      </c>
      <c r="D666" t="s">
        <v>1261</v>
      </c>
      <c r="E666" s="1" t="s">
        <v>2102</v>
      </c>
      <c r="F666">
        <v>20</v>
      </c>
      <c r="G666" s="6" t="str">
        <f>IF(ISBLANK(F666),"",VLOOKUP(F666,AgeTable,2,TRUE))</f>
        <v>Adult</v>
      </c>
      <c r="H666" s="6">
        <f t="shared" si="20"/>
        <v>0</v>
      </c>
      <c r="I666" s="6">
        <f t="shared" si="21"/>
        <v>0</v>
      </c>
      <c r="J666">
        <v>0</v>
      </c>
      <c r="K666">
        <v>0</v>
      </c>
      <c r="L666" s="2">
        <v>2663</v>
      </c>
      <c r="M666" s="4">
        <v>7.2291999999999996</v>
      </c>
      <c r="N666" s="8" t="str">
        <f>IF(ISBLANK(M666),"",VLOOKUP(M666,FareTable,2,TRUE))</f>
        <v>E</v>
      </c>
      <c r="P666" s="1" t="s">
        <v>2099</v>
      </c>
    </row>
    <row r="667" spans="1:17" x14ac:dyDescent="0.25">
      <c r="A667" s="2">
        <v>666</v>
      </c>
      <c r="B667" s="2">
        <v>3</v>
      </c>
      <c r="C667" s="2">
        <v>0</v>
      </c>
      <c r="D667" t="s">
        <v>1262</v>
      </c>
      <c r="E667" s="1" t="s">
        <v>2101</v>
      </c>
      <c r="F667">
        <v>18</v>
      </c>
      <c r="G667" s="6" t="str">
        <f>IF(ISBLANK(F667),"",VLOOKUP(F667,AgeTable,2,TRUE))</f>
        <v>Adult</v>
      </c>
      <c r="H667" s="6">
        <f t="shared" si="20"/>
        <v>0</v>
      </c>
      <c r="I667" s="6">
        <f t="shared" si="21"/>
        <v>1</v>
      </c>
      <c r="J667">
        <v>0</v>
      </c>
      <c r="K667">
        <v>1</v>
      </c>
      <c r="L667" s="2">
        <v>2691</v>
      </c>
      <c r="M667" s="4">
        <v>14.4542</v>
      </c>
      <c r="N667" s="8" t="str">
        <f>IF(ISBLANK(M667),"",VLOOKUP(M667,FareTable,2,TRUE))</f>
        <v>C</v>
      </c>
      <c r="P667" s="1" t="s">
        <v>2099</v>
      </c>
      <c r="Q667" t="s">
        <v>1263</v>
      </c>
    </row>
    <row r="668" spans="1:17" x14ac:dyDescent="0.25">
      <c r="A668" s="2">
        <v>667</v>
      </c>
      <c r="B668" s="2">
        <v>3</v>
      </c>
      <c r="C668" s="2">
        <v>0</v>
      </c>
      <c r="D668" t="s">
        <v>1264</v>
      </c>
      <c r="E668" s="1" t="s">
        <v>2101</v>
      </c>
      <c r="F668">
        <v>45</v>
      </c>
      <c r="G668" s="6" t="str">
        <f>IF(ISBLANK(F668),"",VLOOKUP(F668,AgeTable,2,TRUE))</f>
        <v>Adult</v>
      </c>
      <c r="H668" s="6">
        <f t="shared" si="20"/>
        <v>0</v>
      </c>
      <c r="I668" s="6">
        <f t="shared" si="21"/>
        <v>1</v>
      </c>
      <c r="J668">
        <v>0</v>
      </c>
      <c r="K668">
        <v>1</v>
      </c>
      <c r="L668" s="2">
        <v>2691</v>
      </c>
      <c r="M668" s="4">
        <v>14.4542</v>
      </c>
      <c r="N668" s="8" t="str">
        <f>IF(ISBLANK(M668),"",VLOOKUP(M668,FareTable,2,TRUE))</f>
        <v>C</v>
      </c>
      <c r="P668" s="1" t="s">
        <v>2099</v>
      </c>
      <c r="Q668" t="s">
        <v>1263</v>
      </c>
    </row>
    <row r="669" spans="1:17" x14ac:dyDescent="0.25">
      <c r="A669" s="2">
        <v>668</v>
      </c>
      <c r="B669" s="2">
        <v>3</v>
      </c>
      <c r="C669" s="2">
        <v>0</v>
      </c>
      <c r="D669" t="s">
        <v>1265</v>
      </c>
      <c r="E669" s="1" t="s">
        <v>2101</v>
      </c>
      <c r="F669">
        <v>27</v>
      </c>
      <c r="G669" s="6" t="str">
        <f>IF(ISBLANK(F669),"",VLOOKUP(F669,AgeTable,2,TRUE))</f>
        <v>Adult</v>
      </c>
      <c r="H669" s="6">
        <f t="shared" si="20"/>
        <v>0</v>
      </c>
      <c r="I669" s="6">
        <f t="shared" si="21"/>
        <v>1</v>
      </c>
      <c r="J669">
        <v>0</v>
      </c>
      <c r="K669">
        <v>0</v>
      </c>
      <c r="L669" s="2">
        <v>330844</v>
      </c>
      <c r="M669" s="4">
        <v>7.8792</v>
      </c>
      <c r="N669" s="8" t="str">
        <f>IF(ISBLANK(M669),"",VLOOKUP(M669,FareTable,2,TRUE))</f>
        <v>D</v>
      </c>
      <c r="P669" s="1" t="s">
        <v>2100</v>
      </c>
      <c r="Q669" t="s">
        <v>11</v>
      </c>
    </row>
    <row r="670" spans="1:17" x14ac:dyDescent="0.25">
      <c r="A670" s="2">
        <v>669</v>
      </c>
      <c r="B670" s="2">
        <v>3</v>
      </c>
      <c r="C670" s="2">
        <v>0</v>
      </c>
      <c r="D670" t="s">
        <v>1266</v>
      </c>
      <c r="E670" s="1" t="s">
        <v>2102</v>
      </c>
      <c r="F670">
        <v>22</v>
      </c>
      <c r="G670" s="6" t="str">
        <f>IF(ISBLANK(F670),"",VLOOKUP(F670,AgeTable,2,TRUE))</f>
        <v>Adult</v>
      </c>
      <c r="H670" s="6">
        <f t="shared" si="20"/>
        <v>0</v>
      </c>
      <c r="I670" s="6">
        <f t="shared" si="21"/>
        <v>0</v>
      </c>
      <c r="J670">
        <v>0</v>
      </c>
      <c r="K670">
        <v>0</v>
      </c>
      <c r="L670" s="2">
        <v>324669</v>
      </c>
      <c r="M670" s="4">
        <v>8.0500000000000007</v>
      </c>
      <c r="N670" s="8" t="str">
        <f>IF(ISBLANK(M670),"",VLOOKUP(M670,FareTable,2,TRUE))</f>
        <v>D</v>
      </c>
      <c r="P670" s="1" t="s">
        <v>800</v>
      </c>
      <c r="Q670" t="s">
        <v>1267</v>
      </c>
    </row>
    <row r="671" spans="1:17" x14ac:dyDescent="0.25">
      <c r="A671" s="2">
        <v>670</v>
      </c>
      <c r="B671" s="2">
        <v>3</v>
      </c>
      <c r="C671" s="2">
        <v>0</v>
      </c>
      <c r="D671" t="s">
        <v>1268</v>
      </c>
      <c r="E671" s="1" t="s">
        <v>2102</v>
      </c>
      <c r="F671">
        <v>19</v>
      </c>
      <c r="G671" s="6" t="str">
        <f>IF(ISBLANK(F671),"",VLOOKUP(F671,AgeTable,2,TRUE))</f>
        <v>Adult</v>
      </c>
      <c r="H671" s="6">
        <f t="shared" si="20"/>
        <v>0</v>
      </c>
      <c r="I671" s="6">
        <f t="shared" si="21"/>
        <v>0</v>
      </c>
      <c r="J671">
        <v>0</v>
      </c>
      <c r="K671">
        <v>0</v>
      </c>
      <c r="L671" s="2">
        <v>323951</v>
      </c>
      <c r="M671" s="4">
        <v>8.0500000000000007</v>
      </c>
      <c r="N671" s="8" t="str">
        <f>IF(ISBLANK(M671),"",VLOOKUP(M671,FareTable,2,TRUE))</f>
        <v>D</v>
      </c>
      <c r="P671" s="1" t="s">
        <v>800</v>
      </c>
      <c r="Q671" t="s">
        <v>700</v>
      </c>
    </row>
    <row r="672" spans="1:17" x14ac:dyDescent="0.25">
      <c r="A672" s="2">
        <v>671</v>
      </c>
      <c r="B672" s="2">
        <v>3</v>
      </c>
      <c r="C672" s="2">
        <v>0</v>
      </c>
      <c r="D672" t="s">
        <v>1269</v>
      </c>
      <c r="E672" s="1" t="s">
        <v>2102</v>
      </c>
      <c r="F672">
        <v>26</v>
      </c>
      <c r="G672" s="6" t="str">
        <f>IF(ISBLANK(F672),"",VLOOKUP(F672,AgeTable,2,TRUE))</f>
        <v>Adult</v>
      </c>
      <c r="H672" s="6">
        <f t="shared" si="20"/>
        <v>0</v>
      </c>
      <c r="I672" s="6">
        <f t="shared" si="21"/>
        <v>0</v>
      </c>
      <c r="J672">
        <v>0</v>
      </c>
      <c r="K672">
        <v>0</v>
      </c>
      <c r="L672" s="2">
        <v>347068</v>
      </c>
      <c r="M672" s="4">
        <v>7.7750000000000004</v>
      </c>
      <c r="N672" s="8" t="str">
        <f>IF(ISBLANK(M672),"",VLOOKUP(M672,FareTable,2,TRUE))</f>
        <v>E</v>
      </c>
      <c r="P672" s="1" t="s">
        <v>800</v>
      </c>
      <c r="Q672" t="s">
        <v>1270</v>
      </c>
    </row>
    <row r="673" spans="1:17" x14ac:dyDescent="0.25">
      <c r="A673" s="2">
        <v>672</v>
      </c>
      <c r="B673" s="2">
        <v>3</v>
      </c>
      <c r="C673" s="2">
        <v>0</v>
      </c>
      <c r="D673" t="s">
        <v>1271</v>
      </c>
      <c r="E673" s="1" t="s">
        <v>2102</v>
      </c>
      <c r="F673">
        <v>22</v>
      </c>
      <c r="G673" s="6" t="str">
        <f>IF(ISBLANK(F673),"",VLOOKUP(F673,AgeTable,2,TRUE))</f>
        <v>Adult</v>
      </c>
      <c r="H673" s="6">
        <f t="shared" si="20"/>
        <v>0</v>
      </c>
      <c r="I673" s="6">
        <f t="shared" si="21"/>
        <v>0</v>
      </c>
      <c r="J673">
        <v>0</v>
      </c>
      <c r="K673">
        <v>0</v>
      </c>
      <c r="L673" s="2" t="s">
        <v>1272</v>
      </c>
      <c r="M673" s="4">
        <v>9.35</v>
      </c>
      <c r="N673" s="8" t="str">
        <f>IF(ISBLANK(M673),"",VLOOKUP(M673,FareTable,2,TRUE))</f>
        <v>D</v>
      </c>
      <c r="P673" s="1" t="s">
        <v>800</v>
      </c>
      <c r="Q673" t="s">
        <v>1273</v>
      </c>
    </row>
    <row r="674" spans="1:17" x14ac:dyDescent="0.25">
      <c r="A674" s="2">
        <v>673</v>
      </c>
      <c r="B674" s="2">
        <v>3</v>
      </c>
      <c r="C674" s="2">
        <v>0</v>
      </c>
      <c r="D674" t="s">
        <v>1274</v>
      </c>
      <c r="E674" s="1" t="s">
        <v>2102</v>
      </c>
      <c r="G674" s="6" t="str">
        <f>IF(ISBLANK(F674),"",VLOOKUP(F674,AgeTable,2,TRUE))</f>
        <v/>
      </c>
      <c r="H674" s="6" t="str">
        <f t="shared" si="20"/>
        <v/>
      </c>
      <c r="I674" s="6" t="str">
        <f t="shared" si="21"/>
        <v/>
      </c>
      <c r="J674">
        <v>0</v>
      </c>
      <c r="K674">
        <v>0</v>
      </c>
      <c r="L674" s="2">
        <v>2622</v>
      </c>
      <c r="M674" s="4">
        <v>7.2291999999999996</v>
      </c>
      <c r="N674" s="8" t="str">
        <f>IF(ISBLANK(M674),"",VLOOKUP(M674,FareTable,2,TRUE))</f>
        <v>E</v>
      </c>
      <c r="P674" s="1" t="s">
        <v>2099</v>
      </c>
    </row>
    <row r="675" spans="1:17" x14ac:dyDescent="0.25">
      <c r="A675" s="2">
        <v>674</v>
      </c>
      <c r="B675" s="2">
        <v>3</v>
      </c>
      <c r="C675" s="2">
        <v>0</v>
      </c>
      <c r="D675" t="s">
        <v>1275</v>
      </c>
      <c r="E675" s="1" t="s">
        <v>2102</v>
      </c>
      <c r="F675">
        <v>20</v>
      </c>
      <c r="G675" s="6" t="str">
        <f>IF(ISBLANK(F675),"",VLOOKUP(F675,AgeTable,2,TRUE))</f>
        <v>Adult</v>
      </c>
      <c r="H675" s="6">
        <f t="shared" si="20"/>
        <v>0</v>
      </c>
      <c r="I675" s="6">
        <f t="shared" si="21"/>
        <v>0</v>
      </c>
      <c r="J675">
        <v>0</v>
      </c>
      <c r="K675">
        <v>0</v>
      </c>
      <c r="L675" s="2">
        <v>2648</v>
      </c>
      <c r="M675" s="4">
        <v>4.0125000000000002</v>
      </c>
      <c r="N675" s="8" t="str">
        <f>IF(ISBLANK(M675),"",VLOOKUP(M675,FareTable,2,TRUE))</f>
        <v>E</v>
      </c>
      <c r="P675" s="1" t="s">
        <v>2099</v>
      </c>
      <c r="Q675" t="s">
        <v>1276</v>
      </c>
    </row>
    <row r="676" spans="1:17" x14ac:dyDescent="0.25">
      <c r="A676" s="2">
        <v>675</v>
      </c>
      <c r="B676" s="2">
        <v>3</v>
      </c>
      <c r="C676" s="2">
        <v>1</v>
      </c>
      <c r="D676" t="s">
        <v>1277</v>
      </c>
      <c r="E676" s="1" t="s">
        <v>2102</v>
      </c>
      <c r="F676">
        <v>32</v>
      </c>
      <c r="G676" s="6" t="str">
        <f>IF(ISBLANK(F676),"",VLOOKUP(F676,AgeTable,2,TRUE))</f>
        <v>Adult</v>
      </c>
      <c r="H676" s="6">
        <f t="shared" si="20"/>
        <v>0</v>
      </c>
      <c r="I676" s="6">
        <f t="shared" si="21"/>
        <v>0</v>
      </c>
      <c r="J676">
        <v>0</v>
      </c>
      <c r="K676">
        <v>0</v>
      </c>
      <c r="L676" s="2">
        <v>1601</v>
      </c>
      <c r="M676" s="4">
        <v>56.495800000000003</v>
      </c>
      <c r="N676" s="8" t="str">
        <f>IF(ISBLANK(M676),"",VLOOKUP(M676,FareTable,2,TRUE))</f>
        <v>A</v>
      </c>
      <c r="P676" s="1" t="s">
        <v>800</v>
      </c>
      <c r="Q676" t="s">
        <v>1278</v>
      </c>
    </row>
    <row r="677" spans="1:17" x14ac:dyDescent="0.25">
      <c r="A677" s="2">
        <v>676</v>
      </c>
      <c r="B677" s="2">
        <v>3</v>
      </c>
      <c r="C677" s="2">
        <v>0</v>
      </c>
      <c r="D677" t="s">
        <v>1279</v>
      </c>
      <c r="E677" s="1" t="s">
        <v>2102</v>
      </c>
      <c r="F677">
        <v>21</v>
      </c>
      <c r="G677" s="6" t="str">
        <f>IF(ISBLANK(F677),"",VLOOKUP(F677,AgeTable,2,TRUE))</f>
        <v>Adult</v>
      </c>
      <c r="H677" s="6">
        <f t="shared" si="20"/>
        <v>0</v>
      </c>
      <c r="I677" s="6">
        <f t="shared" si="21"/>
        <v>0</v>
      </c>
      <c r="J677">
        <v>0</v>
      </c>
      <c r="K677">
        <v>0</v>
      </c>
      <c r="L677" s="2">
        <v>312992</v>
      </c>
      <c r="M677" s="4">
        <v>7.7750000000000004</v>
      </c>
      <c r="N677" s="8" t="str">
        <f>IF(ISBLANK(M677),"",VLOOKUP(M677,FareTable,2,TRUE))</f>
        <v>E</v>
      </c>
      <c r="P677" s="1" t="s">
        <v>800</v>
      </c>
      <c r="Q677" t="s">
        <v>1280</v>
      </c>
    </row>
    <row r="678" spans="1:17" x14ac:dyDescent="0.25">
      <c r="A678" s="2">
        <v>677</v>
      </c>
      <c r="B678" s="2">
        <v>3</v>
      </c>
      <c r="C678" s="2">
        <v>0</v>
      </c>
      <c r="D678" t="s">
        <v>1281</v>
      </c>
      <c r="E678" s="1" t="s">
        <v>2102</v>
      </c>
      <c r="F678">
        <v>18</v>
      </c>
      <c r="G678" s="6" t="str">
        <f>IF(ISBLANK(F678),"",VLOOKUP(F678,AgeTable,2,TRUE))</f>
        <v>Adult</v>
      </c>
      <c r="H678" s="6">
        <f t="shared" si="20"/>
        <v>0</v>
      </c>
      <c r="I678" s="6">
        <f t="shared" si="21"/>
        <v>0</v>
      </c>
      <c r="J678">
        <v>0</v>
      </c>
      <c r="K678">
        <v>0</v>
      </c>
      <c r="L678" s="2">
        <v>347090</v>
      </c>
      <c r="M678" s="4">
        <v>7.75</v>
      </c>
      <c r="N678" s="8" t="str">
        <f>IF(ISBLANK(M678),"",VLOOKUP(M678,FareTable,2,TRUE))</f>
        <v>E</v>
      </c>
      <c r="P678" s="1" t="s">
        <v>800</v>
      </c>
      <c r="Q678" t="s">
        <v>1282</v>
      </c>
    </row>
    <row r="679" spans="1:17" x14ac:dyDescent="0.25">
      <c r="A679" s="2">
        <v>678</v>
      </c>
      <c r="B679" s="2">
        <v>3</v>
      </c>
      <c r="C679" s="2">
        <v>0</v>
      </c>
      <c r="D679" t="s">
        <v>1283</v>
      </c>
      <c r="E679" s="1" t="s">
        <v>2102</v>
      </c>
      <c r="F679">
        <v>26</v>
      </c>
      <c r="G679" s="6" t="str">
        <f>IF(ISBLANK(F679),"",VLOOKUP(F679,AgeTable,2,TRUE))</f>
        <v>Adult</v>
      </c>
      <c r="H679" s="6">
        <f t="shared" si="20"/>
        <v>0</v>
      </c>
      <c r="I679" s="6">
        <f t="shared" si="21"/>
        <v>0</v>
      </c>
      <c r="J679">
        <v>0</v>
      </c>
      <c r="K679">
        <v>0</v>
      </c>
      <c r="L679" s="2">
        <v>349224</v>
      </c>
      <c r="M679" s="4">
        <v>7.8958000000000004</v>
      </c>
      <c r="N679" s="8" t="str">
        <f>IF(ISBLANK(M679),"",VLOOKUP(M679,FareTable,2,TRUE))</f>
        <v>D</v>
      </c>
      <c r="P679" s="1" t="s">
        <v>800</v>
      </c>
      <c r="Q679" t="s">
        <v>1217</v>
      </c>
    </row>
    <row r="680" spans="1:17" x14ac:dyDescent="0.25">
      <c r="A680" s="2">
        <v>679</v>
      </c>
      <c r="B680" s="2">
        <v>3</v>
      </c>
      <c r="C680" s="2">
        <v>0</v>
      </c>
      <c r="D680" t="s">
        <v>1284</v>
      </c>
      <c r="E680" s="1" t="s">
        <v>2102</v>
      </c>
      <c r="F680">
        <v>6</v>
      </c>
      <c r="G680" s="6" t="str">
        <f>IF(ISBLANK(F680),"",VLOOKUP(F680,AgeTable,2,TRUE))</f>
        <v>Child</v>
      </c>
      <c r="H680" s="6">
        <f t="shared" si="20"/>
        <v>1</v>
      </c>
      <c r="I680" s="6">
        <f t="shared" si="21"/>
        <v>1</v>
      </c>
      <c r="J680">
        <v>1</v>
      </c>
      <c r="K680">
        <v>1</v>
      </c>
      <c r="L680" s="2">
        <v>2678</v>
      </c>
      <c r="M680" s="4">
        <v>15.245799999999999</v>
      </c>
      <c r="N680" s="8" t="str">
        <f>IF(ISBLANK(M680),"",VLOOKUP(M680,FareTable,2,TRUE))</f>
        <v>C</v>
      </c>
      <c r="P680" s="1" t="s">
        <v>2099</v>
      </c>
      <c r="Q680" t="s">
        <v>1285</v>
      </c>
    </row>
    <row r="681" spans="1:17" x14ac:dyDescent="0.25">
      <c r="A681" s="2">
        <v>680</v>
      </c>
      <c r="B681" s="2">
        <v>3</v>
      </c>
      <c r="C681" s="2">
        <v>0</v>
      </c>
      <c r="D681" t="s">
        <v>1286</v>
      </c>
      <c r="E681" s="1" t="s">
        <v>2101</v>
      </c>
      <c r="F681">
        <v>9</v>
      </c>
      <c r="G681" s="6" t="str">
        <f>IF(ISBLANK(F681),"",VLOOKUP(F681,AgeTable,2,TRUE))</f>
        <v>Child</v>
      </c>
      <c r="H681" s="6">
        <f t="shared" si="20"/>
        <v>1</v>
      </c>
      <c r="I681" s="6">
        <f t="shared" si="21"/>
        <v>1</v>
      </c>
      <c r="J681">
        <v>1</v>
      </c>
      <c r="K681">
        <v>1</v>
      </c>
      <c r="L681" s="2">
        <v>2678</v>
      </c>
      <c r="M681" s="4">
        <v>15.245799999999999</v>
      </c>
      <c r="N681" s="8" t="str">
        <f>IF(ISBLANK(M681),"",VLOOKUP(M681,FareTable,2,TRUE))</f>
        <v>C</v>
      </c>
      <c r="P681" s="1" t="s">
        <v>2099</v>
      </c>
      <c r="Q681" t="s">
        <v>1285</v>
      </c>
    </row>
    <row r="682" spans="1:17" x14ac:dyDescent="0.25">
      <c r="A682" s="2">
        <v>681</v>
      </c>
      <c r="B682" s="2">
        <v>3</v>
      </c>
      <c r="C682" s="2">
        <v>0</v>
      </c>
      <c r="D682" t="s">
        <v>1287</v>
      </c>
      <c r="E682" s="1" t="s">
        <v>2102</v>
      </c>
      <c r="G682" s="6" t="str">
        <f>IF(ISBLANK(F682),"",VLOOKUP(F682,AgeTable,2,TRUE))</f>
        <v/>
      </c>
      <c r="H682" s="6" t="str">
        <f t="shared" si="20"/>
        <v/>
      </c>
      <c r="I682" s="6" t="str">
        <f t="shared" si="21"/>
        <v/>
      </c>
      <c r="J682">
        <v>0</v>
      </c>
      <c r="K682">
        <v>0</v>
      </c>
      <c r="L682" s="2">
        <v>2664</v>
      </c>
      <c r="M682" s="4">
        <v>7.2249999999999996</v>
      </c>
      <c r="N682" s="8" t="str">
        <f>IF(ISBLANK(M682),"",VLOOKUP(M682,FareTable,2,TRUE))</f>
        <v>E</v>
      </c>
      <c r="P682" s="1" t="s">
        <v>2099</v>
      </c>
      <c r="Q682" t="s">
        <v>1276</v>
      </c>
    </row>
    <row r="683" spans="1:17" x14ac:dyDescent="0.25">
      <c r="A683" s="2">
        <v>682</v>
      </c>
      <c r="B683" s="2">
        <v>3</v>
      </c>
      <c r="C683" s="2">
        <v>0</v>
      </c>
      <c r="D683" t="s">
        <v>1288</v>
      </c>
      <c r="E683" s="1" t="s">
        <v>2101</v>
      </c>
      <c r="G683" s="6" t="str">
        <f>IF(ISBLANK(F683),"",VLOOKUP(F683,AgeTable,2,TRUE))</f>
        <v/>
      </c>
      <c r="H683" s="6" t="str">
        <f t="shared" si="20"/>
        <v/>
      </c>
      <c r="I683" s="6" t="str">
        <f t="shared" si="21"/>
        <v/>
      </c>
      <c r="J683">
        <v>0</v>
      </c>
      <c r="K683">
        <v>2</v>
      </c>
      <c r="L683" s="2">
        <v>2678</v>
      </c>
      <c r="M683" s="4">
        <v>15.245799999999999</v>
      </c>
      <c r="N683" s="8" t="str">
        <f>IF(ISBLANK(M683),"",VLOOKUP(M683,FareTable,2,TRUE))</f>
        <v>C</v>
      </c>
      <c r="P683" s="1" t="s">
        <v>2099</v>
      </c>
      <c r="Q683" t="s">
        <v>1285</v>
      </c>
    </row>
    <row r="684" spans="1:17" x14ac:dyDescent="0.25">
      <c r="A684" s="2">
        <v>683</v>
      </c>
      <c r="B684" s="2">
        <v>3</v>
      </c>
      <c r="C684" s="2">
        <v>0</v>
      </c>
      <c r="D684" t="s">
        <v>1289</v>
      </c>
      <c r="E684" s="1" t="s">
        <v>2101</v>
      </c>
      <c r="G684" s="6" t="str">
        <f>IF(ISBLANK(F684),"",VLOOKUP(F684,AgeTable,2,TRUE))</f>
        <v/>
      </c>
      <c r="H684" s="6" t="str">
        <f t="shared" si="20"/>
        <v/>
      </c>
      <c r="I684" s="6" t="str">
        <f t="shared" si="21"/>
        <v/>
      </c>
      <c r="J684">
        <v>0</v>
      </c>
      <c r="K684">
        <v>2</v>
      </c>
      <c r="L684" s="2">
        <v>364848</v>
      </c>
      <c r="M684" s="4">
        <v>7.75</v>
      </c>
      <c r="N684" s="8" t="str">
        <f>IF(ISBLANK(M684),"",VLOOKUP(M684,FareTable,2,TRUE))</f>
        <v>E</v>
      </c>
      <c r="P684" s="1" t="s">
        <v>2100</v>
      </c>
      <c r="Q684" t="s">
        <v>1290</v>
      </c>
    </row>
    <row r="685" spans="1:17" x14ac:dyDescent="0.25">
      <c r="A685" s="2">
        <v>684</v>
      </c>
      <c r="B685" s="2">
        <v>3</v>
      </c>
      <c r="C685" s="2">
        <v>0</v>
      </c>
      <c r="D685" t="s">
        <v>1291</v>
      </c>
      <c r="E685" s="1" t="s">
        <v>2102</v>
      </c>
      <c r="F685">
        <v>40</v>
      </c>
      <c r="G685" s="6" t="str">
        <f>IF(ISBLANK(F685),"",VLOOKUP(F685,AgeTable,2,TRUE))</f>
        <v>Adult</v>
      </c>
      <c r="H685" s="6">
        <f t="shared" si="20"/>
        <v>0</v>
      </c>
      <c r="I685" s="6">
        <f t="shared" si="21"/>
        <v>0</v>
      </c>
      <c r="J685">
        <v>1</v>
      </c>
      <c r="K685">
        <v>1</v>
      </c>
      <c r="L685" s="2">
        <v>364849</v>
      </c>
      <c r="M685" s="4">
        <v>15.5</v>
      </c>
      <c r="N685" s="8" t="str">
        <f>IF(ISBLANK(M685),"",VLOOKUP(M685,FareTable,2,TRUE))</f>
        <v>C</v>
      </c>
      <c r="P685" s="1" t="s">
        <v>2100</v>
      </c>
      <c r="Q685" t="s">
        <v>1290</v>
      </c>
    </row>
    <row r="686" spans="1:17" x14ac:dyDescent="0.25">
      <c r="A686" s="2">
        <v>685</v>
      </c>
      <c r="B686" s="2">
        <v>3</v>
      </c>
      <c r="C686" s="2">
        <v>0</v>
      </c>
      <c r="D686" t="s">
        <v>1292</v>
      </c>
      <c r="E686" s="1" t="s">
        <v>2101</v>
      </c>
      <c r="F686">
        <v>32</v>
      </c>
      <c r="G686" s="6" t="str">
        <f>IF(ISBLANK(F686),"",VLOOKUP(F686,AgeTable,2,TRUE))</f>
        <v>Adult</v>
      </c>
      <c r="H686" s="6">
        <f t="shared" si="20"/>
        <v>0</v>
      </c>
      <c r="I686" s="6">
        <f t="shared" si="21"/>
        <v>1</v>
      </c>
      <c r="J686">
        <v>1</v>
      </c>
      <c r="K686">
        <v>1</v>
      </c>
      <c r="L686" s="2">
        <v>364849</v>
      </c>
      <c r="M686" s="4">
        <v>15.5</v>
      </c>
      <c r="N686" s="8" t="str">
        <f>IF(ISBLANK(M686),"",VLOOKUP(M686,FareTable,2,TRUE))</f>
        <v>C</v>
      </c>
      <c r="P686" s="1" t="s">
        <v>2100</v>
      </c>
      <c r="Q686" t="s">
        <v>1290</v>
      </c>
    </row>
    <row r="687" spans="1:17" x14ac:dyDescent="0.25">
      <c r="A687" s="2">
        <v>686</v>
      </c>
      <c r="B687" s="2">
        <v>3</v>
      </c>
      <c r="C687" s="2">
        <v>0</v>
      </c>
      <c r="D687" t="s">
        <v>1293</v>
      </c>
      <c r="E687" s="1" t="s">
        <v>2102</v>
      </c>
      <c r="F687">
        <v>21</v>
      </c>
      <c r="G687" s="6" t="str">
        <f>IF(ISBLANK(F687),"",VLOOKUP(F687,AgeTable,2,TRUE))</f>
        <v>Adult</v>
      </c>
      <c r="H687" s="6">
        <f t="shared" si="20"/>
        <v>0</v>
      </c>
      <c r="I687" s="6">
        <f t="shared" si="21"/>
        <v>0</v>
      </c>
      <c r="J687">
        <v>0</v>
      </c>
      <c r="K687">
        <v>0</v>
      </c>
      <c r="L687" s="2">
        <v>54636</v>
      </c>
      <c r="M687" s="4">
        <v>16.100000000000001</v>
      </c>
      <c r="N687" s="8" t="str">
        <f>IF(ISBLANK(M687),"",VLOOKUP(M687,FareTable,2,TRUE))</f>
        <v>C</v>
      </c>
      <c r="P687" s="1" t="s">
        <v>800</v>
      </c>
      <c r="Q687" t="s">
        <v>1294</v>
      </c>
    </row>
    <row r="688" spans="1:17" x14ac:dyDescent="0.25">
      <c r="A688" s="2">
        <v>687</v>
      </c>
      <c r="B688" s="2">
        <v>3</v>
      </c>
      <c r="C688" s="2">
        <v>1</v>
      </c>
      <c r="D688" t="s">
        <v>1295</v>
      </c>
      <c r="E688" s="1" t="s">
        <v>2101</v>
      </c>
      <c r="F688">
        <v>22</v>
      </c>
      <c r="G688" s="6" t="str">
        <f>IF(ISBLANK(F688),"",VLOOKUP(F688,AgeTable,2,TRUE))</f>
        <v>Adult</v>
      </c>
      <c r="H688" s="6">
        <f t="shared" si="20"/>
        <v>0</v>
      </c>
      <c r="I688" s="6">
        <f t="shared" si="21"/>
        <v>1</v>
      </c>
      <c r="J688">
        <v>0</v>
      </c>
      <c r="K688">
        <v>0</v>
      </c>
      <c r="L688" s="2">
        <v>334914</v>
      </c>
      <c r="M688" s="4">
        <v>7.7249999999999996</v>
      </c>
      <c r="N688" s="8" t="str">
        <f>IF(ISBLANK(M688),"",VLOOKUP(M688,FareTable,2,TRUE))</f>
        <v>E</v>
      </c>
      <c r="P688" s="1" t="s">
        <v>2100</v>
      </c>
      <c r="Q688" t="s">
        <v>1296</v>
      </c>
    </row>
    <row r="689" spans="1:17" x14ac:dyDescent="0.25">
      <c r="A689" s="2">
        <v>688</v>
      </c>
      <c r="B689" s="2">
        <v>3</v>
      </c>
      <c r="C689" s="2">
        <v>0</v>
      </c>
      <c r="D689" t="s">
        <v>1297</v>
      </c>
      <c r="E689" s="1" t="s">
        <v>2101</v>
      </c>
      <c r="F689">
        <v>20</v>
      </c>
      <c r="G689" s="6" t="str">
        <f>IF(ISBLANK(F689),"",VLOOKUP(F689,AgeTable,2,TRUE))</f>
        <v>Adult</v>
      </c>
      <c r="H689" s="6">
        <f t="shared" si="20"/>
        <v>0</v>
      </c>
      <c r="I689" s="6">
        <f t="shared" si="21"/>
        <v>1</v>
      </c>
      <c r="J689">
        <v>0</v>
      </c>
      <c r="K689">
        <v>0</v>
      </c>
      <c r="L689" s="2">
        <v>347471</v>
      </c>
      <c r="M689" s="4">
        <v>7.8541999999999996</v>
      </c>
      <c r="N689" s="8" t="str">
        <f>IF(ISBLANK(M689),"",VLOOKUP(M689,FareTable,2,TRUE))</f>
        <v>D</v>
      </c>
      <c r="P689" s="1" t="s">
        <v>800</v>
      </c>
      <c r="Q689" t="s">
        <v>1298</v>
      </c>
    </row>
    <row r="690" spans="1:17" x14ac:dyDescent="0.25">
      <c r="A690" s="2">
        <v>689</v>
      </c>
      <c r="B690" s="2">
        <v>3</v>
      </c>
      <c r="C690" s="2">
        <v>0</v>
      </c>
      <c r="D690" t="s">
        <v>1299</v>
      </c>
      <c r="E690" s="1" t="s">
        <v>2102</v>
      </c>
      <c r="F690">
        <v>29</v>
      </c>
      <c r="G690" s="6" t="str">
        <f>IF(ISBLANK(F690),"",VLOOKUP(F690,AgeTable,2,TRUE))</f>
        <v>Adult</v>
      </c>
      <c r="H690" s="6">
        <f t="shared" si="20"/>
        <v>0</v>
      </c>
      <c r="I690" s="6">
        <f t="shared" si="21"/>
        <v>0</v>
      </c>
      <c r="J690">
        <v>1</v>
      </c>
      <c r="K690">
        <v>0</v>
      </c>
      <c r="L690" s="2">
        <v>3460</v>
      </c>
      <c r="M690" s="4">
        <v>7.0457999999999998</v>
      </c>
      <c r="N690" s="8" t="str">
        <f>IF(ISBLANK(M690),"",VLOOKUP(M690,FareTable,2,TRUE))</f>
        <v>E</v>
      </c>
      <c r="P690" s="1" t="s">
        <v>800</v>
      </c>
      <c r="Q690" t="s">
        <v>1300</v>
      </c>
    </row>
    <row r="691" spans="1:17" x14ac:dyDescent="0.25">
      <c r="A691" s="2">
        <v>690</v>
      </c>
      <c r="B691" s="2">
        <v>3</v>
      </c>
      <c r="C691" s="2">
        <v>0</v>
      </c>
      <c r="D691" t="s">
        <v>1301</v>
      </c>
      <c r="E691" s="1" t="s">
        <v>2102</v>
      </c>
      <c r="F691">
        <v>22</v>
      </c>
      <c r="G691" s="6" t="str">
        <f>IF(ISBLANK(F691),"",VLOOKUP(F691,AgeTable,2,TRUE))</f>
        <v>Adult</v>
      </c>
      <c r="H691" s="6">
        <f t="shared" si="20"/>
        <v>0</v>
      </c>
      <c r="I691" s="6">
        <f t="shared" si="21"/>
        <v>0</v>
      </c>
      <c r="J691">
        <v>1</v>
      </c>
      <c r="K691">
        <v>0</v>
      </c>
      <c r="L691" s="2" t="s">
        <v>1302</v>
      </c>
      <c r="M691" s="4">
        <v>7.25</v>
      </c>
      <c r="N691" s="8" t="str">
        <f>IF(ISBLANK(M691),"",VLOOKUP(M691,FareTable,2,TRUE))</f>
        <v>E</v>
      </c>
      <c r="P691" s="1" t="s">
        <v>800</v>
      </c>
      <c r="Q691" t="s">
        <v>1300</v>
      </c>
    </row>
    <row r="692" spans="1:17" x14ac:dyDescent="0.25">
      <c r="A692" s="2">
        <v>691</v>
      </c>
      <c r="B692" s="2">
        <v>3</v>
      </c>
      <c r="C692" s="2">
        <v>0</v>
      </c>
      <c r="D692" t="s">
        <v>1303</v>
      </c>
      <c r="E692" s="1" t="s">
        <v>2102</v>
      </c>
      <c r="F692">
        <v>22</v>
      </c>
      <c r="G692" s="6" t="str">
        <f>IF(ISBLANK(F692),"",VLOOKUP(F692,AgeTable,2,TRUE))</f>
        <v>Adult</v>
      </c>
      <c r="H692" s="6">
        <f t="shared" si="20"/>
        <v>0</v>
      </c>
      <c r="I692" s="6">
        <f t="shared" si="21"/>
        <v>0</v>
      </c>
      <c r="J692">
        <v>0</v>
      </c>
      <c r="K692">
        <v>0</v>
      </c>
      <c r="L692" s="2">
        <v>350045</v>
      </c>
      <c r="M692" s="4">
        <v>7.7957999999999998</v>
      </c>
      <c r="N692" s="8" t="str">
        <f>IF(ISBLANK(M692),"",VLOOKUP(M692,FareTable,2,TRUE))</f>
        <v>E</v>
      </c>
      <c r="P692" s="1" t="s">
        <v>800</v>
      </c>
      <c r="Q692" t="s">
        <v>1228</v>
      </c>
    </row>
    <row r="693" spans="1:17" x14ac:dyDescent="0.25">
      <c r="A693" s="2">
        <v>692</v>
      </c>
      <c r="B693" s="2">
        <v>3</v>
      </c>
      <c r="C693" s="2">
        <v>0</v>
      </c>
      <c r="D693" t="s">
        <v>1304</v>
      </c>
      <c r="E693" s="1" t="s">
        <v>2102</v>
      </c>
      <c r="F693">
        <v>35</v>
      </c>
      <c r="G693" s="6" t="str">
        <f>IF(ISBLANK(F693),"",VLOOKUP(F693,AgeTable,2,TRUE))</f>
        <v>Adult</v>
      </c>
      <c r="H693" s="6">
        <f t="shared" si="20"/>
        <v>0</v>
      </c>
      <c r="I693" s="6">
        <f t="shared" si="21"/>
        <v>0</v>
      </c>
      <c r="J693">
        <v>0</v>
      </c>
      <c r="K693">
        <v>0</v>
      </c>
      <c r="L693" s="2">
        <v>364512</v>
      </c>
      <c r="M693" s="4">
        <v>8.0500000000000007</v>
      </c>
      <c r="N693" s="8" t="str">
        <f>IF(ISBLANK(M693),"",VLOOKUP(M693,FareTable,2,TRUE))</f>
        <v>D</v>
      </c>
      <c r="P693" s="1" t="s">
        <v>800</v>
      </c>
      <c r="Q693" t="s">
        <v>1305</v>
      </c>
    </row>
    <row r="694" spans="1:17" x14ac:dyDescent="0.25">
      <c r="A694" s="2">
        <v>693</v>
      </c>
      <c r="B694" s="2">
        <v>3</v>
      </c>
      <c r="C694" s="2">
        <v>0</v>
      </c>
      <c r="D694" t="s">
        <v>1306</v>
      </c>
      <c r="E694" s="1" t="s">
        <v>2101</v>
      </c>
      <c r="F694">
        <v>18.5</v>
      </c>
      <c r="G694" s="6" t="str">
        <f>IF(ISBLANK(F694),"",VLOOKUP(F694,AgeTable,2,TRUE))</f>
        <v>Adult</v>
      </c>
      <c r="H694" s="6">
        <f t="shared" si="20"/>
        <v>0</v>
      </c>
      <c r="I694" s="6">
        <f t="shared" si="21"/>
        <v>1</v>
      </c>
      <c r="J694">
        <v>0</v>
      </c>
      <c r="K694">
        <v>0</v>
      </c>
      <c r="L694" s="2">
        <v>329944</v>
      </c>
      <c r="M694" s="4">
        <v>7.2832999999999997</v>
      </c>
      <c r="N694" s="8" t="str">
        <f>IF(ISBLANK(M694),"",VLOOKUP(M694,FareTable,2,TRUE))</f>
        <v>E</v>
      </c>
      <c r="P694" s="1" t="s">
        <v>2100</v>
      </c>
      <c r="Q694" t="s">
        <v>1307</v>
      </c>
    </row>
    <row r="695" spans="1:17" x14ac:dyDescent="0.25">
      <c r="A695" s="2">
        <v>694</v>
      </c>
      <c r="B695" s="2">
        <v>3</v>
      </c>
      <c r="C695" s="2">
        <v>1</v>
      </c>
      <c r="D695" t="s">
        <v>1308</v>
      </c>
      <c r="E695" s="1" t="s">
        <v>2102</v>
      </c>
      <c r="F695">
        <v>21</v>
      </c>
      <c r="G695" s="6" t="str">
        <f>IF(ISBLANK(F695),"",VLOOKUP(F695,AgeTable,2,TRUE))</f>
        <v>Adult</v>
      </c>
      <c r="H695" s="6">
        <f t="shared" si="20"/>
        <v>0</v>
      </c>
      <c r="I695" s="6">
        <f t="shared" si="21"/>
        <v>0</v>
      </c>
      <c r="J695">
        <v>0</v>
      </c>
      <c r="K695">
        <v>0</v>
      </c>
      <c r="L695" s="2">
        <v>330920</v>
      </c>
      <c r="M695" s="4">
        <v>7.8208000000000002</v>
      </c>
      <c r="N695" s="8" t="str">
        <f>IF(ISBLANK(M695),"",VLOOKUP(M695,FareTable,2,TRUE))</f>
        <v>D</v>
      </c>
      <c r="P695" s="1" t="s">
        <v>2100</v>
      </c>
      <c r="Q695" t="s">
        <v>1309</v>
      </c>
    </row>
    <row r="696" spans="1:17" x14ac:dyDescent="0.25">
      <c r="A696" s="2">
        <v>695</v>
      </c>
      <c r="B696" s="2">
        <v>3</v>
      </c>
      <c r="C696" s="2">
        <v>0</v>
      </c>
      <c r="D696" t="s">
        <v>1310</v>
      </c>
      <c r="E696" s="1" t="s">
        <v>2102</v>
      </c>
      <c r="F696">
        <v>19</v>
      </c>
      <c r="G696" s="6" t="str">
        <f>IF(ISBLANK(F696),"",VLOOKUP(F696,AgeTable,2,TRUE))</f>
        <v>Adult</v>
      </c>
      <c r="H696" s="6">
        <f t="shared" si="20"/>
        <v>0</v>
      </c>
      <c r="I696" s="6">
        <f t="shared" si="21"/>
        <v>0</v>
      </c>
      <c r="J696">
        <v>0</v>
      </c>
      <c r="K696">
        <v>0</v>
      </c>
      <c r="L696" s="2">
        <v>365222</v>
      </c>
      <c r="M696" s="4">
        <v>6.75</v>
      </c>
      <c r="N696" s="8" t="str">
        <f>IF(ISBLANK(M696),"",VLOOKUP(M696,FareTable,2,TRUE))</f>
        <v>E</v>
      </c>
      <c r="P696" s="1" t="s">
        <v>2100</v>
      </c>
      <c r="Q696" t="s">
        <v>1311</v>
      </c>
    </row>
    <row r="697" spans="1:17" x14ac:dyDescent="0.25">
      <c r="A697" s="2">
        <v>696</v>
      </c>
      <c r="B697" s="2">
        <v>3</v>
      </c>
      <c r="C697" s="2">
        <v>0</v>
      </c>
      <c r="D697" t="s">
        <v>1312</v>
      </c>
      <c r="E697" s="1" t="s">
        <v>2101</v>
      </c>
      <c r="F697">
        <v>18</v>
      </c>
      <c r="G697" s="6" t="str">
        <f>IF(ISBLANK(F697),"",VLOOKUP(F697,AgeTable,2,TRUE))</f>
        <v>Adult</v>
      </c>
      <c r="H697" s="6">
        <f t="shared" si="20"/>
        <v>0</v>
      </c>
      <c r="I697" s="6">
        <f t="shared" si="21"/>
        <v>1</v>
      </c>
      <c r="J697">
        <v>0</v>
      </c>
      <c r="K697">
        <v>0</v>
      </c>
      <c r="L697" s="2">
        <v>330963</v>
      </c>
      <c r="M697" s="4">
        <v>7.8792</v>
      </c>
      <c r="N697" s="8" t="str">
        <f>IF(ISBLANK(M697),"",VLOOKUP(M697,FareTable,2,TRUE))</f>
        <v>D</v>
      </c>
      <c r="P697" s="1" t="s">
        <v>2100</v>
      </c>
      <c r="Q697" t="s">
        <v>1313</v>
      </c>
    </row>
    <row r="698" spans="1:17" x14ac:dyDescent="0.25">
      <c r="A698" s="2">
        <v>697</v>
      </c>
      <c r="B698" s="2">
        <v>3</v>
      </c>
      <c r="C698" s="2">
        <v>0</v>
      </c>
      <c r="D698" t="s">
        <v>1314</v>
      </c>
      <c r="E698" s="1" t="s">
        <v>2101</v>
      </c>
      <c r="F698">
        <v>21</v>
      </c>
      <c r="G698" s="6" t="str">
        <f>IF(ISBLANK(F698),"",VLOOKUP(F698,AgeTable,2,TRUE))</f>
        <v>Adult</v>
      </c>
      <c r="H698" s="6">
        <f t="shared" si="20"/>
        <v>0</v>
      </c>
      <c r="I698" s="6">
        <f t="shared" si="21"/>
        <v>1</v>
      </c>
      <c r="J698">
        <v>0</v>
      </c>
      <c r="K698">
        <v>0</v>
      </c>
      <c r="L698" s="2">
        <v>315087</v>
      </c>
      <c r="M698" s="4">
        <v>8.6624999999999996</v>
      </c>
      <c r="N698" s="8" t="str">
        <f>IF(ISBLANK(M698),"",VLOOKUP(M698,FareTable,2,TRUE))</f>
        <v>D</v>
      </c>
      <c r="P698" s="1" t="s">
        <v>800</v>
      </c>
    </row>
    <row r="699" spans="1:17" x14ac:dyDescent="0.25">
      <c r="A699" s="2">
        <v>698</v>
      </c>
      <c r="B699" s="2">
        <v>3</v>
      </c>
      <c r="C699" s="2">
        <v>0</v>
      </c>
      <c r="D699" t="s">
        <v>1315</v>
      </c>
      <c r="E699" s="1" t="s">
        <v>2101</v>
      </c>
      <c r="F699">
        <v>30</v>
      </c>
      <c r="G699" s="6" t="str">
        <f>IF(ISBLANK(F699),"",VLOOKUP(F699,AgeTable,2,TRUE))</f>
        <v>Adult</v>
      </c>
      <c r="H699" s="6">
        <f t="shared" si="20"/>
        <v>0</v>
      </c>
      <c r="I699" s="6">
        <f t="shared" si="21"/>
        <v>1</v>
      </c>
      <c r="J699">
        <v>0</v>
      </c>
      <c r="K699">
        <v>0</v>
      </c>
      <c r="L699" s="2">
        <v>315084</v>
      </c>
      <c r="M699" s="4">
        <v>8.6624999999999996</v>
      </c>
      <c r="N699" s="8" t="str">
        <f>IF(ISBLANK(M699),"",VLOOKUP(M699,FareTable,2,TRUE))</f>
        <v>D</v>
      </c>
      <c r="P699" s="1" t="s">
        <v>800</v>
      </c>
    </row>
    <row r="700" spans="1:17" x14ac:dyDescent="0.25">
      <c r="A700" s="2">
        <v>699</v>
      </c>
      <c r="B700" s="2">
        <v>3</v>
      </c>
      <c r="C700" s="2">
        <v>0</v>
      </c>
      <c r="D700" t="s">
        <v>1316</v>
      </c>
      <c r="E700" s="1" t="s">
        <v>2102</v>
      </c>
      <c r="F700">
        <v>18</v>
      </c>
      <c r="G700" s="6" t="str">
        <f>IF(ISBLANK(F700),"",VLOOKUP(F700,AgeTable,2,TRUE))</f>
        <v>Adult</v>
      </c>
      <c r="H700" s="6">
        <f t="shared" si="20"/>
        <v>0</v>
      </c>
      <c r="I700" s="6">
        <f t="shared" si="21"/>
        <v>0</v>
      </c>
      <c r="J700">
        <v>0</v>
      </c>
      <c r="K700">
        <v>0</v>
      </c>
      <c r="L700" s="2">
        <v>315091</v>
      </c>
      <c r="M700" s="4">
        <v>8.6624999999999996</v>
      </c>
      <c r="N700" s="8" t="str">
        <f>IF(ISBLANK(M700),"",VLOOKUP(M700,FareTable,2,TRUE))</f>
        <v>D</v>
      </c>
      <c r="P700" s="1" t="s">
        <v>800</v>
      </c>
    </row>
    <row r="701" spans="1:17" x14ac:dyDescent="0.25">
      <c r="A701" s="2">
        <v>700</v>
      </c>
      <c r="B701" s="2">
        <v>3</v>
      </c>
      <c r="C701" s="2">
        <v>0</v>
      </c>
      <c r="D701" t="s">
        <v>1317</v>
      </c>
      <c r="E701" s="1" t="s">
        <v>2102</v>
      </c>
      <c r="F701">
        <v>38</v>
      </c>
      <c r="G701" s="6" t="str">
        <f>IF(ISBLANK(F701),"",VLOOKUP(F701,AgeTable,2,TRUE))</f>
        <v>Adult</v>
      </c>
      <c r="H701" s="6">
        <f t="shared" si="20"/>
        <v>0</v>
      </c>
      <c r="I701" s="6">
        <f t="shared" si="21"/>
        <v>0</v>
      </c>
      <c r="J701">
        <v>0</v>
      </c>
      <c r="K701">
        <v>0</v>
      </c>
      <c r="L701" s="2">
        <v>315089</v>
      </c>
      <c r="M701" s="4">
        <v>8.6624999999999996</v>
      </c>
      <c r="N701" s="8" t="str">
        <f>IF(ISBLANK(M701),"",VLOOKUP(M701,FareTable,2,TRUE))</f>
        <v>D</v>
      </c>
      <c r="P701" s="1" t="s">
        <v>800</v>
      </c>
      <c r="Q701" t="s">
        <v>1318</v>
      </c>
    </row>
    <row r="702" spans="1:17" x14ac:dyDescent="0.25">
      <c r="A702" s="2">
        <v>701</v>
      </c>
      <c r="B702" s="2">
        <v>3</v>
      </c>
      <c r="C702" s="2">
        <v>0</v>
      </c>
      <c r="D702" t="s">
        <v>1319</v>
      </c>
      <c r="E702" s="1" t="s">
        <v>2102</v>
      </c>
      <c r="F702">
        <v>17</v>
      </c>
      <c r="G702" s="6" t="str">
        <f>IF(ISBLANK(F702),"",VLOOKUP(F702,AgeTable,2,TRUE))</f>
        <v>Adult</v>
      </c>
      <c r="H702" s="6">
        <f t="shared" si="20"/>
        <v>0</v>
      </c>
      <c r="I702" s="6">
        <f t="shared" si="21"/>
        <v>0</v>
      </c>
      <c r="J702">
        <v>0</v>
      </c>
      <c r="K702">
        <v>0</v>
      </c>
      <c r="L702" s="2">
        <v>315093</v>
      </c>
      <c r="M702" s="4">
        <v>8.6624999999999996</v>
      </c>
      <c r="N702" s="8" t="str">
        <f>IF(ISBLANK(M702),"",VLOOKUP(M702,FareTable,2,TRUE))</f>
        <v>D</v>
      </c>
      <c r="P702" s="1" t="s">
        <v>800</v>
      </c>
    </row>
    <row r="703" spans="1:17" x14ac:dyDescent="0.25">
      <c r="A703" s="2">
        <v>702</v>
      </c>
      <c r="B703" s="2">
        <v>3</v>
      </c>
      <c r="C703" s="2">
        <v>0</v>
      </c>
      <c r="D703" t="s">
        <v>1320</v>
      </c>
      <c r="E703" s="1" t="s">
        <v>2102</v>
      </c>
      <c r="F703">
        <v>17</v>
      </c>
      <c r="G703" s="6" t="str">
        <f>IF(ISBLANK(F703),"",VLOOKUP(F703,AgeTable,2,TRUE))</f>
        <v>Adult</v>
      </c>
      <c r="H703" s="6">
        <f t="shared" si="20"/>
        <v>0</v>
      </c>
      <c r="I703" s="6">
        <f t="shared" si="21"/>
        <v>0</v>
      </c>
      <c r="J703">
        <v>0</v>
      </c>
      <c r="K703">
        <v>0</v>
      </c>
      <c r="L703" s="2">
        <v>315086</v>
      </c>
      <c r="M703" s="4">
        <v>8.6624999999999996</v>
      </c>
      <c r="N703" s="8" t="str">
        <f>IF(ISBLANK(M703),"",VLOOKUP(M703,FareTable,2,TRUE))</f>
        <v>D</v>
      </c>
      <c r="P703" s="1" t="s">
        <v>800</v>
      </c>
    </row>
    <row r="704" spans="1:17" x14ac:dyDescent="0.25">
      <c r="A704" s="2">
        <v>703</v>
      </c>
      <c r="B704" s="2">
        <v>3</v>
      </c>
      <c r="C704" s="2">
        <v>0</v>
      </c>
      <c r="D704" t="s">
        <v>1321</v>
      </c>
      <c r="E704" s="1" t="s">
        <v>2101</v>
      </c>
      <c r="F704">
        <v>21</v>
      </c>
      <c r="G704" s="6" t="str">
        <f>IF(ISBLANK(F704),"",VLOOKUP(F704,AgeTable,2,TRUE))</f>
        <v>Adult</v>
      </c>
      <c r="H704" s="6">
        <f t="shared" si="20"/>
        <v>0</v>
      </c>
      <c r="I704" s="6">
        <f t="shared" si="21"/>
        <v>1</v>
      </c>
      <c r="J704">
        <v>0</v>
      </c>
      <c r="K704">
        <v>0</v>
      </c>
      <c r="L704" s="2">
        <v>364846</v>
      </c>
      <c r="M704" s="4">
        <v>7.75</v>
      </c>
      <c r="N704" s="8" t="str">
        <f>IF(ISBLANK(M704),"",VLOOKUP(M704,FareTable,2,TRUE))</f>
        <v>E</v>
      </c>
      <c r="P704" s="1" t="s">
        <v>2100</v>
      </c>
    </row>
    <row r="705" spans="1:17" x14ac:dyDescent="0.25">
      <c r="A705" s="2">
        <v>704</v>
      </c>
      <c r="B705" s="2">
        <v>3</v>
      </c>
      <c r="C705" s="2">
        <v>0</v>
      </c>
      <c r="D705" t="s">
        <v>1322</v>
      </c>
      <c r="E705" s="1" t="s">
        <v>2102</v>
      </c>
      <c r="F705">
        <v>21</v>
      </c>
      <c r="G705" s="6" t="str">
        <f>IF(ISBLANK(F705),"",VLOOKUP(F705,AgeTable,2,TRUE))</f>
        <v>Adult</v>
      </c>
      <c r="H705" s="6">
        <f t="shared" si="20"/>
        <v>0</v>
      </c>
      <c r="I705" s="6">
        <f t="shared" si="21"/>
        <v>0</v>
      </c>
      <c r="J705">
        <v>0</v>
      </c>
      <c r="K705">
        <v>0</v>
      </c>
      <c r="L705" s="2">
        <v>364858</v>
      </c>
      <c r="M705" s="4">
        <v>7.75</v>
      </c>
      <c r="N705" s="8" t="str">
        <f>IF(ISBLANK(M705),"",VLOOKUP(M705,FareTable,2,TRUE))</f>
        <v>E</v>
      </c>
      <c r="P705" s="1" t="s">
        <v>2100</v>
      </c>
      <c r="Q705" t="s">
        <v>1323</v>
      </c>
    </row>
    <row r="706" spans="1:17" x14ac:dyDescent="0.25">
      <c r="A706" s="2">
        <v>705</v>
      </c>
      <c r="B706" s="2">
        <v>3</v>
      </c>
      <c r="C706" s="2">
        <v>0</v>
      </c>
      <c r="D706" t="s">
        <v>1324</v>
      </c>
      <c r="E706" s="1" t="s">
        <v>2102</v>
      </c>
      <c r="F706">
        <v>21</v>
      </c>
      <c r="G706" s="6" t="str">
        <f>IF(ISBLANK(F706),"",VLOOKUP(F706,AgeTable,2,TRUE))</f>
        <v>Adult</v>
      </c>
      <c r="H706" s="6">
        <f t="shared" si="20"/>
        <v>0</v>
      </c>
      <c r="I706" s="6">
        <f t="shared" si="21"/>
        <v>0</v>
      </c>
      <c r="J706">
        <v>0</v>
      </c>
      <c r="K706">
        <v>0</v>
      </c>
      <c r="L706" s="2" t="s">
        <v>1325</v>
      </c>
      <c r="M706" s="4">
        <v>8.0500000000000007</v>
      </c>
      <c r="N706" s="8" t="str">
        <f>IF(ISBLANK(M706),"",VLOOKUP(M706,FareTable,2,TRUE))</f>
        <v>D</v>
      </c>
      <c r="P706" s="1" t="s">
        <v>800</v>
      </c>
    </row>
    <row r="707" spans="1:17" x14ac:dyDescent="0.25">
      <c r="A707" s="2">
        <v>706</v>
      </c>
      <c r="B707" s="2">
        <v>3</v>
      </c>
      <c r="C707" s="2">
        <v>0</v>
      </c>
      <c r="D707" t="s">
        <v>1326</v>
      </c>
      <c r="E707" s="1" t="s">
        <v>2102</v>
      </c>
      <c r="G707" s="6" t="str">
        <f>IF(ISBLANK(F707),"",VLOOKUP(F707,AgeTable,2,TRUE))</f>
        <v/>
      </c>
      <c r="H707" s="6" t="str">
        <f t="shared" ref="H707:H770" si="22">IF(ISBLANK(F707),"",IF(F707&lt;17,1,0))</f>
        <v/>
      </c>
      <c r="I707" s="6" t="str">
        <f t="shared" ref="I707:I770" si="23">IF(ISBLANK(F707),"",IF(E707="Female",1,IF(H707=0,0,1)))</f>
        <v/>
      </c>
      <c r="J707">
        <v>1</v>
      </c>
      <c r="K707">
        <v>0</v>
      </c>
      <c r="L707" s="2">
        <v>2689</v>
      </c>
      <c r="M707" s="4">
        <v>14.458299999999999</v>
      </c>
      <c r="N707" s="8" t="str">
        <f>IF(ISBLANK(M707),"",VLOOKUP(M707,FareTable,2,TRUE))</f>
        <v>C</v>
      </c>
      <c r="P707" s="1" t="s">
        <v>2099</v>
      </c>
      <c r="Q707" t="s">
        <v>1237</v>
      </c>
    </row>
    <row r="708" spans="1:17" x14ac:dyDescent="0.25">
      <c r="A708" s="2">
        <v>707</v>
      </c>
      <c r="B708" s="2">
        <v>3</v>
      </c>
      <c r="C708" s="2">
        <v>0</v>
      </c>
      <c r="D708" t="s">
        <v>1327</v>
      </c>
      <c r="E708" s="1" t="s">
        <v>2101</v>
      </c>
      <c r="G708" s="6" t="str">
        <f>IF(ISBLANK(F708),"",VLOOKUP(F708,AgeTable,2,TRUE))</f>
        <v/>
      </c>
      <c r="H708" s="6" t="str">
        <f t="shared" si="22"/>
        <v/>
      </c>
      <c r="I708" s="6" t="str">
        <f t="shared" si="23"/>
        <v/>
      </c>
      <c r="J708">
        <v>1</v>
      </c>
      <c r="K708">
        <v>0</v>
      </c>
      <c r="L708" s="2">
        <v>2689</v>
      </c>
      <c r="M708" s="4">
        <v>14.458299999999999</v>
      </c>
      <c r="N708" s="8" t="str">
        <f>IF(ISBLANK(M708),"",VLOOKUP(M708,FareTable,2,TRUE))</f>
        <v>C</v>
      </c>
      <c r="P708" s="1" t="s">
        <v>2099</v>
      </c>
      <c r="Q708" t="s">
        <v>1237</v>
      </c>
    </row>
    <row r="709" spans="1:17" x14ac:dyDescent="0.25">
      <c r="A709" s="2">
        <v>708</v>
      </c>
      <c r="B709" s="2">
        <v>3</v>
      </c>
      <c r="C709" s="2">
        <v>0</v>
      </c>
      <c r="D709" t="s">
        <v>1328</v>
      </c>
      <c r="E709" s="1" t="s">
        <v>2102</v>
      </c>
      <c r="F709">
        <v>28</v>
      </c>
      <c r="G709" s="6" t="str">
        <f>IF(ISBLANK(F709),"",VLOOKUP(F709,AgeTable,2,TRUE))</f>
        <v>Adult</v>
      </c>
      <c r="H709" s="6">
        <f t="shared" si="22"/>
        <v>0</v>
      </c>
      <c r="I709" s="6">
        <f t="shared" si="23"/>
        <v>0</v>
      </c>
      <c r="J709">
        <v>0</v>
      </c>
      <c r="K709">
        <v>0</v>
      </c>
      <c r="L709" s="2">
        <v>350042</v>
      </c>
      <c r="M709" s="4">
        <v>7.7957999999999998</v>
      </c>
      <c r="N709" s="8" t="str">
        <f>IF(ISBLANK(M709),"",VLOOKUP(M709,FareTable,2,TRUE))</f>
        <v>E</v>
      </c>
      <c r="P709" s="1" t="s">
        <v>800</v>
      </c>
      <c r="Q709" t="s">
        <v>1329</v>
      </c>
    </row>
    <row r="710" spans="1:17" x14ac:dyDescent="0.25">
      <c r="A710" s="2">
        <v>709</v>
      </c>
      <c r="B710" s="2">
        <v>3</v>
      </c>
      <c r="C710" s="2">
        <v>0</v>
      </c>
      <c r="D710" t="s">
        <v>1330</v>
      </c>
      <c r="E710" s="1" t="s">
        <v>2102</v>
      </c>
      <c r="F710">
        <v>24</v>
      </c>
      <c r="G710" s="6" t="str">
        <f>IF(ISBLANK(F710),"",VLOOKUP(F710,AgeTable,2,TRUE))</f>
        <v>Adult</v>
      </c>
      <c r="H710" s="6">
        <f t="shared" si="22"/>
        <v>0</v>
      </c>
      <c r="I710" s="6">
        <f t="shared" si="23"/>
        <v>0</v>
      </c>
      <c r="J710">
        <v>0</v>
      </c>
      <c r="K710">
        <v>0</v>
      </c>
      <c r="L710" s="2">
        <v>350409</v>
      </c>
      <c r="M710" s="4">
        <v>7.8541999999999996</v>
      </c>
      <c r="N710" s="8" t="str">
        <f>IF(ISBLANK(M710),"",VLOOKUP(M710,FareTable,2,TRUE))</f>
        <v>D</v>
      </c>
      <c r="P710" s="1" t="s">
        <v>800</v>
      </c>
      <c r="Q710" t="s">
        <v>1331</v>
      </c>
    </row>
    <row r="711" spans="1:17" x14ac:dyDescent="0.25">
      <c r="A711" s="2">
        <v>710</v>
      </c>
      <c r="B711" s="2">
        <v>3</v>
      </c>
      <c r="C711" s="2">
        <v>1</v>
      </c>
      <c r="D711" t="s">
        <v>1332</v>
      </c>
      <c r="E711" s="1" t="s">
        <v>2101</v>
      </c>
      <c r="F711">
        <v>16</v>
      </c>
      <c r="G711" s="6" t="str">
        <f>IF(ISBLANK(F711),"",VLOOKUP(F711,AgeTable,2,TRUE))</f>
        <v>Child</v>
      </c>
      <c r="H711" s="6">
        <f t="shared" si="22"/>
        <v>1</v>
      </c>
      <c r="I711" s="6">
        <f t="shared" si="23"/>
        <v>1</v>
      </c>
      <c r="J711">
        <v>0</v>
      </c>
      <c r="K711">
        <v>0</v>
      </c>
      <c r="L711" s="2">
        <v>367231</v>
      </c>
      <c r="M711" s="4">
        <v>7.75</v>
      </c>
      <c r="N711" s="8" t="str">
        <f>IF(ISBLANK(M711),"",VLOOKUP(M711,FareTable,2,TRUE))</f>
        <v>E</v>
      </c>
      <c r="P711" s="1" t="s">
        <v>2100</v>
      </c>
      <c r="Q711" t="s">
        <v>1333</v>
      </c>
    </row>
    <row r="712" spans="1:17" x14ac:dyDescent="0.25">
      <c r="A712" s="2">
        <v>711</v>
      </c>
      <c r="B712" s="2">
        <v>3</v>
      </c>
      <c r="C712" s="2">
        <v>0</v>
      </c>
      <c r="D712" t="s">
        <v>1334</v>
      </c>
      <c r="E712" s="1" t="s">
        <v>2101</v>
      </c>
      <c r="F712">
        <v>37</v>
      </c>
      <c r="G712" s="6" t="str">
        <f>IF(ISBLANK(F712),"",VLOOKUP(F712,AgeTable,2,TRUE))</f>
        <v>Adult</v>
      </c>
      <c r="H712" s="6">
        <f t="shared" si="22"/>
        <v>0</v>
      </c>
      <c r="I712" s="6">
        <f t="shared" si="23"/>
        <v>1</v>
      </c>
      <c r="J712">
        <v>0</v>
      </c>
      <c r="K712">
        <v>0</v>
      </c>
      <c r="L712" s="2">
        <v>368364</v>
      </c>
      <c r="M712" s="4">
        <v>7.75</v>
      </c>
      <c r="N712" s="8" t="str">
        <f>IF(ISBLANK(M712),"",VLOOKUP(M712,FareTable,2,TRUE))</f>
        <v>E</v>
      </c>
      <c r="P712" s="1" t="s">
        <v>2100</v>
      </c>
      <c r="Q712" t="s">
        <v>1335</v>
      </c>
    </row>
    <row r="713" spans="1:17" x14ac:dyDescent="0.25">
      <c r="A713" s="2">
        <v>712</v>
      </c>
      <c r="B713" s="2">
        <v>3</v>
      </c>
      <c r="C713" s="2">
        <v>0</v>
      </c>
      <c r="D713" t="s">
        <v>1336</v>
      </c>
      <c r="E713" s="1" t="s">
        <v>2102</v>
      </c>
      <c r="F713">
        <v>28</v>
      </c>
      <c r="G713" s="6" t="str">
        <f>IF(ISBLANK(F713),"",VLOOKUP(F713,AgeTable,2,TRUE))</f>
        <v>Adult</v>
      </c>
      <c r="H713" s="6">
        <f t="shared" si="22"/>
        <v>0</v>
      </c>
      <c r="I713" s="6">
        <f t="shared" si="23"/>
        <v>0</v>
      </c>
      <c r="J713">
        <v>0</v>
      </c>
      <c r="K713">
        <v>0</v>
      </c>
      <c r="L713" s="2">
        <v>392095</v>
      </c>
      <c r="M713" s="4">
        <v>7.25</v>
      </c>
      <c r="N713" s="8" t="str">
        <f>IF(ISBLANK(M713),"",VLOOKUP(M713,FareTable,2,TRUE))</f>
        <v>E</v>
      </c>
      <c r="P713" s="1" t="s">
        <v>800</v>
      </c>
      <c r="Q713" t="s">
        <v>1337</v>
      </c>
    </row>
    <row r="714" spans="1:17" x14ac:dyDescent="0.25">
      <c r="A714" s="2">
        <v>713</v>
      </c>
      <c r="B714" s="2">
        <v>3</v>
      </c>
      <c r="C714" s="2">
        <v>0</v>
      </c>
      <c r="D714" t="s">
        <v>1338</v>
      </c>
      <c r="E714" s="1" t="s">
        <v>2102</v>
      </c>
      <c r="F714">
        <v>24</v>
      </c>
      <c r="G714" s="6" t="str">
        <f>IF(ISBLANK(F714),"",VLOOKUP(F714,AgeTable,2,TRUE))</f>
        <v>Adult</v>
      </c>
      <c r="H714" s="6">
        <f t="shared" si="22"/>
        <v>0</v>
      </c>
      <c r="I714" s="6">
        <f t="shared" si="23"/>
        <v>0</v>
      </c>
      <c r="J714">
        <v>0</v>
      </c>
      <c r="K714">
        <v>0</v>
      </c>
      <c r="L714" s="2">
        <v>343275</v>
      </c>
      <c r="M714" s="4">
        <v>8.0500000000000007</v>
      </c>
      <c r="N714" s="8" t="str">
        <f>IF(ISBLANK(M714),"",VLOOKUP(M714,FareTable,2,TRUE))</f>
        <v>D</v>
      </c>
      <c r="P714" s="1" t="s">
        <v>800</v>
      </c>
      <c r="Q714" t="s">
        <v>371</v>
      </c>
    </row>
    <row r="715" spans="1:17" x14ac:dyDescent="0.25">
      <c r="A715" s="2">
        <v>714</v>
      </c>
      <c r="B715" s="2">
        <v>3</v>
      </c>
      <c r="C715" s="2">
        <v>0</v>
      </c>
      <c r="D715" t="s">
        <v>1339</v>
      </c>
      <c r="E715" s="1" t="s">
        <v>2102</v>
      </c>
      <c r="F715">
        <v>21</v>
      </c>
      <c r="G715" s="6" t="str">
        <f>IF(ISBLANK(F715),"",VLOOKUP(F715,AgeTable,2,TRUE))</f>
        <v>Adult</v>
      </c>
      <c r="H715" s="6">
        <f t="shared" si="22"/>
        <v>0</v>
      </c>
      <c r="I715" s="6">
        <f t="shared" si="23"/>
        <v>0</v>
      </c>
      <c r="J715">
        <v>0</v>
      </c>
      <c r="K715">
        <v>0</v>
      </c>
      <c r="L715" s="2" t="s">
        <v>1340</v>
      </c>
      <c r="M715" s="4">
        <v>7.7332999999999998</v>
      </c>
      <c r="N715" s="8" t="str">
        <f>IF(ISBLANK(M715),"",VLOOKUP(M715,FareTable,2,TRUE))</f>
        <v>E</v>
      </c>
      <c r="P715" s="1" t="s">
        <v>2100</v>
      </c>
      <c r="Q715" t="s">
        <v>1341</v>
      </c>
    </row>
    <row r="716" spans="1:17" x14ac:dyDescent="0.25">
      <c r="A716" s="2">
        <v>715</v>
      </c>
      <c r="B716" s="2">
        <v>3</v>
      </c>
      <c r="C716" s="2">
        <v>1</v>
      </c>
      <c r="D716" t="s">
        <v>1342</v>
      </c>
      <c r="E716" s="1" t="s">
        <v>2102</v>
      </c>
      <c r="F716">
        <v>32</v>
      </c>
      <c r="G716" s="6" t="str">
        <f>IF(ISBLANK(F716),"",VLOOKUP(F716,AgeTable,2,TRUE))</f>
        <v>Adult</v>
      </c>
      <c r="H716" s="6">
        <f t="shared" si="22"/>
        <v>0</v>
      </c>
      <c r="I716" s="6">
        <f t="shared" si="23"/>
        <v>0</v>
      </c>
      <c r="J716">
        <v>0</v>
      </c>
      <c r="K716">
        <v>0</v>
      </c>
      <c r="L716" s="2">
        <v>1601</v>
      </c>
      <c r="M716" s="4">
        <v>56.495800000000003</v>
      </c>
      <c r="N716" s="8" t="str">
        <f>IF(ISBLANK(M716),"",VLOOKUP(M716,FareTable,2,TRUE))</f>
        <v>A</v>
      </c>
      <c r="P716" s="1" t="s">
        <v>800</v>
      </c>
      <c r="Q716" t="s">
        <v>1278</v>
      </c>
    </row>
    <row r="717" spans="1:17" x14ac:dyDescent="0.25">
      <c r="A717" s="2">
        <v>716</v>
      </c>
      <c r="B717" s="2">
        <v>3</v>
      </c>
      <c r="C717" s="2">
        <v>0</v>
      </c>
      <c r="D717" t="s">
        <v>1343</v>
      </c>
      <c r="E717" s="1" t="s">
        <v>2102</v>
      </c>
      <c r="F717">
        <v>29</v>
      </c>
      <c r="G717" s="6" t="str">
        <f>IF(ISBLANK(F717),"",VLOOKUP(F717,AgeTable,2,TRUE))</f>
        <v>Adult</v>
      </c>
      <c r="H717" s="6">
        <f t="shared" si="22"/>
        <v>0</v>
      </c>
      <c r="I717" s="6">
        <f t="shared" si="23"/>
        <v>0</v>
      </c>
      <c r="J717">
        <v>0</v>
      </c>
      <c r="K717">
        <v>0</v>
      </c>
      <c r="L717" s="2">
        <v>343276</v>
      </c>
      <c r="M717" s="4">
        <v>8.0500000000000007</v>
      </c>
      <c r="N717" s="8" t="str">
        <f>IF(ISBLANK(M717),"",VLOOKUP(M717,FareTable,2,TRUE))</f>
        <v>D</v>
      </c>
      <c r="P717" s="1" t="s">
        <v>800</v>
      </c>
    </row>
    <row r="718" spans="1:17" x14ac:dyDescent="0.25">
      <c r="A718" s="2">
        <v>717</v>
      </c>
      <c r="B718" s="2">
        <v>3</v>
      </c>
      <c r="C718" s="2">
        <v>0</v>
      </c>
      <c r="D718" t="s">
        <v>1344</v>
      </c>
      <c r="E718" s="1" t="s">
        <v>2102</v>
      </c>
      <c r="F718">
        <v>26</v>
      </c>
      <c r="G718" s="6" t="str">
        <f>IF(ISBLANK(F718),"",VLOOKUP(F718,AgeTable,2,TRUE))</f>
        <v>Adult</v>
      </c>
      <c r="H718" s="6">
        <f t="shared" si="22"/>
        <v>0</v>
      </c>
      <c r="I718" s="6">
        <f t="shared" si="23"/>
        <v>0</v>
      </c>
      <c r="J718">
        <v>1</v>
      </c>
      <c r="K718">
        <v>0</v>
      </c>
      <c r="L718" s="2">
        <v>2680</v>
      </c>
      <c r="M718" s="4">
        <v>14.4542</v>
      </c>
      <c r="N718" s="8" t="str">
        <f>IF(ISBLANK(M718),"",VLOOKUP(M718,FareTable,2,TRUE))</f>
        <v>C</v>
      </c>
      <c r="P718" s="1" t="s">
        <v>2099</v>
      </c>
      <c r="Q718" t="s">
        <v>1345</v>
      </c>
    </row>
    <row r="719" spans="1:17" x14ac:dyDescent="0.25">
      <c r="A719" s="2">
        <v>718</v>
      </c>
      <c r="B719" s="2">
        <v>3</v>
      </c>
      <c r="C719" s="2">
        <v>0</v>
      </c>
      <c r="D719" t="s">
        <v>1346</v>
      </c>
      <c r="E719" s="1" t="s">
        <v>2102</v>
      </c>
      <c r="F719">
        <v>18</v>
      </c>
      <c r="G719" s="6" t="str">
        <f>IF(ISBLANK(F719),"",VLOOKUP(F719,AgeTable,2,TRUE))</f>
        <v>Adult</v>
      </c>
      <c r="H719" s="6">
        <f t="shared" si="22"/>
        <v>0</v>
      </c>
      <c r="I719" s="6">
        <f t="shared" si="23"/>
        <v>0</v>
      </c>
      <c r="J719">
        <v>1</v>
      </c>
      <c r="K719">
        <v>0</v>
      </c>
      <c r="L719" s="2">
        <v>2680</v>
      </c>
      <c r="M719" s="4">
        <v>14.4542</v>
      </c>
      <c r="N719" s="8" t="str">
        <f>IF(ISBLANK(M719),"",VLOOKUP(M719,FareTable,2,TRUE))</f>
        <v>C</v>
      </c>
      <c r="P719" s="1" t="s">
        <v>2099</v>
      </c>
      <c r="Q719" t="s">
        <v>1345</v>
      </c>
    </row>
    <row r="720" spans="1:17" x14ac:dyDescent="0.25">
      <c r="A720" s="2">
        <v>719</v>
      </c>
      <c r="B720" s="2">
        <v>3</v>
      </c>
      <c r="C720" s="2">
        <v>0</v>
      </c>
      <c r="D720" t="s">
        <v>1347</v>
      </c>
      <c r="E720" s="1" t="s">
        <v>2102</v>
      </c>
      <c r="F720">
        <v>20</v>
      </c>
      <c r="G720" s="6" t="str">
        <f>IF(ISBLANK(F720),"",VLOOKUP(F720,AgeTable,2,TRUE))</f>
        <v>Adult</v>
      </c>
      <c r="H720" s="6">
        <f t="shared" si="22"/>
        <v>0</v>
      </c>
      <c r="I720" s="6">
        <f t="shared" si="23"/>
        <v>0</v>
      </c>
      <c r="J720">
        <v>0</v>
      </c>
      <c r="K720">
        <v>0</v>
      </c>
      <c r="L720" s="2" t="s">
        <v>1348</v>
      </c>
      <c r="M720" s="4">
        <v>7.05</v>
      </c>
      <c r="N720" s="8" t="str">
        <f>IF(ISBLANK(M720),"",VLOOKUP(M720,FareTable,2,TRUE))</f>
        <v>E</v>
      </c>
      <c r="P720" s="1" t="s">
        <v>800</v>
      </c>
      <c r="Q720" t="s">
        <v>1349</v>
      </c>
    </row>
    <row r="721" spans="1:17" x14ac:dyDescent="0.25">
      <c r="A721" s="2">
        <v>720</v>
      </c>
      <c r="B721" s="2">
        <v>3</v>
      </c>
      <c r="C721" s="2">
        <v>1</v>
      </c>
      <c r="D721" t="s">
        <v>1350</v>
      </c>
      <c r="E721" s="1" t="s">
        <v>2102</v>
      </c>
      <c r="F721">
        <v>18</v>
      </c>
      <c r="G721" s="6" t="str">
        <f>IF(ISBLANK(F721),"",VLOOKUP(F721,AgeTable,2,TRUE))</f>
        <v>Adult</v>
      </c>
      <c r="H721" s="6">
        <f t="shared" si="22"/>
        <v>0</v>
      </c>
      <c r="I721" s="6">
        <f t="shared" si="23"/>
        <v>0</v>
      </c>
      <c r="J721">
        <v>0</v>
      </c>
      <c r="K721">
        <v>0</v>
      </c>
      <c r="L721" s="2" t="s">
        <v>1351</v>
      </c>
      <c r="M721" s="4">
        <v>8.0500000000000007</v>
      </c>
      <c r="N721" s="8" t="str">
        <f>IF(ISBLANK(M721),"",VLOOKUP(M721,FareTable,2,TRUE))</f>
        <v>D</v>
      </c>
      <c r="P721" s="1" t="s">
        <v>800</v>
      </c>
      <c r="Q721" t="s">
        <v>1352</v>
      </c>
    </row>
    <row r="722" spans="1:17" x14ac:dyDescent="0.25">
      <c r="A722" s="2">
        <v>721</v>
      </c>
      <c r="B722" s="2">
        <v>3</v>
      </c>
      <c r="C722" s="2">
        <v>0</v>
      </c>
      <c r="D722" t="s">
        <v>1353</v>
      </c>
      <c r="E722" s="1" t="s">
        <v>2102</v>
      </c>
      <c r="F722">
        <v>24</v>
      </c>
      <c r="G722" s="6" t="str">
        <f>IF(ISBLANK(F722),"",VLOOKUP(F722,AgeTable,2,TRUE))</f>
        <v>Adult</v>
      </c>
      <c r="H722" s="6">
        <f t="shared" si="22"/>
        <v>0</v>
      </c>
      <c r="I722" s="6">
        <f t="shared" si="23"/>
        <v>0</v>
      </c>
      <c r="J722">
        <v>0</v>
      </c>
      <c r="K722">
        <v>0</v>
      </c>
      <c r="L722" s="2">
        <v>371109</v>
      </c>
      <c r="M722" s="4">
        <v>7.25</v>
      </c>
      <c r="N722" s="8" t="str">
        <f>IF(ISBLANK(M722),"",VLOOKUP(M722,FareTable,2,TRUE))</f>
        <v>E</v>
      </c>
      <c r="P722" s="1" t="s">
        <v>2100</v>
      </c>
      <c r="Q722" t="s">
        <v>1354</v>
      </c>
    </row>
    <row r="723" spans="1:17" x14ac:dyDescent="0.25">
      <c r="A723" s="2">
        <v>722</v>
      </c>
      <c r="B723" s="2">
        <v>3</v>
      </c>
      <c r="C723" s="2">
        <v>0</v>
      </c>
      <c r="D723" t="s">
        <v>1355</v>
      </c>
      <c r="E723" s="1" t="s">
        <v>2102</v>
      </c>
      <c r="F723">
        <v>36</v>
      </c>
      <c r="G723" s="6" t="str">
        <f>IF(ISBLANK(F723),"",VLOOKUP(F723,AgeTable,2,TRUE))</f>
        <v>Adult</v>
      </c>
      <c r="H723" s="6">
        <f t="shared" si="22"/>
        <v>0</v>
      </c>
      <c r="I723" s="6">
        <f t="shared" si="23"/>
        <v>0</v>
      </c>
      <c r="J723">
        <v>0</v>
      </c>
      <c r="K723">
        <v>0</v>
      </c>
      <c r="L723" s="2">
        <v>349210</v>
      </c>
      <c r="M723" s="4">
        <v>7.4958</v>
      </c>
      <c r="N723" s="8" t="str">
        <f>IF(ISBLANK(M723),"",VLOOKUP(M723,FareTable,2,TRUE))</f>
        <v>E</v>
      </c>
      <c r="P723" s="1" t="s">
        <v>800</v>
      </c>
      <c r="Q723" t="s">
        <v>1217</v>
      </c>
    </row>
    <row r="724" spans="1:17" x14ac:dyDescent="0.25">
      <c r="A724" s="2">
        <v>723</v>
      </c>
      <c r="B724" s="2">
        <v>3</v>
      </c>
      <c r="C724" s="2">
        <v>0</v>
      </c>
      <c r="D724" t="s">
        <v>1356</v>
      </c>
      <c r="E724" s="1" t="s">
        <v>2102</v>
      </c>
      <c r="F724">
        <v>24</v>
      </c>
      <c r="G724" s="6" t="str">
        <f>IF(ISBLANK(F724),"",VLOOKUP(F724,AgeTable,2,TRUE))</f>
        <v>Adult</v>
      </c>
      <c r="H724" s="6">
        <f t="shared" si="22"/>
        <v>0</v>
      </c>
      <c r="I724" s="6">
        <f t="shared" si="23"/>
        <v>0</v>
      </c>
      <c r="J724">
        <v>0</v>
      </c>
      <c r="K724">
        <v>0</v>
      </c>
      <c r="L724" s="2">
        <v>349209</v>
      </c>
      <c r="M724" s="4">
        <v>7.4958</v>
      </c>
      <c r="N724" s="8" t="str">
        <f>IF(ISBLANK(M724),"",VLOOKUP(M724,FareTable,2,TRUE))</f>
        <v>E</v>
      </c>
      <c r="P724" s="1" t="s">
        <v>800</v>
      </c>
    </row>
    <row r="725" spans="1:17" x14ac:dyDescent="0.25">
      <c r="A725" s="2">
        <v>724</v>
      </c>
      <c r="B725" s="2">
        <v>3</v>
      </c>
      <c r="C725" s="2">
        <v>0</v>
      </c>
      <c r="D725" t="s">
        <v>1357</v>
      </c>
      <c r="E725" s="1" t="s">
        <v>2102</v>
      </c>
      <c r="F725">
        <v>31</v>
      </c>
      <c r="G725" s="6" t="str">
        <f>IF(ISBLANK(F725),"",VLOOKUP(F725,AgeTable,2,TRUE))</f>
        <v>Adult</v>
      </c>
      <c r="H725" s="6">
        <f t="shared" si="22"/>
        <v>0</v>
      </c>
      <c r="I725" s="6">
        <f t="shared" si="23"/>
        <v>0</v>
      </c>
      <c r="J725">
        <v>0</v>
      </c>
      <c r="K725">
        <v>0</v>
      </c>
      <c r="L725" s="2">
        <v>21332</v>
      </c>
      <c r="M725" s="4">
        <v>7.7332999999999998</v>
      </c>
      <c r="N725" s="8" t="str">
        <f>IF(ISBLANK(M725),"",VLOOKUP(M725,FareTable,2,TRUE))</f>
        <v>E</v>
      </c>
      <c r="P725" s="1" t="s">
        <v>2100</v>
      </c>
      <c r="Q725" t="s">
        <v>101</v>
      </c>
    </row>
    <row r="726" spans="1:17" x14ac:dyDescent="0.25">
      <c r="A726" s="2">
        <v>725</v>
      </c>
      <c r="B726" s="2">
        <v>3</v>
      </c>
      <c r="C726" s="2">
        <v>0</v>
      </c>
      <c r="D726" t="s">
        <v>1358</v>
      </c>
      <c r="E726" s="1" t="s">
        <v>2102</v>
      </c>
      <c r="F726">
        <v>31</v>
      </c>
      <c r="G726" s="6" t="str">
        <f>IF(ISBLANK(F726),"",VLOOKUP(F726,AgeTable,2,TRUE))</f>
        <v>Adult</v>
      </c>
      <c r="H726" s="6">
        <f t="shared" si="22"/>
        <v>0</v>
      </c>
      <c r="I726" s="6">
        <f t="shared" si="23"/>
        <v>0</v>
      </c>
      <c r="J726">
        <v>0</v>
      </c>
      <c r="K726">
        <v>0</v>
      </c>
      <c r="L726" s="2">
        <v>335097</v>
      </c>
      <c r="M726" s="4">
        <v>7.75</v>
      </c>
      <c r="N726" s="8" t="str">
        <f>IF(ISBLANK(M726),"",VLOOKUP(M726,FareTable,2,TRUE))</f>
        <v>E</v>
      </c>
      <c r="P726" s="1" t="s">
        <v>2100</v>
      </c>
      <c r="Q726" t="s">
        <v>1359</v>
      </c>
    </row>
    <row r="727" spans="1:17" x14ac:dyDescent="0.25">
      <c r="A727" s="2">
        <v>726</v>
      </c>
      <c r="B727" s="2">
        <v>3</v>
      </c>
      <c r="C727" s="2">
        <v>1</v>
      </c>
      <c r="D727" t="s">
        <v>1360</v>
      </c>
      <c r="E727" s="1" t="s">
        <v>2101</v>
      </c>
      <c r="F727">
        <v>22</v>
      </c>
      <c r="G727" s="6" t="str">
        <f>IF(ISBLANK(F727),"",VLOOKUP(F727,AgeTable,2,TRUE))</f>
        <v>Adult</v>
      </c>
      <c r="H727" s="6">
        <f t="shared" si="22"/>
        <v>0</v>
      </c>
      <c r="I727" s="6">
        <f t="shared" si="23"/>
        <v>1</v>
      </c>
      <c r="J727">
        <v>0</v>
      </c>
      <c r="K727">
        <v>0</v>
      </c>
      <c r="L727" s="2">
        <v>370373</v>
      </c>
      <c r="M727" s="4">
        <v>7.75</v>
      </c>
      <c r="N727" s="8" t="str">
        <f>IF(ISBLANK(M727),"",VLOOKUP(M727,FareTable,2,TRUE))</f>
        <v>E</v>
      </c>
      <c r="P727" s="1" t="s">
        <v>2100</v>
      </c>
      <c r="Q727" t="s">
        <v>1361</v>
      </c>
    </row>
    <row r="728" spans="1:17" x14ac:dyDescent="0.25">
      <c r="A728" s="2">
        <v>727</v>
      </c>
      <c r="B728" s="2">
        <v>3</v>
      </c>
      <c r="C728" s="2">
        <v>0</v>
      </c>
      <c r="D728" t="s">
        <v>1360</v>
      </c>
      <c r="E728" s="1" t="s">
        <v>2101</v>
      </c>
      <c r="F728">
        <v>30</v>
      </c>
      <c r="G728" s="6" t="str">
        <f>IF(ISBLANK(F728),"",VLOOKUP(F728,AgeTable,2,TRUE))</f>
        <v>Adult</v>
      </c>
      <c r="H728" s="6">
        <f t="shared" si="22"/>
        <v>0</v>
      </c>
      <c r="I728" s="6">
        <f t="shared" si="23"/>
        <v>1</v>
      </c>
      <c r="J728">
        <v>0</v>
      </c>
      <c r="K728">
        <v>0</v>
      </c>
      <c r="L728" s="2">
        <v>330972</v>
      </c>
      <c r="M728" s="4">
        <v>7.6292</v>
      </c>
      <c r="N728" s="8" t="str">
        <f>IF(ISBLANK(M728),"",VLOOKUP(M728,FareTable,2,TRUE))</f>
        <v>E</v>
      </c>
      <c r="P728" s="1" t="s">
        <v>2100</v>
      </c>
      <c r="Q728" t="s">
        <v>1361</v>
      </c>
    </row>
    <row r="729" spans="1:17" x14ac:dyDescent="0.25">
      <c r="A729" s="2">
        <v>728</v>
      </c>
      <c r="B729" s="2">
        <v>3</v>
      </c>
      <c r="C729" s="2">
        <v>0</v>
      </c>
      <c r="D729" t="s">
        <v>1362</v>
      </c>
      <c r="E729" s="1" t="s">
        <v>2102</v>
      </c>
      <c r="F729">
        <v>70.5</v>
      </c>
      <c r="G729" s="6" t="str">
        <f>IF(ISBLANK(F729),"",VLOOKUP(F729,AgeTable,2,TRUE))</f>
        <v>Senior</v>
      </c>
      <c r="H729" s="6">
        <f t="shared" si="22"/>
        <v>0</v>
      </c>
      <c r="I729" s="6">
        <f t="shared" si="23"/>
        <v>0</v>
      </c>
      <c r="J729">
        <v>0</v>
      </c>
      <c r="K729">
        <v>0</v>
      </c>
      <c r="L729" s="2">
        <v>370369</v>
      </c>
      <c r="M729" s="4">
        <v>7.75</v>
      </c>
      <c r="N729" s="8" t="str">
        <f>IF(ISBLANK(M729),"",VLOOKUP(M729,FareTable,2,TRUE))</f>
        <v>E</v>
      </c>
      <c r="P729" s="1" t="s">
        <v>2100</v>
      </c>
    </row>
    <row r="730" spans="1:17" x14ac:dyDescent="0.25">
      <c r="A730" s="2">
        <v>729</v>
      </c>
      <c r="B730" s="2">
        <v>3</v>
      </c>
      <c r="C730" s="2">
        <v>0</v>
      </c>
      <c r="D730" t="s">
        <v>1363</v>
      </c>
      <c r="E730" s="1" t="s">
        <v>2102</v>
      </c>
      <c r="F730">
        <v>43</v>
      </c>
      <c r="G730" s="6" t="str">
        <f>IF(ISBLANK(F730),"",VLOOKUP(F730,AgeTable,2,TRUE))</f>
        <v>Adult</v>
      </c>
      <c r="H730" s="6">
        <f t="shared" si="22"/>
        <v>0</v>
      </c>
      <c r="I730" s="6">
        <f t="shared" si="23"/>
        <v>0</v>
      </c>
      <c r="J730">
        <v>0</v>
      </c>
      <c r="K730">
        <v>0</v>
      </c>
      <c r="L730" s="2" t="s">
        <v>1364</v>
      </c>
      <c r="M730" s="4">
        <v>8.0500000000000007</v>
      </c>
      <c r="N730" s="8" t="str">
        <f>IF(ISBLANK(M730),"",VLOOKUP(M730,FareTable,2,TRUE))</f>
        <v>D</v>
      </c>
      <c r="P730" s="1" t="s">
        <v>800</v>
      </c>
    </row>
    <row r="731" spans="1:17" x14ac:dyDescent="0.25">
      <c r="A731" s="2">
        <v>730</v>
      </c>
      <c r="B731" s="2">
        <v>3</v>
      </c>
      <c r="C731" s="2">
        <v>0</v>
      </c>
      <c r="D731" t="s">
        <v>1365</v>
      </c>
      <c r="E731" s="1" t="s">
        <v>2102</v>
      </c>
      <c r="F731">
        <v>35</v>
      </c>
      <c r="G731" s="6" t="str">
        <f>IF(ISBLANK(F731),"",VLOOKUP(F731,AgeTable,2,TRUE))</f>
        <v>Adult</v>
      </c>
      <c r="H731" s="6">
        <f t="shared" si="22"/>
        <v>0</v>
      </c>
      <c r="I731" s="6">
        <f t="shared" si="23"/>
        <v>0</v>
      </c>
      <c r="J731">
        <v>0</v>
      </c>
      <c r="K731">
        <v>0</v>
      </c>
      <c r="L731" s="2">
        <v>349230</v>
      </c>
      <c r="M731" s="4">
        <v>7.8958000000000004</v>
      </c>
      <c r="N731" s="8" t="str">
        <f>IF(ISBLANK(M731),"",VLOOKUP(M731,FareTable,2,TRUE))</f>
        <v>D</v>
      </c>
      <c r="P731" s="1" t="s">
        <v>800</v>
      </c>
      <c r="Q731" t="s">
        <v>1366</v>
      </c>
    </row>
    <row r="732" spans="1:17" x14ac:dyDescent="0.25">
      <c r="A732" s="2">
        <v>731</v>
      </c>
      <c r="B732" s="2">
        <v>3</v>
      </c>
      <c r="C732" s="2">
        <v>0</v>
      </c>
      <c r="D732" t="s">
        <v>1367</v>
      </c>
      <c r="E732" s="1" t="s">
        <v>2102</v>
      </c>
      <c r="F732">
        <v>27</v>
      </c>
      <c r="G732" s="6" t="str">
        <f>IF(ISBLANK(F732),"",VLOOKUP(F732,AgeTable,2,TRUE))</f>
        <v>Adult</v>
      </c>
      <c r="H732" s="6">
        <f t="shared" si="22"/>
        <v>0</v>
      </c>
      <c r="I732" s="6">
        <f t="shared" si="23"/>
        <v>0</v>
      </c>
      <c r="J732">
        <v>0</v>
      </c>
      <c r="K732">
        <v>0</v>
      </c>
      <c r="L732" s="2">
        <v>349229</v>
      </c>
      <c r="M732" s="4">
        <v>7.8958000000000004</v>
      </c>
      <c r="N732" s="8" t="str">
        <f>IF(ISBLANK(M732),"",VLOOKUP(M732,FareTable,2,TRUE))</f>
        <v>D</v>
      </c>
      <c r="P732" s="1" t="s">
        <v>800</v>
      </c>
      <c r="Q732" t="s">
        <v>1366</v>
      </c>
    </row>
    <row r="733" spans="1:17" x14ac:dyDescent="0.25">
      <c r="A733" s="2">
        <v>732</v>
      </c>
      <c r="B733" s="2">
        <v>3</v>
      </c>
      <c r="C733" s="2">
        <v>0</v>
      </c>
      <c r="D733" t="s">
        <v>1368</v>
      </c>
      <c r="E733" s="1" t="s">
        <v>2102</v>
      </c>
      <c r="F733">
        <v>19</v>
      </c>
      <c r="G733" s="6" t="str">
        <f>IF(ISBLANK(F733),"",VLOOKUP(F733,AgeTable,2,TRUE))</f>
        <v>Adult</v>
      </c>
      <c r="H733" s="6">
        <f t="shared" si="22"/>
        <v>0</v>
      </c>
      <c r="I733" s="6">
        <f t="shared" si="23"/>
        <v>0</v>
      </c>
      <c r="J733">
        <v>0</v>
      </c>
      <c r="K733">
        <v>0</v>
      </c>
      <c r="L733" s="2">
        <v>349231</v>
      </c>
      <c r="M733" s="4">
        <v>7.8958000000000004</v>
      </c>
      <c r="N733" s="8" t="str">
        <f>IF(ISBLANK(M733),"",VLOOKUP(M733,FareTable,2,TRUE))</f>
        <v>D</v>
      </c>
      <c r="P733" s="1" t="s">
        <v>800</v>
      </c>
      <c r="Q733" t="s">
        <v>1366</v>
      </c>
    </row>
    <row r="734" spans="1:17" x14ac:dyDescent="0.25">
      <c r="A734" s="2">
        <v>733</v>
      </c>
      <c r="B734" s="2">
        <v>3</v>
      </c>
      <c r="C734" s="2">
        <v>0</v>
      </c>
      <c r="D734" t="s">
        <v>1369</v>
      </c>
      <c r="E734" s="1" t="s">
        <v>2102</v>
      </c>
      <c r="F734">
        <v>30</v>
      </c>
      <c r="G734" s="6" t="str">
        <f>IF(ISBLANK(F734),"",VLOOKUP(F734,AgeTable,2,TRUE))</f>
        <v>Adult</v>
      </c>
      <c r="H734" s="6">
        <f t="shared" si="22"/>
        <v>0</v>
      </c>
      <c r="I734" s="6">
        <f t="shared" si="23"/>
        <v>0</v>
      </c>
      <c r="J734">
        <v>0</v>
      </c>
      <c r="K734">
        <v>0</v>
      </c>
      <c r="L734" s="2" t="s">
        <v>1370</v>
      </c>
      <c r="M734" s="4">
        <v>8.0500000000000007</v>
      </c>
      <c r="N734" s="8" t="str">
        <f>IF(ISBLANK(M734),"",VLOOKUP(M734,FareTable,2,TRUE))</f>
        <v>D</v>
      </c>
      <c r="P734" s="1" t="s">
        <v>800</v>
      </c>
      <c r="Q734" t="s">
        <v>371</v>
      </c>
    </row>
    <row r="735" spans="1:17" x14ac:dyDescent="0.25">
      <c r="A735" s="2">
        <v>734</v>
      </c>
      <c r="B735" s="2">
        <v>3</v>
      </c>
      <c r="C735" s="2">
        <v>1</v>
      </c>
      <c r="D735" t="s">
        <v>1371</v>
      </c>
      <c r="E735" s="1" t="s">
        <v>2102</v>
      </c>
      <c r="F735">
        <v>9</v>
      </c>
      <c r="G735" s="6" t="str">
        <f>IF(ISBLANK(F735),"",VLOOKUP(F735,AgeTable,2,TRUE))</f>
        <v>Child</v>
      </c>
      <c r="H735" s="6">
        <f t="shared" si="22"/>
        <v>1</v>
      </c>
      <c r="I735" s="6">
        <f t="shared" si="23"/>
        <v>1</v>
      </c>
      <c r="J735">
        <v>1</v>
      </c>
      <c r="K735">
        <v>1</v>
      </c>
      <c r="L735" s="2" t="s">
        <v>1372</v>
      </c>
      <c r="M735" s="4">
        <v>15.9</v>
      </c>
      <c r="N735" s="8" t="str">
        <f>IF(ISBLANK(M735),"",VLOOKUP(M735,FareTable,2,TRUE))</f>
        <v>C</v>
      </c>
      <c r="P735" s="1" t="s">
        <v>800</v>
      </c>
      <c r="Q735" t="s">
        <v>1373</v>
      </c>
    </row>
    <row r="736" spans="1:17" x14ac:dyDescent="0.25">
      <c r="A736" s="2">
        <v>735</v>
      </c>
      <c r="B736" s="2">
        <v>3</v>
      </c>
      <c r="C736" s="2">
        <v>1</v>
      </c>
      <c r="D736" t="s">
        <v>1374</v>
      </c>
      <c r="E736" s="1" t="s">
        <v>2102</v>
      </c>
      <c r="F736">
        <v>3</v>
      </c>
      <c r="G736" s="6" t="str">
        <f>IF(ISBLANK(F736),"",VLOOKUP(F736,AgeTable,2,TRUE))</f>
        <v>Child</v>
      </c>
      <c r="H736" s="6">
        <f t="shared" si="22"/>
        <v>1</v>
      </c>
      <c r="I736" s="6">
        <f t="shared" si="23"/>
        <v>1</v>
      </c>
      <c r="J736">
        <v>1</v>
      </c>
      <c r="K736">
        <v>1</v>
      </c>
      <c r="L736" s="2" t="s">
        <v>1372</v>
      </c>
      <c r="M736" s="4">
        <v>15.9</v>
      </c>
      <c r="N736" s="8" t="str">
        <f>IF(ISBLANK(M736),"",VLOOKUP(M736,FareTable,2,TRUE))</f>
        <v>C</v>
      </c>
      <c r="P736" s="1" t="s">
        <v>800</v>
      </c>
      <c r="Q736" t="s">
        <v>1373</v>
      </c>
    </row>
    <row r="737" spans="1:17" x14ac:dyDescent="0.25">
      <c r="A737" s="2">
        <v>736</v>
      </c>
      <c r="B737" s="2">
        <v>3</v>
      </c>
      <c r="C737" s="2">
        <v>1</v>
      </c>
      <c r="D737" t="s">
        <v>1375</v>
      </c>
      <c r="E737" s="1" t="s">
        <v>2101</v>
      </c>
      <c r="F737">
        <v>36</v>
      </c>
      <c r="G737" s="6" t="str">
        <f>IF(ISBLANK(F737),"",VLOOKUP(F737,AgeTable,2,TRUE))</f>
        <v>Adult</v>
      </c>
      <c r="H737" s="6">
        <f t="shared" si="22"/>
        <v>0</v>
      </c>
      <c r="I737" s="6">
        <f t="shared" si="23"/>
        <v>1</v>
      </c>
      <c r="J737">
        <v>0</v>
      </c>
      <c r="K737">
        <v>2</v>
      </c>
      <c r="L737" s="2" t="s">
        <v>1372</v>
      </c>
      <c r="M737" s="4">
        <v>15.9</v>
      </c>
      <c r="N737" s="8" t="str">
        <f>IF(ISBLANK(M737),"",VLOOKUP(M737,FareTable,2,TRUE))</f>
        <v>C</v>
      </c>
      <c r="P737" s="1" t="s">
        <v>800</v>
      </c>
      <c r="Q737" t="s">
        <v>1373</v>
      </c>
    </row>
    <row r="738" spans="1:17" x14ac:dyDescent="0.25">
      <c r="A738" s="2">
        <v>737</v>
      </c>
      <c r="B738" s="2">
        <v>3</v>
      </c>
      <c r="C738" s="2">
        <v>0</v>
      </c>
      <c r="D738" t="s">
        <v>1376</v>
      </c>
      <c r="E738" s="1" t="s">
        <v>2102</v>
      </c>
      <c r="F738">
        <v>59</v>
      </c>
      <c r="G738" s="6" t="str">
        <f>IF(ISBLANK(F738),"",VLOOKUP(F738,AgeTable,2,TRUE))</f>
        <v>Adult</v>
      </c>
      <c r="H738" s="6">
        <f t="shared" si="22"/>
        <v>0</v>
      </c>
      <c r="I738" s="6">
        <f t="shared" si="23"/>
        <v>0</v>
      </c>
      <c r="J738">
        <v>0</v>
      </c>
      <c r="K738">
        <v>0</v>
      </c>
      <c r="L738" s="2">
        <v>364500</v>
      </c>
      <c r="M738" s="4">
        <v>7.25</v>
      </c>
      <c r="N738" s="8" t="str">
        <f>IF(ISBLANK(M738),"",VLOOKUP(M738,FareTable,2,TRUE))</f>
        <v>E</v>
      </c>
      <c r="P738" s="1" t="s">
        <v>800</v>
      </c>
      <c r="Q738" t="s">
        <v>1377</v>
      </c>
    </row>
    <row r="739" spans="1:17" x14ac:dyDescent="0.25">
      <c r="A739" s="2">
        <v>738</v>
      </c>
      <c r="B739" s="2">
        <v>3</v>
      </c>
      <c r="C739" s="2">
        <v>0</v>
      </c>
      <c r="D739" t="s">
        <v>1378</v>
      </c>
      <c r="E739" s="1" t="s">
        <v>2102</v>
      </c>
      <c r="F739">
        <v>19</v>
      </c>
      <c r="G739" s="6" t="str">
        <f>IF(ISBLANK(F739),"",VLOOKUP(F739,AgeTable,2,TRUE))</f>
        <v>Adult</v>
      </c>
      <c r="H739" s="6">
        <f t="shared" si="22"/>
        <v>0</v>
      </c>
      <c r="I739" s="6">
        <f t="shared" si="23"/>
        <v>0</v>
      </c>
      <c r="J739">
        <v>0</v>
      </c>
      <c r="K739">
        <v>0</v>
      </c>
      <c r="L739" s="2" t="s">
        <v>1379</v>
      </c>
      <c r="M739" s="4">
        <v>8.1583000000000006</v>
      </c>
      <c r="N739" s="8" t="str">
        <f>IF(ISBLANK(M739),"",VLOOKUP(M739,FareTable,2,TRUE))</f>
        <v>D</v>
      </c>
      <c r="P739" s="1" t="s">
        <v>800</v>
      </c>
      <c r="Q739" t="s">
        <v>1380</v>
      </c>
    </row>
    <row r="740" spans="1:17" x14ac:dyDescent="0.25">
      <c r="A740" s="2">
        <v>739</v>
      </c>
      <c r="B740" s="2">
        <v>3</v>
      </c>
      <c r="C740" s="2">
        <v>1</v>
      </c>
      <c r="D740" t="s">
        <v>1381</v>
      </c>
      <c r="E740" s="1" t="s">
        <v>2101</v>
      </c>
      <c r="F740">
        <v>17</v>
      </c>
      <c r="G740" s="6" t="str">
        <f>IF(ISBLANK(F740),"",VLOOKUP(F740,AgeTable,2,TRUE))</f>
        <v>Adult</v>
      </c>
      <c r="H740" s="6">
        <f t="shared" si="22"/>
        <v>0</v>
      </c>
      <c r="I740" s="6">
        <f t="shared" si="23"/>
        <v>1</v>
      </c>
      <c r="J740">
        <v>0</v>
      </c>
      <c r="K740">
        <v>1</v>
      </c>
      <c r="L740" s="2">
        <v>371362</v>
      </c>
      <c r="M740" s="4">
        <v>16.100000000000001</v>
      </c>
      <c r="N740" s="8" t="str">
        <f>IF(ISBLANK(M740),"",VLOOKUP(M740,FareTable,2,TRUE))</f>
        <v>C</v>
      </c>
      <c r="P740" s="1" t="s">
        <v>800</v>
      </c>
      <c r="Q740" t="s">
        <v>1382</v>
      </c>
    </row>
    <row r="741" spans="1:17" x14ac:dyDescent="0.25">
      <c r="A741" s="2">
        <v>740</v>
      </c>
      <c r="B741" s="2">
        <v>3</v>
      </c>
      <c r="C741" s="2">
        <v>0</v>
      </c>
      <c r="D741" t="s">
        <v>1383</v>
      </c>
      <c r="E741" s="1" t="s">
        <v>2102</v>
      </c>
      <c r="F741">
        <v>44</v>
      </c>
      <c r="G741" s="6" t="str">
        <f>IF(ISBLANK(F741),"",VLOOKUP(F741,AgeTable,2,TRUE))</f>
        <v>Adult</v>
      </c>
      <c r="H741" s="6">
        <f t="shared" si="22"/>
        <v>0</v>
      </c>
      <c r="I741" s="6">
        <f t="shared" si="23"/>
        <v>0</v>
      </c>
      <c r="J741">
        <v>0</v>
      </c>
      <c r="K741">
        <v>1</v>
      </c>
      <c r="L741" s="2">
        <v>371362</v>
      </c>
      <c r="M741" s="4">
        <v>16.100000000000001</v>
      </c>
      <c r="N741" s="8" t="str">
        <f>IF(ISBLANK(M741),"",VLOOKUP(M741,FareTable,2,TRUE))</f>
        <v>C</v>
      </c>
      <c r="P741" s="1" t="s">
        <v>800</v>
      </c>
      <c r="Q741" t="s">
        <v>1382</v>
      </c>
    </row>
    <row r="742" spans="1:17" x14ac:dyDescent="0.25">
      <c r="A742" s="2">
        <v>741</v>
      </c>
      <c r="B742" s="2">
        <v>3</v>
      </c>
      <c r="C742" s="2">
        <v>0</v>
      </c>
      <c r="D742" t="s">
        <v>1384</v>
      </c>
      <c r="E742" s="1" t="s">
        <v>2102</v>
      </c>
      <c r="F742">
        <v>17</v>
      </c>
      <c r="G742" s="6" t="str">
        <f>IF(ISBLANK(F742),"",VLOOKUP(F742,AgeTable,2,TRUE))</f>
        <v>Adult</v>
      </c>
      <c r="H742" s="6">
        <f t="shared" si="22"/>
        <v>0</v>
      </c>
      <c r="I742" s="6">
        <f t="shared" si="23"/>
        <v>0</v>
      </c>
      <c r="J742">
        <v>0</v>
      </c>
      <c r="K742">
        <v>0</v>
      </c>
      <c r="L742" s="2">
        <v>315090</v>
      </c>
      <c r="M742" s="4">
        <v>8.6624999999999996</v>
      </c>
      <c r="N742" s="8" t="str">
        <f>IF(ISBLANK(M742),"",VLOOKUP(M742,FareTable,2,TRUE))</f>
        <v>D</v>
      </c>
      <c r="P742" s="1" t="s">
        <v>800</v>
      </c>
      <c r="Q742" t="s">
        <v>1385</v>
      </c>
    </row>
    <row r="743" spans="1:17" x14ac:dyDescent="0.25">
      <c r="A743" s="2">
        <v>742</v>
      </c>
      <c r="B743" s="2">
        <v>3</v>
      </c>
      <c r="C743" s="2">
        <v>0</v>
      </c>
      <c r="D743" t="s">
        <v>1386</v>
      </c>
      <c r="E743" s="1" t="s">
        <v>2102</v>
      </c>
      <c r="F743">
        <v>22.5</v>
      </c>
      <c r="G743" s="6" t="str">
        <f>IF(ISBLANK(F743),"",VLOOKUP(F743,AgeTable,2,TRUE))</f>
        <v>Adult</v>
      </c>
      <c r="H743" s="6">
        <f t="shared" si="22"/>
        <v>0</v>
      </c>
      <c r="I743" s="6">
        <f t="shared" si="23"/>
        <v>0</v>
      </c>
      <c r="J743">
        <v>0</v>
      </c>
      <c r="K743">
        <v>0</v>
      </c>
      <c r="L743" s="2">
        <v>2698</v>
      </c>
      <c r="M743" s="4">
        <v>7.2249999999999996</v>
      </c>
      <c r="N743" s="8" t="str">
        <f>IF(ISBLANK(M743),"",VLOOKUP(M743,FareTable,2,TRUE))</f>
        <v>E</v>
      </c>
      <c r="P743" s="1" t="s">
        <v>2099</v>
      </c>
    </row>
    <row r="744" spans="1:17" x14ac:dyDescent="0.25">
      <c r="A744" s="2">
        <v>743</v>
      </c>
      <c r="B744" s="2">
        <v>3</v>
      </c>
      <c r="C744" s="2">
        <v>1</v>
      </c>
      <c r="D744" t="s">
        <v>1387</v>
      </c>
      <c r="E744" s="1" t="s">
        <v>2102</v>
      </c>
      <c r="F744">
        <v>45</v>
      </c>
      <c r="G744" s="6" t="str">
        <f>IF(ISBLANK(F744),"",VLOOKUP(F744,AgeTable,2,TRUE))</f>
        <v>Adult</v>
      </c>
      <c r="H744" s="6">
        <f t="shared" si="22"/>
        <v>0</v>
      </c>
      <c r="I744" s="6">
        <f t="shared" si="23"/>
        <v>0</v>
      </c>
      <c r="J744">
        <v>0</v>
      </c>
      <c r="K744">
        <v>0</v>
      </c>
      <c r="L744" s="2">
        <v>7598</v>
      </c>
      <c r="M744" s="4">
        <v>8.0500000000000007</v>
      </c>
      <c r="N744" s="8" t="str">
        <f>IF(ISBLANK(M744),"",VLOOKUP(M744,FareTable,2,TRUE))</f>
        <v>D</v>
      </c>
      <c r="P744" s="1" t="s">
        <v>800</v>
      </c>
      <c r="Q744" t="s">
        <v>1388</v>
      </c>
    </row>
    <row r="745" spans="1:17" x14ac:dyDescent="0.25">
      <c r="A745" s="2">
        <v>744</v>
      </c>
      <c r="B745" s="2">
        <v>3</v>
      </c>
      <c r="C745" s="2">
        <v>0</v>
      </c>
      <c r="D745" t="s">
        <v>1389</v>
      </c>
      <c r="E745" s="1" t="s">
        <v>2101</v>
      </c>
      <c r="F745">
        <v>22</v>
      </c>
      <c r="G745" s="6" t="str">
        <f>IF(ISBLANK(F745),"",VLOOKUP(F745,AgeTable,2,TRUE))</f>
        <v>Adult</v>
      </c>
      <c r="H745" s="6">
        <f t="shared" si="22"/>
        <v>0</v>
      </c>
      <c r="I745" s="6">
        <f t="shared" si="23"/>
        <v>1</v>
      </c>
      <c r="J745">
        <v>0</v>
      </c>
      <c r="K745">
        <v>0</v>
      </c>
      <c r="L745" s="2">
        <v>7552</v>
      </c>
      <c r="M745" s="4">
        <v>10.5167</v>
      </c>
      <c r="N745" s="8" t="str">
        <f>IF(ISBLANK(M745),"",VLOOKUP(M745,FareTable,2,TRUE))</f>
        <v>D</v>
      </c>
      <c r="P745" s="1" t="s">
        <v>800</v>
      </c>
      <c r="Q745" t="s">
        <v>1390</v>
      </c>
    </row>
    <row r="746" spans="1:17" x14ac:dyDescent="0.25">
      <c r="A746" s="2">
        <v>745</v>
      </c>
      <c r="B746" s="2">
        <v>3</v>
      </c>
      <c r="C746" s="2">
        <v>0</v>
      </c>
      <c r="D746" t="s">
        <v>1391</v>
      </c>
      <c r="E746" s="1" t="s">
        <v>2102</v>
      </c>
      <c r="F746">
        <v>19</v>
      </c>
      <c r="G746" s="6" t="str">
        <f>IF(ISBLANK(F746),"",VLOOKUP(F746,AgeTable,2,TRUE))</f>
        <v>Adult</v>
      </c>
      <c r="H746" s="6">
        <f t="shared" si="22"/>
        <v>0</v>
      </c>
      <c r="I746" s="6">
        <f t="shared" si="23"/>
        <v>0</v>
      </c>
      <c r="J746">
        <v>0</v>
      </c>
      <c r="K746">
        <v>0</v>
      </c>
      <c r="L746" s="2">
        <v>349228</v>
      </c>
      <c r="M746" s="4">
        <v>10.1708</v>
      </c>
      <c r="N746" s="8" t="str">
        <f>IF(ISBLANK(M746),"",VLOOKUP(M746,FareTable,2,TRUE))</f>
        <v>D</v>
      </c>
      <c r="P746" s="1" t="s">
        <v>800</v>
      </c>
      <c r="Q746" t="s">
        <v>1366</v>
      </c>
    </row>
    <row r="747" spans="1:17" x14ac:dyDescent="0.25">
      <c r="A747" s="2">
        <v>746</v>
      </c>
      <c r="B747" s="2">
        <v>3</v>
      </c>
      <c r="C747" s="2">
        <v>1</v>
      </c>
      <c r="D747" t="s">
        <v>1392</v>
      </c>
      <c r="E747" s="1" t="s">
        <v>2101</v>
      </c>
      <c r="F747">
        <v>30</v>
      </c>
      <c r="G747" s="6" t="str">
        <f>IF(ISBLANK(F747),"",VLOOKUP(F747,AgeTable,2,TRUE))</f>
        <v>Adult</v>
      </c>
      <c r="H747" s="6">
        <f t="shared" si="22"/>
        <v>0</v>
      </c>
      <c r="I747" s="6">
        <f t="shared" si="23"/>
        <v>1</v>
      </c>
      <c r="J747">
        <v>0</v>
      </c>
      <c r="K747">
        <v>0</v>
      </c>
      <c r="L747" s="2">
        <v>382650</v>
      </c>
      <c r="M747" s="4">
        <v>6.95</v>
      </c>
      <c r="N747" s="8" t="str">
        <f>IF(ISBLANK(M747),"",VLOOKUP(M747,FareTable,2,TRUE))</f>
        <v>E</v>
      </c>
      <c r="P747" s="1" t="s">
        <v>2100</v>
      </c>
      <c r="Q747" t="s">
        <v>1393</v>
      </c>
    </row>
    <row r="748" spans="1:17" x14ac:dyDescent="0.25">
      <c r="A748" s="2">
        <v>747</v>
      </c>
      <c r="B748" s="2">
        <v>3</v>
      </c>
      <c r="C748" s="2">
        <v>1</v>
      </c>
      <c r="D748" t="s">
        <v>1394</v>
      </c>
      <c r="E748" s="1" t="s">
        <v>2102</v>
      </c>
      <c r="F748">
        <v>29</v>
      </c>
      <c r="G748" s="6" t="str">
        <f>IF(ISBLANK(F748),"",VLOOKUP(F748,AgeTable,2,TRUE))</f>
        <v>Adult</v>
      </c>
      <c r="H748" s="6">
        <f t="shared" si="22"/>
        <v>0</v>
      </c>
      <c r="I748" s="6">
        <f t="shared" si="23"/>
        <v>0</v>
      </c>
      <c r="J748">
        <v>0</v>
      </c>
      <c r="K748">
        <v>0</v>
      </c>
      <c r="L748" s="2">
        <v>382651</v>
      </c>
      <c r="M748" s="4">
        <v>7.75</v>
      </c>
      <c r="N748" s="8" t="str">
        <f>IF(ISBLANK(M748),"",VLOOKUP(M748,FareTable,2,TRUE))</f>
        <v>E</v>
      </c>
      <c r="P748" s="1" t="s">
        <v>2100</v>
      </c>
      <c r="Q748" t="s">
        <v>1393</v>
      </c>
    </row>
    <row r="749" spans="1:17" x14ac:dyDescent="0.25">
      <c r="A749" s="2">
        <v>748</v>
      </c>
      <c r="B749" s="2">
        <v>3</v>
      </c>
      <c r="C749" s="2">
        <v>0</v>
      </c>
      <c r="D749" t="s">
        <v>1395</v>
      </c>
      <c r="E749" s="1" t="s">
        <v>2102</v>
      </c>
      <c r="F749">
        <v>0.33329999999999999</v>
      </c>
      <c r="G749" s="6" t="str">
        <f>IF(ISBLANK(F749),"",VLOOKUP(F749,AgeTable,2,TRUE))</f>
        <v>Child</v>
      </c>
      <c r="H749" s="6">
        <f t="shared" si="22"/>
        <v>1</v>
      </c>
      <c r="I749" s="6">
        <f t="shared" si="23"/>
        <v>1</v>
      </c>
      <c r="J749">
        <v>0</v>
      </c>
      <c r="K749">
        <v>2</v>
      </c>
      <c r="L749" s="2">
        <v>347080</v>
      </c>
      <c r="M749" s="4">
        <v>14.4</v>
      </c>
      <c r="N749" s="8" t="str">
        <f>IF(ISBLANK(M749),"",VLOOKUP(M749,FareTable,2,TRUE))</f>
        <v>C</v>
      </c>
      <c r="P749" s="1" t="s">
        <v>800</v>
      </c>
      <c r="Q749" t="s">
        <v>1396</v>
      </c>
    </row>
    <row r="750" spans="1:17" x14ac:dyDescent="0.25">
      <c r="A750" s="2">
        <v>749</v>
      </c>
      <c r="B750" s="2">
        <v>3</v>
      </c>
      <c r="C750" s="2">
        <v>0</v>
      </c>
      <c r="D750" t="s">
        <v>1397</v>
      </c>
      <c r="E750" s="1" t="s">
        <v>2102</v>
      </c>
      <c r="F750">
        <v>34</v>
      </c>
      <c r="G750" s="6" t="str">
        <f>IF(ISBLANK(F750),"",VLOOKUP(F750,AgeTable,2,TRUE))</f>
        <v>Adult</v>
      </c>
      <c r="H750" s="6">
        <f t="shared" si="22"/>
        <v>0</v>
      </c>
      <c r="I750" s="6">
        <f t="shared" si="23"/>
        <v>0</v>
      </c>
      <c r="J750">
        <v>1</v>
      </c>
      <c r="K750">
        <v>1</v>
      </c>
      <c r="L750" s="2">
        <v>347080</v>
      </c>
      <c r="M750" s="4">
        <v>14.4</v>
      </c>
      <c r="N750" s="8" t="str">
        <f>IF(ISBLANK(M750),"",VLOOKUP(M750,FareTable,2,TRUE))</f>
        <v>C</v>
      </c>
      <c r="P750" s="1" t="s">
        <v>800</v>
      </c>
      <c r="Q750" t="s">
        <v>1396</v>
      </c>
    </row>
    <row r="751" spans="1:17" x14ac:dyDescent="0.25">
      <c r="A751" s="2">
        <v>750</v>
      </c>
      <c r="B751" s="2">
        <v>3</v>
      </c>
      <c r="C751" s="2">
        <v>0</v>
      </c>
      <c r="D751" t="s">
        <v>1398</v>
      </c>
      <c r="E751" s="1" t="s">
        <v>2101</v>
      </c>
      <c r="F751">
        <v>28</v>
      </c>
      <c r="G751" s="6" t="str">
        <f>IF(ISBLANK(F751),"",VLOOKUP(F751,AgeTable,2,TRUE))</f>
        <v>Adult</v>
      </c>
      <c r="H751" s="6">
        <f t="shared" si="22"/>
        <v>0</v>
      </c>
      <c r="I751" s="6">
        <f t="shared" si="23"/>
        <v>1</v>
      </c>
      <c r="J751">
        <v>1</v>
      </c>
      <c r="K751">
        <v>1</v>
      </c>
      <c r="L751" s="2">
        <v>347080</v>
      </c>
      <c r="M751" s="4">
        <v>14.4</v>
      </c>
      <c r="N751" s="8" t="str">
        <f>IF(ISBLANK(M751),"",VLOOKUP(M751,FareTable,2,TRUE))</f>
        <v>C</v>
      </c>
      <c r="P751" s="1" t="s">
        <v>800</v>
      </c>
      <c r="Q751" t="s">
        <v>1396</v>
      </c>
    </row>
    <row r="752" spans="1:17" x14ac:dyDescent="0.25">
      <c r="A752" s="2">
        <v>751</v>
      </c>
      <c r="B752" s="2">
        <v>3</v>
      </c>
      <c r="C752" s="2">
        <v>0</v>
      </c>
      <c r="D752" t="s">
        <v>1399</v>
      </c>
      <c r="E752" s="1" t="s">
        <v>2102</v>
      </c>
      <c r="F752">
        <v>27</v>
      </c>
      <c r="G752" s="6" t="str">
        <f>IF(ISBLANK(F752),"",VLOOKUP(F752,AgeTable,2,TRUE))</f>
        <v>Adult</v>
      </c>
      <c r="H752" s="6">
        <f t="shared" si="22"/>
        <v>0</v>
      </c>
      <c r="I752" s="6">
        <f t="shared" si="23"/>
        <v>0</v>
      </c>
      <c r="J752">
        <v>0</v>
      </c>
      <c r="K752">
        <v>0</v>
      </c>
      <c r="L752" s="2">
        <v>349219</v>
      </c>
      <c r="M752" s="4">
        <v>7.8958000000000004</v>
      </c>
      <c r="N752" s="8" t="str">
        <f>IF(ISBLANK(M752),"",VLOOKUP(M752,FareTable,2,TRUE))</f>
        <v>D</v>
      </c>
      <c r="P752" s="1" t="s">
        <v>800</v>
      </c>
      <c r="Q752" t="s">
        <v>1217</v>
      </c>
    </row>
    <row r="753" spans="1:17" x14ac:dyDescent="0.25">
      <c r="A753" s="2">
        <v>752</v>
      </c>
      <c r="B753" s="2">
        <v>3</v>
      </c>
      <c r="C753" s="2">
        <v>0</v>
      </c>
      <c r="D753" t="s">
        <v>1400</v>
      </c>
      <c r="E753" s="1" t="s">
        <v>2102</v>
      </c>
      <c r="F753">
        <v>25</v>
      </c>
      <c r="G753" s="6" t="str">
        <f>IF(ISBLANK(F753),"",VLOOKUP(F753,AgeTable,2,TRUE))</f>
        <v>Adult</v>
      </c>
      <c r="H753" s="6">
        <f t="shared" si="22"/>
        <v>0</v>
      </c>
      <c r="I753" s="6">
        <f t="shared" si="23"/>
        <v>0</v>
      </c>
      <c r="J753">
        <v>0</v>
      </c>
      <c r="K753">
        <v>0</v>
      </c>
      <c r="L753" s="2">
        <v>349203</v>
      </c>
      <c r="M753" s="4">
        <v>7.8958000000000004</v>
      </c>
      <c r="N753" s="8" t="str">
        <f>IF(ISBLANK(M753),"",VLOOKUP(M753,FareTable,2,TRUE))</f>
        <v>D</v>
      </c>
      <c r="P753" s="1" t="s">
        <v>800</v>
      </c>
      <c r="Q753" t="s">
        <v>1217</v>
      </c>
    </row>
    <row r="754" spans="1:17" x14ac:dyDescent="0.25">
      <c r="A754" s="2">
        <v>753</v>
      </c>
      <c r="B754" s="2">
        <v>3</v>
      </c>
      <c r="C754" s="2">
        <v>0</v>
      </c>
      <c r="D754" t="s">
        <v>1401</v>
      </c>
      <c r="E754" s="1" t="s">
        <v>2102</v>
      </c>
      <c r="F754">
        <v>24</v>
      </c>
      <c r="G754" s="6" t="str">
        <f>IF(ISBLANK(F754),"",VLOOKUP(F754,AgeTable,2,TRUE))</f>
        <v>Adult</v>
      </c>
      <c r="H754" s="6">
        <f t="shared" si="22"/>
        <v>0</v>
      </c>
      <c r="I754" s="6">
        <f t="shared" si="23"/>
        <v>0</v>
      </c>
      <c r="J754">
        <v>2</v>
      </c>
      <c r="K754">
        <v>0</v>
      </c>
      <c r="L754" s="2" t="s">
        <v>1402</v>
      </c>
      <c r="M754" s="4">
        <v>24.15</v>
      </c>
      <c r="N754" s="8" t="str">
        <f>IF(ISBLANK(M754),"",VLOOKUP(M754,FareTable,2,TRUE))</f>
        <v>B</v>
      </c>
      <c r="P754" s="1" t="s">
        <v>800</v>
      </c>
      <c r="Q754" t="s">
        <v>1403</v>
      </c>
    </row>
    <row r="755" spans="1:17" x14ac:dyDescent="0.25">
      <c r="A755" s="2">
        <v>754</v>
      </c>
      <c r="B755" s="2">
        <v>3</v>
      </c>
      <c r="C755" s="2">
        <v>0</v>
      </c>
      <c r="D755" t="s">
        <v>1404</v>
      </c>
      <c r="E755" s="1" t="s">
        <v>2102</v>
      </c>
      <c r="F755">
        <v>22</v>
      </c>
      <c r="G755" s="6" t="str">
        <f>IF(ISBLANK(F755),"",VLOOKUP(F755,AgeTable,2,TRUE))</f>
        <v>Adult</v>
      </c>
      <c r="H755" s="6">
        <f t="shared" si="22"/>
        <v>0</v>
      </c>
      <c r="I755" s="6">
        <f t="shared" si="23"/>
        <v>0</v>
      </c>
      <c r="J755">
        <v>0</v>
      </c>
      <c r="K755">
        <v>0</v>
      </c>
      <c r="L755" s="2" t="s">
        <v>1405</v>
      </c>
      <c r="M755" s="4">
        <v>8.0500000000000007</v>
      </c>
      <c r="N755" s="8" t="str">
        <f>IF(ISBLANK(M755),"",VLOOKUP(M755,FareTable,2,TRUE))</f>
        <v>D</v>
      </c>
      <c r="P755" s="1" t="s">
        <v>800</v>
      </c>
    </row>
    <row r="756" spans="1:17" x14ac:dyDescent="0.25">
      <c r="A756" s="2">
        <v>755</v>
      </c>
      <c r="B756" s="2">
        <v>3</v>
      </c>
      <c r="C756" s="2">
        <v>0</v>
      </c>
      <c r="D756" t="s">
        <v>1406</v>
      </c>
      <c r="E756" s="1" t="s">
        <v>2102</v>
      </c>
      <c r="F756">
        <v>21</v>
      </c>
      <c r="G756" s="6" t="str">
        <f>IF(ISBLANK(F756),"",VLOOKUP(F756,AgeTable,2,TRUE))</f>
        <v>Adult</v>
      </c>
      <c r="H756" s="6">
        <f t="shared" si="22"/>
        <v>0</v>
      </c>
      <c r="I756" s="6">
        <f t="shared" si="23"/>
        <v>0</v>
      </c>
      <c r="J756">
        <v>2</v>
      </c>
      <c r="K756">
        <v>0</v>
      </c>
      <c r="L756" s="2" t="s">
        <v>1402</v>
      </c>
      <c r="M756" s="4">
        <v>24.15</v>
      </c>
      <c r="N756" s="8" t="str">
        <f>IF(ISBLANK(M756),"",VLOOKUP(M756,FareTable,2,TRUE))</f>
        <v>B</v>
      </c>
      <c r="P756" s="1" t="s">
        <v>800</v>
      </c>
      <c r="Q756" t="s">
        <v>1403</v>
      </c>
    </row>
    <row r="757" spans="1:17" x14ac:dyDescent="0.25">
      <c r="A757" s="2">
        <v>756</v>
      </c>
      <c r="B757" s="2">
        <v>3</v>
      </c>
      <c r="C757" s="2">
        <v>0</v>
      </c>
      <c r="D757" t="s">
        <v>1407</v>
      </c>
      <c r="E757" s="1" t="s">
        <v>2102</v>
      </c>
      <c r="F757">
        <v>17</v>
      </c>
      <c r="G757" s="6" t="str">
        <f>IF(ISBLANK(F757),"",VLOOKUP(F757,AgeTable,2,TRUE))</f>
        <v>Adult</v>
      </c>
      <c r="H757" s="6">
        <f t="shared" si="22"/>
        <v>0</v>
      </c>
      <c r="I757" s="6">
        <f t="shared" si="23"/>
        <v>0</v>
      </c>
      <c r="J757">
        <v>2</v>
      </c>
      <c r="K757">
        <v>0</v>
      </c>
      <c r="L757" s="2" t="s">
        <v>1408</v>
      </c>
      <c r="M757" s="4">
        <v>8.0500000000000007</v>
      </c>
      <c r="N757" s="8" t="str">
        <f>IF(ISBLANK(M757),"",VLOOKUP(M757,FareTable,2,TRUE))</f>
        <v>D</v>
      </c>
      <c r="P757" s="1" t="s">
        <v>800</v>
      </c>
      <c r="Q757" t="s">
        <v>1403</v>
      </c>
    </row>
    <row r="758" spans="1:17" x14ac:dyDescent="0.25">
      <c r="A758" s="2">
        <v>757</v>
      </c>
      <c r="B758" s="2">
        <v>3</v>
      </c>
      <c r="C758" s="2">
        <v>0</v>
      </c>
      <c r="D758" t="s">
        <v>1409</v>
      </c>
      <c r="E758" s="1" t="s">
        <v>2102</v>
      </c>
      <c r="G758" s="6" t="str">
        <f>IF(ISBLANK(F758),"",VLOOKUP(F758,AgeTable,2,TRUE))</f>
        <v/>
      </c>
      <c r="H758" s="6" t="str">
        <f t="shared" si="22"/>
        <v/>
      </c>
      <c r="I758" s="6" t="str">
        <f t="shared" si="23"/>
        <v/>
      </c>
      <c r="J758">
        <v>1</v>
      </c>
      <c r="K758">
        <v>0</v>
      </c>
      <c r="L758" s="2">
        <v>386525</v>
      </c>
      <c r="M758" s="4">
        <v>16.100000000000001</v>
      </c>
      <c r="N758" s="8" t="str">
        <f>IF(ISBLANK(M758),"",VLOOKUP(M758,FareTable,2,TRUE))</f>
        <v>C</v>
      </c>
      <c r="P758" s="1" t="s">
        <v>800</v>
      </c>
      <c r="Q758" t="s">
        <v>1410</v>
      </c>
    </row>
    <row r="759" spans="1:17" x14ac:dyDescent="0.25">
      <c r="A759" s="2">
        <v>758</v>
      </c>
      <c r="B759" s="2">
        <v>3</v>
      </c>
      <c r="C759" s="2">
        <v>1</v>
      </c>
      <c r="D759" t="s">
        <v>1411</v>
      </c>
      <c r="E759" s="1" t="s">
        <v>2101</v>
      </c>
      <c r="G759" s="6" t="str">
        <f>IF(ISBLANK(F759),"",VLOOKUP(F759,AgeTable,2,TRUE))</f>
        <v/>
      </c>
      <c r="H759" s="6" t="str">
        <f t="shared" si="22"/>
        <v/>
      </c>
      <c r="I759" s="6" t="str">
        <f t="shared" si="23"/>
        <v/>
      </c>
      <c r="J759">
        <v>1</v>
      </c>
      <c r="K759">
        <v>0</v>
      </c>
      <c r="L759" s="2">
        <v>386525</v>
      </c>
      <c r="M759" s="4">
        <v>16.100000000000001</v>
      </c>
      <c r="N759" s="8" t="str">
        <f>IF(ISBLANK(M759),"",VLOOKUP(M759,FareTable,2,TRUE))</f>
        <v>C</v>
      </c>
      <c r="P759" s="1" t="s">
        <v>800</v>
      </c>
      <c r="Q759" t="s">
        <v>1410</v>
      </c>
    </row>
    <row r="760" spans="1:17" x14ac:dyDescent="0.25">
      <c r="A760" s="2">
        <v>759</v>
      </c>
      <c r="B760" s="2">
        <v>3</v>
      </c>
      <c r="C760" s="2">
        <v>1</v>
      </c>
      <c r="D760" t="s">
        <v>1412</v>
      </c>
      <c r="E760" s="1" t="s">
        <v>2102</v>
      </c>
      <c r="F760">
        <v>36.5</v>
      </c>
      <c r="G760" s="6" t="str">
        <f>IF(ISBLANK(F760),"",VLOOKUP(F760,AgeTable,2,TRUE))</f>
        <v>Adult</v>
      </c>
      <c r="H760" s="6">
        <f t="shared" si="22"/>
        <v>0</v>
      </c>
      <c r="I760" s="6">
        <f t="shared" si="23"/>
        <v>0</v>
      </c>
      <c r="J760">
        <v>1</v>
      </c>
      <c r="K760">
        <v>0</v>
      </c>
      <c r="L760" s="2">
        <v>345572</v>
      </c>
      <c r="M760" s="4">
        <v>17.399999999999999</v>
      </c>
      <c r="N760" s="8" t="str">
        <f>IF(ISBLANK(M760),"",VLOOKUP(M760,FareTable,2,TRUE))</f>
        <v>C</v>
      </c>
      <c r="P760" s="1" t="s">
        <v>800</v>
      </c>
      <c r="Q760" t="s">
        <v>1413</v>
      </c>
    </row>
    <row r="761" spans="1:17" x14ac:dyDescent="0.25">
      <c r="A761" s="2">
        <v>760</v>
      </c>
      <c r="B761" s="2">
        <v>3</v>
      </c>
      <c r="C761" s="2">
        <v>1</v>
      </c>
      <c r="D761" t="s">
        <v>1414</v>
      </c>
      <c r="E761" s="1" t="s">
        <v>2101</v>
      </c>
      <c r="F761">
        <v>36</v>
      </c>
      <c r="G761" s="6" t="str">
        <f>IF(ISBLANK(F761),"",VLOOKUP(F761,AgeTable,2,TRUE))</f>
        <v>Adult</v>
      </c>
      <c r="H761" s="6">
        <f t="shared" si="22"/>
        <v>0</v>
      </c>
      <c r="I761" s="6">
        <f t="shared" si="23"/>
        <v>1</v>
      </c>
      <c r="J761">
        <v>1</v>
      </c>
      <c r="K761">
        <v>0</v>
      </c>
      <c r="L761" s="2">
        <v>345572</v>
      </c>
      <c r="M761" s="4">
        <v>17.399999999999999</v>
      </c>
      <c r="N761" s="8" t="str">
        <f>IF(ISBLANK(M761),"",VLOOKUP(M761,FareTable,2,TRUE))</f>
        <v>C</v>
      </c>
      <c r="P761" s="1" t="s">
        <v>800</v>
      </c>
      <c r="Q761" t="s">
        <v>1413</v>
      </c>
    </row>
    <row r="762" spans="1:17" x14ac:dyDescent="0.25">
      <c r="A762" s="2">
        <v>761</v>
      </c>
      <c r="B762" s="2">
        <v>3</v>
      </c>
      <c r="C762" s="2">
        <v>1</v>
      </c>
      <c r="D762" t="s">
        <v>1415</v>
      </c>
      <c r="E762" s="1" t="s">
        <v>2102</v>
      </c>
      <c r="F762">
        <v>30</v>
      </c>
      <c r="G762" s="6" t="str">
        <f>IF(ISBLANK(F762),"",VLOOKUP(F762,AgeTable,2,TRUE))</f>
        <v>Adult</v>
      </c>
      <c r="H762" s="6">
        <f t="shared" si="22"/>
        <v>0</v>
      </c>
      <c r="I762" s="6">
        <f t="shared" si="23"/>
        <v>0</v>
      </c>
      <c r="J762">
        <v>0</v>
      </c>
      <c r="K762">
        <v>0</v>
      </c>
      <c r="L762" s="2">
        <v>345774</v>
      </c>
      <c r="M762" s="4">
        <v>9.5</v>
      </c>
      <c r="N762" s="8" t="str">
        <f>IF(ISBLANK(M762),"",VLOOKUP(M762,FareTable,2,TRUE))</f>
        <v>D</v>
      </c>
      <c r="P762" s="1" t="s">
        <v>800</v>
      </c>
      <c r="Q762" t="s">
        <v>1416</v>
      </c>
    </row>
    <row r="763" spans="1:17" x14ac:dyDescent="0.25">
      <c r="A763" s="2">
        <v>762</v>
      </c>
      <c r="B763" s="2">
        <v>3</v>
      </c>
      <c r="C763" s="2">
        <v>0</v>
      </c>
      <c r="D763" t="s">
        <v>1417</v>
      </c>
      <c r="E763" s="1" t="s">
        <v>2102</v>
      </c>
      <c r="F763">
        <v>16</v>
      </c>
      <c r="G763" s="6" t="str">
        <f>IF(ISBLANK(F763),"",VLOOKUP(F763,AgeTable,2,TRUE))</f>
        <v>Child</v>
      </c>
      <c r="H763" s="6">
        <f t="shared" si="22"/>
        <v>1</v>
      </c>
      <c r="I763" s="6">
        <f t="shared" si="23"/>
        <v>1</v>
      </c>
      <c r="J763">
        <v>0</v>
      </c>
      <c r="K763">
        <v>0</v>
      </c>
      <c r="L763" s="2">
        <v>345778</v>
      </c>
      <c r="M763" s="4">
        <v>9.5</v>
      </c>
      <c r="N763" s="8" t="str">
        <f>IF(ISBLANK(M763),"",VLOOKUP(M763,FareTable,2,TRUE))</f>
        <v>D</v>
      </c>
      <c r="P763" s="1" t="s">
        <v>800</v>
      </c>
    </row>
    <row r="764" spans="1:17" x14ac:dyDescent="0.25">
      <c r="A764" s="2">
        <v>763</v>
      </c>
      <c r="B764" s="2">
        <v>3</v>
      </c>
      <c r="C764" s="2">
        <v>1</v>
      </c>
      <c r="D764" t="s">
        <v>1418</v>
      </c>
      <c r="E764" s="1" t="s">
        <v>2102</v>
      </c>
      <c r="F764">
        <v>1</v>
      </c>
      <c r="G764" s="6" t="str">
        <f>IF(ISBLANK(F764),"",VLOOKUP(F764,AgeTable,2,TRUE))</f>
        <v>Child</v>
      </c>
      <c r="H764" s="6">
        <f t="shared" si="22"/>
        <v>1</v>
      </c>
      <c r="I764" s="6">
        <f t="shared" si="23"/>
        <v>1</v>
      </c>
      <c r="J764">
        <v>1</v>
      </c>
      <c r="K764">
        <v>2</v>
      </c>
      <c r="L764" s="2" t="s">
        <v>1419</v>
      </c>
      <c r="M764" s="4">
        <v>20.574999999999999</v>
      </c>
      <c r="N764" s="8" t="str">
        <f>IF(ISBLANK(M764),"",VLOOKUP(M764,FareTable,2,TRUE))</f>
        <v>C</v>
      </c>
      <c r="P764" s="1" t="s">
        <v>800</v>
      </c>
      <c r="Q764" t="s">
        <v>1420</v>
      </c>
    </row>
    <row r="765" spans="1:17" x14ac:dyDescent="0.25">
      <c r="A765" s="2">
        <v>764</v>
      </c>
      <c r="B765" s="2">
        <v>3</v>
      </c>
      <c r="C765" s="2">
        <v>1</v>
      </c>
      <c r="D765" t="s">
        <v>1421</v>
      </c>
      <c r="E765" s="1" t="s">
        <v>2101</v>
      </c>
      <c r="F765">
        <v>0.16669999999999999</v>
      </c>
      <c r="G765" s="6" t="str">
        <f>IF(ISBLANK(F765),"",VLOOKUP(F765,AgeTable,2,TRUE))</f>
        <v>Child</v>
      </c>
      <c r="H765" s="6">
        <f t="shared" si="22"/>
        <v>1</v>
      </c>
      <c r="I765" s="6">
        <f t="shared" si="23"/>
        <v>1</v>
      </c>
      <c r="J765">
        <v>1</v>
      </c>
      <c r="K765">
        <v>2</v>
      </c>
      <c r="L765" s="2" t="s">
        <v>1419</v>
      </c>
      <c r="M765" s="4">
        <v>20.574999999999999</v>
      </c>
      <c r="N765" s="8" t="str">
        <f>IF(ISBLANK(M765),"",VLOOKUP(M765,FareTable,2,TRUE))</f>
        <v>C</v>
      </c>
      <c r="P765" s="1" t="s">
        <v>800</v>
      </c>
      <c r="Q765" t="s">
        <v>1420</v>
      </c>
    </row>
    <row r="766" spans="1:17" x14ac:dyDescent="0.25">
      <c r="A766" s="2">
        <v>765</v>
      </c>
      <c r="B766" s="2">
        <v>3</v>
      </c>
      <c r="C766" s="2">
        <v>0</v>
      </c>
      <c r="D766" t="s">
        <v>1422</v>
      </c>
      <c r="E766" s="1" t="s">
        <v>2102</v>
      </c>
      <c r="F766">
        <v>26</v>
      </c>
      <c r="G766" s="6" t="str">
        <f>IF(ISBLANK(F766),"",VLOOKUP(F766,AgeTable,2,TRUE))</f>
        <v>Adult</v>
      </c>
      <c r="H766" s="6">
        <f t="shared" si="22"/>
        <v>0</v>
      </c>
      <c r="I766" s="6">
        <f t="shared" si="23"/>
        <v>0</v>
      </c>
      <c r="J766">
        <v>1</v>
      </c>
      <c r="K766">
        <v>2</v>
      </c>
      <c r="L766" s="2" t="s">
        <v>1419</v>
      </c>
      <c r="M766" s="4">
        <v>20.574999999999999</v>
      </c>
      <c r="N766" s="8" t="str">
        <f>IF(ISBLANK(M766),"",VLOOKUP(M766,FareTable,2,TRUE))</f>
        <v>C</v>
      </c>
      <c r="P766" s="1" t="s">
        <v>800</v>
      </c>
      <c r="Q766" t="s">
        <v>1420</v>
      </c>
    </row>
    <row r="767" spans="1:17" x14ac:dyDescent="0.25">
      <c r="A767" s="2">
        <v>766</v>
      </c>
      <c r="B767" s="2">
        <v>3</v>
      </c>
      <c r="C767" s="2">
        <v>1</v>
      </c>
      <c r="D767" t="s">
        <v>1423</v>
      </c>
      <c r="E767" s="1" t="s">
        <v>2101</v>
      </c>
      <c r="F767">
        <v>33</v>
      </c>
      <c r="G767" s="6" t="str">
        <f>IF(ISBLANK(F767),"",VLOOKUP(F767,AgeTable,2,TRUE))</f>
        <v>Adult</v>
      </c>
      <c r="H767" s="6">
        <f t="shared" si="22"/>
        <v>0</v>
      </c>
      <c r="I767" s="6">
        <f t="shared" si="23"/>
        <v>1</v>
      </c>
      <c r="J767">
        <v>1</v>
      </c>
      <c r="K767">
        <v>2</v>
      </c>
      <c r="L767" s="2" t="s">
        <v>1419</v>
      </c>
      <c r="M767" s="4">
        <v>20.574999999999999</v>
      </c>
      <c r="N767" s="8" t="str">
        <f>IF(ISBLANK(M767),"",VLOOKUP(M767,FareTable,2,TRUE))</f>
        <v>C</v>
      </c>
      <c r="P767" s="1" t="s">
        <v>800</v>
      </c>
      <c r="Q767" t="s">
        <v>1420</v>
      </c>
    </row>
    <row r="768" spans="1:17" x14ac:dyDescent="0.25">
      <c r="A768" s="2">
        <v>767</v>
      </c>
      <c r="B768" s="2">
        <v>3</v>
      </c>
      <c r="C768" s="2">
        <v>0</v>
      </c>
      <c r="D768" t="s">
        <v>1424</v>
      </c>
      <c r="E768" s="1" t="s">
        <v>2102</v>
      </c>
      <c r="F768">
        <v>25</v>
      </c>
      <c r="G768" s="6" t="str">
        <f>IF(ISBLANK(F768),"",VLOOKUP(F768,AgeTable,2,TRUE))</f>
        <v>Adult</v>
      </c>
      <c r="H768" s="6">
        <f t="shared" si="22"/>
        <v>0</v>
      </c>
      <c r="I768" s="6">
        <f t="shared" si="23"/>
        <v>0</v>
      </c>
      <c r="J768">
        <v>0</v>
      </c>
      <c r="K768">
        <v>0</v>
      </c>
      <c r="L768" s="2">
        <v>349250</v>
      </c>
      <c r="M768" s="4">
        <v>7.8958000000000004</v>
      </c>
      <c r="N768" s="8" t="str">
        <f>IF(ISBLANK(M768),"",VLOOKUP(M768,FareTable,2,TRUE))</f>
        <v>D</v>
      </c>
      <c r="P768" s="1" t="s">
        <v>800</v>
      </c>
    </row>
    <row r="769" spans="1:17" x14ac:dyDescent="0.25">
      <c r="A769" s="2">
        <v>768</v>
      </c>
      <c r="B769" s="2">
        <v>3</v>
      </c>
      <c r="C769" s="2">
        <v>0</v>
      </c>
      <c r="D769" t="s">
        <v>1425</v>
      </c>
      <c r="E769" s="1" t="s">
        <v>2102</v>
      </c>
      <c r="G769" s="6" t="str">
        <f>IF(ISBLANK(F769),"",VLOOKUP(F769,AgeTable,2,TRUE))</f>
        <v/>
      </c>
      <c r="H769" s="6" t="str">
        <f t="shared" si="22"/>
        <v/>
      </c>
      <c r="I769" s="6" t="str">
        <f t="shared" si="23"/>
        <v/>
      </c>
      <c r="J769">
        <v>0</v>
      </c>
      <c r="K769">
        <v>0</v>
      </c>
      <c r="L769" s="2">
        <v>349238</v>
      </c>
      <c r="M769" s="4">
        <v>7.8958000000000004</v>
      </c>
      <c r="N769" s="8" t="str">
        <f>IF(ISBLANK(M769),"",VLOOKUP(M769,FareTable,2,TRUE))</f>
        <v>D</v>
      </c>
      <c r="P769" s="1" t="s">
        <v>800</v>
      </c>
    </row>
    <row r="770" spans="1:17" x14ac:dyDescent="0.25">
      <c r="A770" s="2">
        <v>769</v>
      </c>
      <c r="B770" s="2">
        <v>3</v>
      </c>
      <c r="C770" s="2">
        <v>0</v>
      </c>
      <c r="D770" t="s">
        <v>1426</v>
      </c>
      <c r="E770" s="1" t="s">
        <v>2102</v>
      </c>
      <c r="G770" s="6" t="str">
        <f>IF(ISBLANK(F770),"",VLOOKUP(F770,AgeTable,2,TRUE))</f>
        <v/>
      </c>
      <c r="H770" s="6" t="str">
        <f t="shared" si="22"/>
        <v/>
      </c>
      <c r="I770" s="6" t="str">
        <f t="shared" si="23"/>
        <v/>
      </c>
      <c r="J770">
        <v>0</v>
      </c>
      <c r="K770">
        <v>0</v>
      </c>
      <c r="L770" s="2">
        <v>349225</v>
      </c>
      <c r="M770" s="4">
        <v>7.8958000000000004</v>
      </c>
      <c r="N770" s="8" t="str">
        <f>IF(ISBLANK(M770),"",VLOOKUP(M770,FareTable,2,TRUE))</f>
        <v>D</v>
      </c>
      <c r="P770" s="1" t="s">
        <v>800</v>
      </c>
      <c r="Q770" t="s">
        <v>1427</v>
      </c>
    </row>
    <row r="771" spans="1:17" x14ac:dyDescent="0.25">
      <c r="A771" s="2">
        <v>770</v>
      </c>
      <c r="B771" s="2">
        <v>3</v>
      </c>
      <c r="C771" s="2">
        <v>0</v>
      </c>
      <c r="D771" t="s">
        <v>1428</v>
      </c>
      <c r="E771" s="1" t="s">
        <v>2102</v>
      </c>
      <c r="F771">
        <v>22</v>
      </c>
      <c r="G771" s="6" t="str">
        <f>IF(ISBLANK(F771),"",VLOOKUP(F771,AgeTable,2,TRUE))</f>
        <v>Adult</v>
      </c>
      <c r="H771" s="6">
        <f t="shared" ref="H771:H834" si="24">IF(ISBLANK(F771),"",IF(F771&lt;17,1,0))</f>
        <v>0</v>
      </c>
      <c r="I771" s="6">
        <f t="shared" ref="I771:I834" si="25">IF(ISBLANK(F771),"",IF(E771="Female",1,IF(H771=0,0,1)))</f>
        <v>0</v>
      </c>
      <c r="J771">
        <v>0</v>
      </c>
      <c r="K771">
        <v>0</v>
      </c>
      <c r="L771" s="2" t="s">
        <v>1429</v>
      </c>
      <c r="M771" s="4">
        <v>7.25</v>
      </c>
      <c r="N771" s="8" t="str">
        <f>IF(ISBLANK(M771),"",VLOOKUP(M771,FareTable,2,TRUE))</f>
        <v>E</v>
      </c>
      <c r="P771" s="1" t="s">
        <v>800</v>
      </c>
    </row>
    <row r="772" spans="1:17" x14ac:dyDescent="0.25">
      <c r="A772" s="2">
        <v>771</v>
      </c>
      <c r="B772" s="2">
        <v>3</v>
      </c>
      <c r="C772" s="2">
        <v>0</v>
      </c>
      <c r="D772" t="s">
        <v>1430</v>
      </c>
      <c r="E772" s="1" t="s">
        <v>2102</v>
      </c>
      <c r="F772">
        <v>36</v>
      </c>
      <c r="G772" s="6" t="str">
        <f>IF(ISBLANK(F772),"",VLOOKUP(F772,AgeTable,2,TRUE))</f>
        <v>Adult</v>
      </c>
      <c r="H772" s="6">
        <f t="shared" si="24"/>
        <v>0</v>
      </c>
      <c r="I772" s="6">
        <f t="shared" si="25"/>
        <v>0</v>
      </c>
      <c r="J772">
        <v>0</v>
      </c>
      <c r="K772">
        <v>0</v>
      </c>
      <c r="L772" s="2" t="s">
        <v>1431</v>
      </c>
      <c r="M772" s="4">
        <v>7.25</v>
      </c>
      <c r="N772" s="8" t="str">
        <f>IF(ISBLANK(M772),"",VLOOKUP(M772,FareTable,2,TRUE))</f>
        <v>E</v>
      </c>
      <c r="P772" s="1" t="s">
        <v>800</v>
      </c>
    </row>
    <row r="773" spans="1:17" x14ac:dyDescent="0.25">
      <c r="A773" s="2">
        <v>772</v>
      </c>
      <c r="B773" s="2">
        <v>3</v>
      </c>
      <c r="C773" s="2">
        <v>1</v>
      </c>
      <c r="D773" t="s">
        <v>1432</v>
      </c>
      <c r="E773" s="1" t="s">
        <v>2101</v>
      </c>
      <c r="F773">
        <v>19</v>
      </c>
      <c r="G773" s="6" t="str">
        <f>IF(ISBLANK(F773),"",VLOOKUP(F773,AgeTable,2,TRUE))</f>
        <v>Adult</v>
      </c>
      <c r="H773" s="6">
        <f t="shared" si="24"/>
        <v>0</v>
      </c>
      <c r="I773" s="6">
        <f t="shared" si="25"/>
        <v>1</v>
      </c>
      <c r="J773">
        <v>0</v>
      </c>
      <c r="K773">
        <v>0</v>
      </c>
      <c r="L773" s="2">
        <v>330958</v>
      </c>
      <c r="M773" s="4">
        <v>7.8792</v>
      </c>
      <c r="N773" s="8" t="str">
        <f>IF(ISBLANK(M773),"",VLOOKUP(M773,FareTable,2,TRUE))</f>
        <v>D</v>
      </c>
      <c r="P773" s="1" t="s">
        <v>2100</v>
      </c>
      <c r="Q773" t="s">
        <v>1433</v>
      </c>
    </row>
    <row r="774" spans="1:17" x14ac:dyDescent="0.25">
      <c r="A774" s="2">
        <v>773</v>
      </c>
      <c r="B774" s="2">
        <v>3</v>
      </c>
      <c r="C774" s="2">
        <v>0</v>
      </c>
      <c r="D774" t="s">
        <v>1434</v>
      </c>
      <c r="E774" s="1" t="s">
        <v>2102</v>
      </c>
      <c r="F774">
        <v>17</v>
      </c>
      <c r="G774" s="6" t="str">
        <f>IF(ISBLANK(F774),"",VLOOKUP(F774,AgeTable,2,TRUE))</f>
        <v>Adult</v>
      </c>
      <c r="H774" s="6">
        <f t="shared" si="24"/>
        <v>0</v>
      </c>
      <c r="I774" s="6">
        <f t="shared" si="25"/>
        <v>0</v>
      </c>
      <c r="J774">
        <v>0</v>
      </c>
      <c r="K774">
        <v>0</v>
      </c>
      <c r="L774" s="2">
        <v>349232</v>
      </c>
      <c r="M774" s="4">
        <v>7.8958000000000004</v>
      </c>
      <c r="N774" s="8" t="str">
        <f>IF(ISBLANK(M774),"",VLOOKUP(M774,FareTable,2,TRUE))</f>
        <v>D</v>
      </c>
      <c r="P774" s="1" t="s">
        <v>800</v>
      </c>
    </row>
    <row r="775" spans="1:17" x14ac:dyDescent="0.25">
      <c r="A775" s="2">
        <v>774</v>
      </c>
      <c r="B775" s="2">
        <v>3</v>
      </c>
      <c r="C775" s="2">
        <v>0</v>
      </c>
      <c r="D775" t="s">
        <v>1435</v>
      </c>
      <c r="E775" s="1" t="s">
        <v>2102</v>
      </c>
      <c r="F775">
        <v>42</v>
      </c>
      <c r="G775" s="6" t="str">
        <f>IF(ISBLANK(F775),"",VLOOKUP(F775,AgeTable,2,TRUE))</f>
        <v>Adult</v>
      </c>
      <c r="H775" s="6">
        <f t="shared" si="24"/>
        <v>0</v>
      </c>
      <c r="I775" s="6">
        <f t="shared" si="25"/>
        <v>0</v>
      </c>
      <c r="J775">
        <v>0</v>
      </c>
      <c r="K775">
        <v>0</v>
      </c>
      <c r="L775" s="2">
        <v>315088</v>
      </c>
      <c r="M775" s="4">
        <v>8.6624999999999996</v>
      </c>
      <c r="N775" s="8" t="str">
        <f>IF(ISBLANK(M775),"",VLOOKUP(M775,FareTable,2,TRUE))</f>
        <v>D</v>
      </c>
      <c r="P775" s="1" t="s">
        <v>800</v>
      </c>
    </row>
    <row r="776" spans="1:17" x14ac:dyDescent="0.25">
      <c r="A776" s="2">
        <v>775</v>
      </c>
      <c r="B776" s="2">
        <v>3</v>
      </c>
      <c r="C776" s="2">
        <v>0</v>
      </c>
      <c r="D776" t="s">
        <v>1436</v>
      </c>
      <c r="E776" s="1" t="s">
        <v>2102</v>
      </c>
      <c r="F776">
        <v>43</v>
      </c>
      <c r="G776" s="6" t="str">
        <f>IF(ISBLANK(F776),"",VLOOKUP(F776,AgeTable,2,TRUE))</f>
        <v>Adult</v>
      </c>
      <c r="H776" s="6">
        <f t="shared" si="24"/>
        <v>0</v>
      </c>
      <c r="I776" s="6">
        <f t="shared" si="25"/>
        <v>0</v>
      </c>
      <c r="J776">
        <v>0</v>
      </c>
      <c r="K776">
        <v>0</v>
      </c>
      <c r="L776" s="2">
        <v>349226</v>
      </c>
      <c r="M776" s="4">
        <v>7.8958000000000004</v>
      </c>
      <c r="N776" s="8" t="str">
        <f>IF(ISBLANK(M776),"",VLOOKUP(M776,FareTable,2,TRUE))</f>
        <v>D</v>
      </c>
      <c r="P776" s="1" t="s">
        <v>800</v>
      </c>
    </row>
    <row r="777" spans="1:17" x14ac:dyDescent="0.25">
      <c r="A777" s="2">
        <v>776</v>
      </c>
      <c r="B777" s="2">
        <v>3</v>
      </c>
      <c r="C777" s="2">
        <v>0</v>
      </c>
      <c r="D777" t="s">
        <v>1437</v>
      </c>
      <c r="E777" s="1" t="s">
        <v>2102</v>
      </c>
      <c r="G777" s="6" t="str">
        <f>IF(ISBLANK(F777),"",VLOOKUP(F777,AgeTable,2,TRUE))</f>
        <v/>
      </c>
      <c r="H777" s="6" t="str">
        <f t="shared" si="24"/>
        <v/>
      </c>
      <c r="I777" s="6" t="str">
        <f t="shared" si="25"/>
        <v/>
      </c>
      <c r="J777">
        <v>0</v>
      </c>
      <c r="K777">
        <v>0</v>
      </c>
      <c r="L777" s="2">
        <v>2686</v>
      </c>
      <c r="M777" s="4">
        <v>7.2291999999999996</v>
      </c>
      <c r="N777" s="8" t="str">
        <f>IF(ISBLANK(M777),"",VLOOKUP(M777,FareTable,2,TRUE))</f>
        <v>E</v>
      </c>
      <c r="P777" s="1" t="s">
        <v>2099</v>
      </c>
    </row>
    <row r="778" spans="1:17" x14ac:dyDescent="0.25">
      <c r="A778" s="2">
        <v>777</v>
      </c>
      <c r="B778" s="2">
        <v>3</v>
      </c>
      <c r="C778" s="2">
        <v>0</v>
      </c>
      <c r="D778" t="s">
        <v>1438</v>
      </c>
      <c r="E778" s="1" t="s">
        <v>2102</v>
      </c>
      <c r="F778">
        <v>32</v>
      </c>
      <c r="G778" s="6" t="str">
        <f>IF(ISBLANK(F778),"",VLOOKUP(F778,AgeTable,2,TRUE))</f>
        <v>Adult</v>
      </c>
      <c r="H778" s="6">
        <f t="shared" si="24"/>
        <v>0</v>
      </c>
      <c r="I778" s="6">
        <f t="shared" si="25"/>
        <v>0</v>
      </c>
      <c r="J778">
        <v>0</v>
      </c>
      <c r="K778">
        <v>0</v>
      </c>
      <c r="L778" s="2">
        <v>370376</v>
      </c>
      <c r="M778" s="4">
        <v>7.75</v>
      </c>
      <c r="N778" s="8" t="str">
        <f>IF(ISBLANK(M778),"",VLOOKUP(M778,FareTable,2,TRUE))</f>
        <v>E</v>
      </c>
      <c r="P778" s="1" t="s">
        <v>2100</v>
      </c>
      <c r="Q778" t="s">
        <v>1341</v>
      </c>
    </row>
    <row r="779" spans="1:17" x14ac:dyDescent="0.25">
      <c r="A779" s="2">
        <v>778</v>
      </c>
      <c r="B779" s="2">
        <v>3</v>
      </c>
      <c r="C779" s="2">
        <v>1</v>
      </c>
      <c r="D779" t="s">
        <v>1439</v>
      </c>
      <c r="E779" s="1" t="s">
        <v>2102</v>
      </c>
      <c r="F779">
        <v>19</v>
      </c>
      <c r="G779" s="6" t="str">
        <f>IF(ISBLANK(F779),"",VLOOKUP(F779,AgeTable,2,TRUE))</f>
        <v>Adult</v>
      </c>
      <c r="H779" s="6">
        <f t="shared" si="24"/>
        <v>0</v>
      </c>
      <c r="I779" s="6">
        <f t="shared" si="25"/>
        <v>0</v>
      </c>
      <c r="J779">
        <v>0</v>
      </c>
      <c r="K779">
        <v>0</v>
      </c>
      <c r="L779" s="2" t="s">
        <v>1440</v>
      </c>
      <c r="M779" s="4">
        <v>8.0500000000000007</v>
      </c>
      <c r="N779" s="8" t="str">
        <f>IF(ISBLANK(M779),"",VLOOKUP(M779,FareTable,2,TRUE))</f>
        <v>D</v>
      </c>
      <c r="P779" s="1" t="s">
        <v>800</v>
      </c>
      <c r="Q779" t="s">
        <v>1441</v>
      </c>
    </row>
    <row r="780" spans="1:17" x14ac:dyDescent="0.25">
      <c r="A780" s="2">
        <v>779</v>
      </c>
      <c r="B780" s="2">
        <v>3</v>
      </c>
      <c r="C780" s="2">
        <v>1</v>
      </c>
      <c r="D780" t="s">
        <v>1442</v>
      </c>
      <c r="E780" s="1" t="s">
        <v>2101</v>
      </c>
      <c r="F780">
        <v>30</v>
      </c>
      <c r="G780" s="6" t="str">
        <f>IF(ISBLANK(F780),"",VLOOKUP(F780,AgeTable,2,TRUE))</f>
        <v>Adult</v>
      </c>
      <c r="H780" s="6">
        <f t="shared" si="24"/>
        <v>0</v>
      </c>
      <c r="I780" s="6">
        <f t="shared" si="25"/>
        <v>1</v>
      </c>
      <c r="J780">
        <v>0</v>
      </c>
      <c r="K780">
        <v>0</v>
      </c>
      <c r="L780" s="2">
        <v>364516</v>
      </c>
      <c r="M780" s="4">
        <v>12.475</v>
      </c>
      <c r="N780" s="8" t="str">
        <f>IF(ISBLANK(M780),"",VLOOKUP(M780,FareTable,2,TRUE))</f>
        <v>C</v>
      </c>
      <c r="P780" s="1" t="s">
        <v>800</v>
      </c>
      <c r="Q780" t="s">
        <v>1443</v>
      </c>
    </row>
    <row r="781" spans="1:17" x14ac:dyDescent="0.25">
      <c r="A781" s="2">
        <v>780</v>
      </c>
      <c r="B781" s="2">
        <v>3</v>
      </c>
      <c r="C781" s="2">
        <v>0</v>
      </c>
      <c r="D781" t="s">
        <v>1444</v>
      </c>
      <c r="E781" s="1" t="s">
        <v>2101</v>
      </c>
      <c r="F781">
        <v>24</v>
      </c>
      <c r="G781" s="6" t="str">
        <f>IF(ISBLANK(F781),"",VLOOKUP(F781,AgeTable,2,TRUE))</f>
        <v>Adult</v>
      </c>
      <c r="H781" s="6">
        <f t="shared" si="24"/>
        <v>0</v>
      </c>
      <c r="I781" s="6">
        <f t="shared" si="25"/>
        <v>1</v>
      </c>
      <c r="J781">
        <v>0</v>
      </c>
      <c r="K781">
        <v>0</v>
      </c>
      <c r="L781" s="2">
        <v>368702</v>
      </c>
      <c r="M781" s="4">
        <v>7.75</v>
      </c>
      <c r="N781" s="8" t="str">
        <f>IF(ISBLANK(M781),"",VLOOKUP(M781,FareTable,2,TRUE))</f>
        <v>E</v>
      </c>
      <c r="P781" s="1" t="s">
        <v>2100</v>
      </c>
      <c r="Q781" t="s">
        <v>1341</v>
      </c>
    </row>
    <row r="782" spans="1:17" x14ac:dyDescent="0.25">
      <c r="A782" s="2">
        <v>781</v>
      </c>
      <c r="B782" s="2">
        <v>3</v>
      </c>
      <c r="C782" s="2">
        <v>1</v>
      </c>
      <c r="D782" t="s">
        <v>1445</v>
      </c>
      <c r="E782" s="1" t="s">
        <v>2101</v>
      </c>
      <c r="F782">
        <v>23</v>
      </c>
      <c r="G782" s="6" t="str">
        <f>IF(ISBLANK(F782),"",VLOOKUP(F782,AgeTable,2,TRUE))</f>
        <v>Adult</v>
      </c>
      <c r="H782" s="6">
        <f t="shared" si="24"/>
        <v>0</v>
      </c>
      <c r="I782" s="6">
        <f t="shared" si="25"/>
        <v>1</v>
      </c>
      <c r="J782">
        <v>0</v>
      </c>
      <c r="K782">
        <v>0</v>
      </c>
      <c r="L782" s="2" t="s">
        <v>1446</v>
      </c>
      <c r="M782" s="4">
        <v>8.0500000000000007</v>
      </c>
      <c r="N782" s="8" t="str">
        <f>IF(ISBLANK(M782),"",VLOOKUP(M782,FareTable,2,TRUE))</f>
        <v>D</v>
      </c>
      <c r="P782" s="1" t="s">
        <v>800</v>
      </c>
      <c r="Q782" t="s">
        <v>1447</v>
      </c>
    </row>
    <row r="783" spans="1:17" x14ac:dyDescent="0.25">
      <c r="A783" s="2">
        <v>782</v>
      </c>
      <c r="B783" s="2">
        <v>3</v>
      </c>
      <c r="C783" s="2">
        <v>0</v>
      </c>
      <c r="D783" t="s">
        <v>1448</v>
      </c>
      <c r="E783" s="1" t="s">
        <v>2102</v>
      </c>
      <c r="F783">
        <v>33</v>
      </c>
      <c r="G783" s="6" t="str">
        <f>IF(ISBLANK(F783),"",VLOOKUP(F783,AgeTable,2,TRUE))</f>
        <v>Adult</v>
      </c>
      <c r="H783" s="6">
        <f t="shared" si="24"/>
        <v>0</v>
      </c>
      <c r="I783" s="6">
        <f t="shared" si="25"/>
        <v>0</v>
      </c>
      <c r="J783">
        <v>0</v>
      </c>
      <c r="K783">
        <v>0</v>
      </c>
      <c r="L783" s="2">
        <v>349241</v>
      </c>
      <c r="M783" s="4">
        <v>7.8958000000000004</v>
      </c>
      <c r="N783" s="8" t="str">
        <f>IF(ISBLANK(M783),"",VLOOKUP(M783,FareTable,2,TRUE))</f>
        <v>D</v>
      </c>
      <c r="P783" s="1" t="s">
        <v>2099</v>
      </c>
      <c r="Q783" t="s">
        <v>1449</v>
      </c>
    </row>
    <row r="784" spans="1:17" x14ac:dyDescent="0.25">
      <c r="A784" s="2">
        <v>783</v>
      </c>
      <c r="B784" s="2">
        <v>3</v>
      </c>
      <c r="C784" s="2">
        <v>0</v>
      </c>
      <c r="D784" t="s">
        <v>1450</v>
      </c>
      <c r="E784" s="1" t="s">
        <v>2102</v>
      </c>
      <c r="F784">
        <v>65</v>
      </c>
      <c r="G784" s="6" t="str">
        <f>IF(ISBLANK(F784),"",VLOOKUP(F784,AgeTable,2,TRUE))</f>
        <v>Senior</v>
      </c>
      <c r="H784" s="6">
        <f t="shared" si="24"/>
        <v>0</v>
      </c>
      <c r="I784" s="6">
        <f t="shared" si="25"/>
        <v>0</v>
      </c>
      <c r="J784">
        <v>0</v>
      </c>
      <c r="K784">
        <v>0</v>
      </c>
      <c r="L784" s="2">
        <v>336439</v>
      </c>
      <c r="M784" s="4">
        <v>7.75</v>
      </c>
      <c r="N784" s="8" t="str">
        <f>IF(ISBLANK(M784),"",VLOOKUP(M784,FareTable,2,TRUE))</f>
        <v>E</v>
      </c>
      <c r="P784" s="1" t="s">
        <v>2100</v>
      </c>
    </row>
    <row r="785" spans="1:17" x14ac:dyDescent="0.25">
      <c r="A785" s="2">
        <v>784</v>
      </c>
      <c r="B785" s="2">
        <v>3</v>
      </c>
      <c r="C785" s="2">
        <v>1</v>
      </c>
      <c r="D785" t="s">
        <v>1451</v>
      </c>
      <c r="E785" s="1" t="s">
        <v>2102</v>
      </c>
      <c r="F785">
        <v>24</v>
      </c>
      <c r="G785" s="6" t="str">
        <f>IF(ISBLANK(F785),"",VLOOKUP(F785,AgeTable,2,TRUE))</f>
        <v>Adult</v>
      </c>
      <c r="H785" s="6">
        <f t="shared" si="24"/>
        <v>0</v>
      </c>
      <c r="I785" s="6">
        <f t="shared" si="25"/>
        <v>0</v>
      </c>
      <c r="J785">
        <v>0</v>
      </c>
      <c r="K785">
        <v>0</v>
      </c>
      <c r="L785" s="2" t="s">
        <v>1452</v>
      </c>
      <c r="M785" s="4">
        <v>7.55</v>
      </c>
      <c r="N785" s="8" t="str">
        <f>IF(ISBLANK(M785),"",VLOOKUP(M785,FareTable,2,TRUE))</f>
        <v>E</v>
      </c>
      <c r="P785" s="1" t="s">
        <v>800</v>
      </c>
      <c r="Q785" t="s">
        <v>1182</v>
      </c>
    </row>
    <row r="786" spans="1:17" x14ac:dyDescent="0.25">
      <c r="A786" s="2">
        <v>785</v>
      </c>
      <c r="B786" s="2">
        <v>3</v>
      </c>
      <c r="C786" s="2">
        <v>0</v>
      </c>
      <c r="D786" t="s">
        <v>1453</v>
      </c>
      <c r="E786" s="1" t="s">
        <v>2102</v>
      </c>
      <c r="F786">
        <v>23</v>
      </c>
      <c r="G786" s="6" t="str">
        <f>IF(ISBLANK(F786),"",VLOOKUP(F786,AgeTable,2,TRUE))</f>
        <v>Adult</v>
      </c>
      <c r="H786" s="6">
        <f t="shared" si="24"/>
        <v>0</v>
      </c>
      <c r="I786" s="6">
        <f t="shared" si="25"/>
        <v>0</v>
      </c>
      <c r="J786">
        <v>1</v>
      </c>
      <c r="K786">
        <v>0</v>
      </c>
      <c r="L786" s="2">
        <v>347072</v>
      </c>
      <c r="M786" s="4">
        <v>13.9</v>
      </c>
      <c r="N786" s="8" t="str">
        <f>IF(ISBLANK(M786),"",VLOOKUP(M786,FareTable,2,TRUE))</f>
        <v>C</v>
      </c>
      <c r="P786" s="1" t="s">
        <v>800</v>
      </c>
      <c r="Q786" t="s">
        <v>1454</v>
      </c>
    </row>
    <row r="787" spans="1:17" x14ac:dyDescent="0.25">
      <c r="A787" s="2">
        <v>786</v>
      </c>
      <c r="B787" s="2">
        <v>3</v>
      </c>
      <c r="C787" s="2">
        <v>1</v>
      </c>
      <c r="D787" t="s">
        <v>1455</v>
      </c>
      <c r="E787" s="1" t="s">
        <v>2101</v>
      </c>
      <c r="F787">
        <v>22</v>
      </c>
      <c r="G787" s="6" t="str">
        <f>IF(ISBLANK(F787),"",VLOOKUP(F787,AgeTable,2,TRUE))</f>
        <v>Adult</v>
      </c>
      <c r="H787" s="6">
        <f t="shared" si="24"/>
        <v>0</v>
      </c>
      <c r="I787" s="6">
        <f t="shared" si="25"/>
        <v>1</v>
      </c>
      <c r="J787">
        <v>1</v>
      </c>
      <c r="K787">
        <v>0</v>
      </c>
      <c r="L787" s="2">
        <v>347072</v>
      </c>
      <c r="M787" s="4">
        <v>13.9</v>
      </c>
      <c r="N787" s="8" t="str">
        <f>IF(ISBLANK(M787),"",VLOOKUP(M787,FareTable,2,TRUE))</f>
        <v>C</v>
      </c>
      <c r="P787" s="1" t="s">
        <v>800</v>
      </c>
      <c r="Q787" t="s">
        <v>1454</v>
      </c>
    </row>
    <row r="788" spans="1:17" x14ac:dyDescent="0.25">
      <c r="A788" s="2">
        <v>787</v>
      </c>
      <c r="B788" s="2">
        <v>3</v>
      </c>
      <c r="C788" s="2">
        <v>0</v>
      </c>
      <c r="D788" t="s">
        <v>1456</v>
      </c>
      <c r="E788" s="1" t="s">
        <v>2102</v>
      </c>
      <c r="F788">
        <v>18</v>
      </c>
      <c r="G788" s="6" t="str">
        <f>IF(ISBLANK(F788),"",VLOOKUP(F788,AgeTable,2,TRUE))</f>
        <v>Adult</v>
      </c>
      <c r="H788" s="6">
        <f t="shared" si="24"/>
        <v>0</v>
      </c>
      <c r="I788" s="6">
        <f t="shared" si="25"/>
        <v>0</v>
      </c>
      <c r="J788">
        <v>0</v>
      </c>
      <c r="K788">
        <v>0</v>
      </c>
      <c r="L788" s="2">
        <v>349912</v>
      </c>
      <c r="M788" s="4">
        <v>7.7750000000000004</v>
      </c>
      <c r="N788" s="8" t="str">
        <f>IF(ISBLANK(M788),"",VLOOKUP(M788,FareTable,2,TRUE))</f>
        <v>E</v>
      </c>
      <c r="P788" s="1" t="s">
        <v>800</v>
      </c>
      <c r="Q788" t="s">
        <v>1457</v>
      </c>
    </row>
    <row r="789" spans="1:17" x14ac:dyDescent="0.25">
      <c r="A789" s="2">
        <v>788</v>
      </c>
      <c r="B789" s="2">
        <v>3</v>
      </c>
      <c r="C789" s="2">
        <v>0</v>
      </c>
      <c r="D789" t="s">
        <v>1458</v>
      </c>
      <c r="E789" s="1" t="s">
        <v>2102</v>
      </c>
      <c r="F789">
        <v>16</v>
      </c>
      <c r="G789" s="6" t="str">
        <f>IF(ISBLANK(F789),"",VLOOKUP(F789,AgeTable,2,TRUE))</f>
        <v>Child</v>
      </c>
      <c r="H789" s="6">
        <f t="shared" si="24"/>
        <v>1</v>
      </c>
      <c r="I789" s="6">
        <f t="shared" si="25"/>
        <v>1</v>
      </c>
      <c r="J789">
        <v>0</v>
      </c>
      <c r="K789">
        <v>0</v>
      </c>
      <c r="L789" s="2">
        <v>347074</v>
      </c>
      <c r="M789" s="4">
        <v>7.7750000000000004</v>
      </c>
      <c r="N789" s="8" t="str">
        <f>IF(ISBLANK(M789),"",VLOOKUP(M789,FareTable,2,TRUE))</f>
        <v>E</v>
      </c>
      <c r="P789" s="1" t="s">
        <v>800</v>
      </c>
      <c r="Q789" t="s">
        <v>1459</v>
      </c>
    </row>
    <row r="790" spans="1:17" x14ac:dyDescent="0.25">
      <c r="A790" s="2">
        <v>789</v>
      </c>
      <c r="B790" s="2">
        <v>3</v>
      </c>
      <c r="C790" s="2">
        <v>0</v>
      </c>
      <c r="D790" t="s">
        <v>1460</v>
      </c>
      <c r="E790" s="1" t="s">
        <v>2102</v>
      </c>
      <c r="F790">
        <v>45</v>
      </c>
      <c r="G790" s="6" t="str">
        <f>IF(ISBLANK(F790),"",VLOOKUP(F790,AgeTable,2,TRUE))</f>
        <v>Adult</v>
      </c>
      <c r="H790" s="6">
        <f t="shared" si="24"/>
        <v>0</v>
      </c>
      <c r="I790" s="6">
        <f t="shared" si="25"/>
        <v>0</v>
      </c>
      <c r="J790">
        <v>0</v>
      </c>
      <c r="K790">
        <v>0</v>
      </c>
      <c r="L790" s="2">
        <v>347061</v>
      </c>
      <c r="M790" s="4">
        <v>6.9749999999999996</v>
      </c>
      <c r="N790" s="8" t="str">
        <f>IF(ISBLANK(M790),"",VLOOKUP(M790,FareTable,2,TRUE))</f>
        <v>E</v>
      </c>
      <c r="P790" s="1" t="s">
        <v>800</v>
      </c>
      <c r="Q790" t="s">
        <v>1461</v>
      </c>
    </row>
    <row r="791" spans="1:17" x14ac:dyDescent="0.25">
      <c r="A791" s="2">
        <v>790</v>
      </c>
      <c r="B791" s="2">
        <v>3</v>
      </c>
      <c r="C791" s="2">
        <v>0</v>
      </c>
      <c r="D791" t="s">
        <v>1462</v>
      </c>
      <c r="E791" s="1" t="s">
        <v>2102</v>
      </c>
      <c r="G791" s="6" t="str">
        <f>IF(ISBLANK(F791),"",VLOOKUP(F791,AgeTable,2,TRUE))</f>
        <v/>
      </c>
      <c r="H791" s="6" t="str">
        <f t="shared" si="24"/>
        <v/>
      </c>
      <c r="I791" s="6" t="str">
        <f t="shared" si="25"/>
        <v/>
      </c>
      <c r="J791">
        <v>0</v>
      </c>
      <c r="K791">
        <v>0</v>
      </c>
      <c r="L791" s="2">
        <v>2674</v>
      </c>
      <c r="M791" s="4">
        <v>7.2249999999999996</v>
      </c>
      <c r="N791" s="8" t="str">
        <f>IF(ISBLANK(M791),"",VLOOKUP(M791,FareTable,2,TRUE))</f>
        <v>E</v>
      </c>
      <c r="P791" s="1" t="s">
        <v>2099</v>
      </c>
    </row>
    <row r="792" spans="1:17" x14ac:dyDescent="0.25">
      <c r="A792" s="2">
        <v>791</v>
      </c>
      <c r="B792" s="2">
        <v>3</v>
      </c>
      <c r="C792" s="2">
        <v>0</v>
      </c>
      <c r="D792" t="s">
        <v>1463</v>
      </c>
      <c r="E792" s="1" t="s">
        <v>2102</v>
      </c>
      <c r="F792">
        <v>39</v>
      </c>
      <c r="G792" s="6" t="str">
        <f>IF(ISBLANK(F792),"",VLOOKUP(F792,AgeTable,2,TRUE))</f>
        <v>Adult</v>
      </c>
      <c r="H792" s="6">
        <f t="shared" si="24"/>
        <v>0</v>
      </c>
      <c r="I792" s="6">
        <f t="shared" si="25"/>
        <v>0</v>
      </c>
      <c r="J792">
        <v>0</v>
      </c>
      <c r="K792">
        <v>2</v>
      </c>
      <c r="L792" s="2">
        <v>2675</v>
      </c>
      <c r="M792" s="4">
        <v>7.2291999999999996</v>
      </c>
      <c r="N792" s="8" t="str">
        <f>IF(ISBLANK(M792),"",VLOOKUP(M792,FareTable,2,TRUE))</f>
        <v>E</v>
      </c>
      <c r="P792" s="1" t="s">
        <v>2099</v>
      </c>
      <c r="Q792" t="s">
        <v>1263</v>
      </c>
    </row>
    <row r="793" spans="1:17" x14ac:dyDescent="0.25">
      <c r="A793" s="2">
        <v>792</v>
      </c>
      <c r="B793" s="2">
        <v>3</v>
      </c>
      <c r="C793" s="2">
        <v>0</v>
      </c>
      <c r="D793" t="s">
        <v>1464</v>
      </c>
      <c r="E793" s="1" t="s">
        <v>2102</v>
      </c>
      <c r="F793">
        <v>17</v>
      </c>
      <c r="G793" s="6" t="str">
        <f>IF(ISBLANK(F793),"",VLOOKUP(F793,AgeTable,2,TRUE))</f>
        <v>Adult</v>
      </c>
      <c r="H793" s="6">
        <f t="shared" si="24"/>
        <v>0</v>
      </c>
      <c r="I793" s="6">
        <f t="shared" si="25"/>
        <v>0</v>
      </c>
      <c r="J793">
        <v>1</v>
      </c>
      <c r="K793">
        <v>1</v>
      </c>
      <c r="L793" s="2">
        <v>2690</v>
      </c>
      <c r="M793" s="4">
        <v>7.2291999999999996</v>
      </c>
      <c r="N793" s="8" t="str">
        <f>IF(ISBLANK(M793),"",VLOOKUP(M793,FareTable,2,TRUE))</f>
        <v>E</v>
      </c>
      <c r="P793" s="1" t="s">
        <v>2099</v>
      </c>
    </row>
    <row r="794" spans="1:17" x14ac:dyDescent="0.25">
      <c r="A794" s="2">
        <v>793</v>
      </c>
      <c r="B794" s="2">
        <v>3</v>
      </c>
      <c r="C794" s="2">
        <v>0</v>
      </c>
      <c r="D794" t="s">
        <v>1465</v>
      </c>
      <c r="E794" s="1" t="s">
        <v>2102</v>
      </c>
      <c r="F794">
        <v>15</v>
      </c>
      <c r="G794" s="6" t="str">
        <f>IF(ISBLANK(F794),"",VLOOKUP(F794,AgeTable,2,TRUE))</f>
        <v>Child</v>
      </c>
      <c r="H794" s="6">
        <f t="shared" si="24"/>
        <v>1</v>
      </c>
      <c r="I794" s="6">
        <f t="shared" si="25"/>
        <v>1</v>
      </c>
      <c r="J794">
        <v>1</v>
      </c>
      <c r="K794">
        <v>1</v>
      </c>
      <c r="L794" s="2">
        <v>2695</v>
      </c>
      <c r="M794" s="4">
        <v>7.2291999999999996</v>
      </c>
      <c r="N794" s="8" t="str">
        <f>IF(ISBLANK(M794),"",VLOOKUP(M794,FareTable,2,TRUE))</f>
        <v>E</v>
      </c>
      <c r="P794" s="1" t="s">
        <v>2099</v>
      </c>
      <c r="Q794" t="s">
        <v>1276</v>
      </c>
    </row>
    <row r="795" spans="1:17" x14ac:dyDescent="0.25">
      <c r="A795" s="2">
        <v>794</v>
      </c>
      <c r="B795" s="2">
        <v>3</v>
      </c>
      <c r="C795" s="2">
        <v>0</v>
      </c>
      <c r="D795" t="s">
        <v>1466</v>
      </c>
      <c r="E795" s="1" t="s">
        <v>2102</v>
      </c>
      <c r="F795">
        <v>47</v>
      </c>
      <c r="G795" s="6" t="str">
        <f>IF(ISBLANK(F795),"",VLOOKUP(F795,AgeTable,2,TRUE))</f>
        <v>Adult</v>
      </c>
      <c r="H795" s="6">
        <f t="shared" si="24"/>
        <v>0</v>
      </c>
      <c r="I795" s="6">
        <f t="shared" si="25"/>
        <v>0</v>
      </c>
      <c r="J795">
        <v>0</v>
      </c>
      <c r="K795">
        <v>0</v>
      </c>
      <c r="L795" s="2" t="s">
        <v>1467</v>
      </c>
      <c r="M795" s="4">
        <v>7.25</v>
      </c>
      <c r="N795" s="8" t="str">
        <f>IF(ISBLANK(M795),"",VLOOKUP(M795,FareTable,2,TRUE))</f>
        <v>E</v>
      </c>
      <c r="P795" s="1" t="s">
        <v>800</v>
      </c>
      <c r="Q795" t="s">
        <v>1468</v>
      </c>
    </row>
    <row r="796" spans="1:17" x14ac:dyDescent="0.25">
      <c r="A796" s="2">
        <v>795</v>
      </c>
      <c r="B796" s="2">
        <v>3</v>
      </c>
      <c r="C796" s="2">
        <v>1</v>
      </c>
      <c r="D796" t="s">
        <v>1469</v>
      </c>
      <c r="E796" s="1" t="s">
        <v>2101</v>
      </c>
      <c r="F796">
        <v>5</v>
      </c>
      <c r="G796" s="6" t="str">
        <f>IF(ISBLANK(F796),"",VLOOKUP(F796,AgeTable,2,TRUE))</f>
        <v>Child</v>
      </c>
      <c r="H796" s="6">
        <f t="shared" si="24"/>
        <v>1</v>
      </c>
      <c r="I796" s="6">
        <f t="shared" si="25"/>
        <v>1</v>
      </c>
      <c r="J796">
        <v>0</v>
      </c>
      <c r="K796">
        <v>0</v>
      </c>
      <c r="L796" s="2">
        <v>364516</v>
      </c>
      <c r="M796" s="4">
        <v>12.475</v>
      </c>
      <c r="N796" s="8" t="str">
        <f>IF(ISBLANK(M796),"",VLOOKUP(M796,FareTable,2,TRUE))</f>
        <v>C</v>
      </c>
      <c r="P796" s="1" t="s">
        <v>800</v>
      </c>
      <c r="Q796" t="s">
        <v>11</v>
      </c>
    </row>
    <row r="797" spans="1:17" x14ac:dyDescent="0.25">
      <c r="A797" s="2">
        <v>796</v>
      </c>
      <c r="B797" s="2">
        <v>3</v>
      </c>
      <c r="C797" s="2">
        <v>0</v>
      </c>
      <c r="D797" t="s">
        <v>1470</v>
      </c>
      <c r="E797" s="1" t="s">
        <v>2102</v>
      </c>
      <c r="G797" s="6" t="str">
        <f>IF(ISBLANK(F797),"",VLOOKUP(F797,AgeTable,2,TRUE))</f>
        <v/>
      </c>
      <c r="H797" s="6" t="str">
        <f t="shared" si="24"/>
        <v/>
      </c>
      <c r="I797" s="6" t="str">
        <f t="shared" si="25"/>
        <v/>
      </c>
      <c r="J797">
        <v>0</v>
      </c>
      <c r="K797">
        <v>0</v>
      </c>
      <c r="L797" s="2">
        <v>2631</v>
      </c>
      <c r="M797" s="4">
        <v>7.2249999999999996</v>
      </c>
      <c r="N797" s="8" t="str">
        <f>IF(ISBLANK(M797),"",VLOOKUP(M797,FareTable,2,TRUE))</f>
        <v>E</v>
      </c>
      <c r="P797" s="1" t="s">
        <v>2099</v>
      </c>
    </row>
    <row r="798" spans="1:17" x14ac:dyDescent="0.25">
      <c r="A798" s="2">
        <v>797</v>
      </c>
      <c r="B798" s="2">
        <v>3</v>
      </c>
      <c r="C798" s="2">
        <v>0</v>
      </c>
      <c r="D798" t="s">
        <v>1471</v>
      </c>
      <c r="E798" s="1" t="s">
        <v>2102</v>
      </c>
      <c r="F798">
        <v>40.5</v>
      </c>
      <c r="G798" s="6" t="str">
        <f>IF(ISBLANK(F798),"",VLOOKUP(F798,AgeTable,2,TRUE))</f>
        <v>Adult</v>
      </c>
      <c r="H798" s="6">
        <f t="shared" si="24"/>
        <v>0</v>
      </c>
      <c r="I798" s="6">
        <f t="shared" si="25"/>
        <v>0</v>
      </c>
      <c r="J798">
        <v>0</v>
      </c>
      <c r="K798">
        <v>0</v>
      </c>
      <c r="L798" s="2" t="s">
        <v>1472</v>
      </c>
      <c r="M798" s="4">
        <v>15.1</v>
      </c>
      <c r="N798" s="8" t="str">
        <f>IF(ISBLANK(M798),"",VLOOKUP(M798,FareTable,2,TRUE))</f>
        <v>C</v>
      </c>
      <c r="P798" s="1" t="s">
        <v>800</v>
      </c>
    </row>
    <row r="799" spans="1:17" x14ac:dyDescent="0.25">
      <c r="A799" s="2">
        <v>798</v>
      </c>
      <c r="B799" s="2">
        <v>3</v>
      </c>
      <c r="C799" s="2">
        <v>0</v>
      </c>
      <c r="D799" t="s">
        <v>1473</v>
      </c>
      <c r="E799" s="1" t="s">
        <v>2102</v>
      </c>
      <c r="F799">
        <v>40.5</v>
      </c>
      <c r="G799" s="6" t="str">
        <f>IF(ISBLANK(F799),"",VLOOKUP(F799,AgeTable,2,TRUE))</f>
        <v>Adult</v>
      </c>
      <c r="H799" s="6">
        <f t="shared" si="24"/>
        <v>0</v>
      </c>
      <c r="I799" s="6">
        <f t="shared" si="25"/>
        <v>0</v>
      </c>
      <c r="J799">
        <v>0</v>
      </c>
      <c r="K799">
        <v>0</v>
      </c>
      <c r="L799" s="2">
        <v>367232</v>
      </c>
      <c r="M799" s="4">
        <v>7.75</v>
      </c>
      <c r="N799" s="8" t="str">
        <f>IF(ISBLANK(M799),"",VLOOKUP(M799,FareTable,2,TRUE))</f>
        <v>E</v>
      </c>
      <c r="P799" s="1" t="s">
        <v>2100</v>
      </c>
      <c r="Q799" t="s">
        <v>1474</v>
      </c>
    </row>
    <row r="800" spans="1:17" x14ac:dyDescent="0.25">
      <c r="A800" s="2">
        <v>799</v>
      </c>
      <c r="B800" s="2">
        <v>3</v>
      </c>
      <c r="C800" s="2">
        <v>1</v>
      </c>
      <c r="D800" t="s">
        <v>1475</v>
      </c>
      <c r="E800" s="1" t="s">
        <v>2102</v>
      </c>
      <c r="G800" s="6" t="str">
        <f>IF(ISBLANK(F800),"",VLOOKUP(F800,AgeTable,2,TRUE))</f>
        <v/>
      </c>
      <c r="H800" s="6" t="str">
        <f t="shared" si="24"/>
        <v/>
      </c>
      <c r="I800" s="6" t="str">
        <f t="shared" si="25"/>
        <v/>
      </c>
      <c r="J800">
        <v>0</v>
      </c>
      <c r="K800">
        <v>0</v>
      </c>
      <c r="L800" s="2" t="s">
        <v>1476</v>
      </c>
      <c r="M800" s="4">
        <v>7.05</v>
      </c>
      <c r="N800" s="8" t="str">
        <f>IF(ISBLANK(M800),"",VLOOKUP(M800,FareTable,2,TRUE))</f>
        <v>E</v>
      </c>
      <c r="P800" s="1" t="s">
        <v>800</v>
      </c>
      <c r="Q800" t="s">
        <v>1477</v>
      </c>
    </row>
    <row r="801" spans="1:17" x14ac:dyDescent="0.25">
      <c r="A801" s="2">
        <v>800</v>
      </c>
      <c r="B801" s="2">
        <v>3</v>
      </c>
      <c r="C801" s="2">
        <v>0</v>
      </c>
      <c r="D801" t="s">
        <v>1478</v>
      </c>
      <c r="E801" s="1" t="s">
        <v>2102</v>
      </c>
      <c r="F801">
        <v>18</v>
      </c>
      <c r="G801" s="6" t="str">
        <f>IF(ISBLANK(F801),"",VLOOKUP(F801,AgeTable,2,TRUE))</f>
        <v>Adult</v>
      </c>
      <c r="H801" s="6">
        <f t="shared" si="24"/>
        <v>0</v>
      </c>
      <c r="I801" s="6">
        <f t="shared" si="25"/>
        <v>0</v>
      </c>
      <c r="J801">
        <v>0</v>
      </c>
      <c r="K801">
        <v>0</v>
      </c>
      <c r="L801" s="2">
        <v>350036</v>
      </c>
      <c r="M801" s="4">
        <v>7.7957999999999998</v>
      </c>
      <c r="N801" s="8" t="str">
        <f>IF(ISBLANK(M801),"",VLOOKUP(M801,FareTable,2,TRUE))</f>
        <v>E</v>
      </c>
      <c r="P801" s="1" t="s">
        <v>800</v>
      </c>
    </row>
    <row r="802" spans="1:17" x14ac:dyDescent="0.25">
      <c r="A802" s="2">
        <v>801</v>
      </c>
      <c r="B802" s="2">
        <v>3</v>
      </c>
      <c r="C802" s="2">
        <v>0</v>
      </c>
      <c r="D802" t="s">
        <v>1479</v>
      </c>
      <c r="E802" s="1" t="s">
        <v>2101</v>
      </c>
      <c r="G802" s="6" t="str">
        <f>IF(ISBLANK(F802),"",VLOOKUP(F802,AgeTable,2,TRUE))</f>
        <v/>
      </c>
      <c r="H802" s="6" t="str">
        <f t="shared" si="24"/>
        <v/>
      </c>
      <c r="I802" s="6" t="str">
        <f t="shared" si="25"/>
        <v/>
      </c>
      <c r="J802">
        <v>0</v>
      </c>
      <c r="K802">
        <v>0</v>
      </c>
      <c r="L802" s="2">
        <v>364859</v>
      </c>
      <c r="M802" s="4">
        <v>7.75</v>
      </c>
      <c r="N802" s="8" t="str">
        <f>IF(ISBLANK(M802),"",VLOOKUP(M802,FareTable,2,TRUE))</f>
        <v>E</v>
      </c>
      <c r="P802" s="1" t="s">
        <v>2100</v>
      </c>
    </row>
    <row r="803" spans="1:17" x14ac:dyDescent="0.25">
      <c r="A803" s="2">
        <v>802</v>
      </c>
      <c r="B803" s="2">
        <v>3</v>
      </c>
      <c r="C803" s="2">
        <v>0</v>
      </c>
      <c r="D803" t="s">
        <v>1480</v>
      </c>
      <c r="E803" s="1" t="s">
        <v>2102</v>
      </c>
      <c r="G803" s="6" t="str">
        <f>IF(ISBLANK(F803),"",VLOOKUP(F803,AgeTable,2,TRUE))</f>
        <v/>
      </c>
      <c r="H803" s="6" t="str">
        <f t="shared" si="24"/>
        <v/>
      </c>
      <c r="I803" s="6" t="str">
        <f t="shared" si="25"/>
        <v/>
      </c>
      <c r="J803">
        <v>0</v>
      </c>
      <c r="K803">
        <v>0</v>
      </c>
      <c r="L803" s="2">
        <v>364851</v>
      </c>
      <c r="M803" s="4">
        <v>7.75</v>
      </c>
      <c r="N803" s="8" t="str">
        <f>IF(ISBLANK(M803),"",VLOOKUP(M803,FareTable,2,TRUE))</f>
        <v>E</v>
      </c>
      <c r="P803" s="1" t="s">
        <v>2100</v>
      </c>
    </row>
    <row r="804" spans="1:17" x14ac:dyDescent="0.25">
      <c r="A804" s="2">
        <v>803</v>
      </c>
      <c r="B804" s="2">
        <v>3</v>
      </c>
      <c r="C804" s="2">
        <v>0</v>
      </c>
      <c r="D804" t="s">
        <v>1481</v>
      </c>
      <c r="E804" s="1" t="s">
        <v>2102</v>
      </c>
      <c r="G804" s="6" t="str">
        <f>IF(ISBLANK(F804),"",VLOOKUP(F804,AgeTable,2,TRUE))</f>
        <v/>
      </c>
      <c r="H804" s="6" t="str">
        <f t="shared" si="24"/>
        <v/>
      </c>
      <c r="I804" s="6" t="str">
        <f t="shared" si="25"/>
        <v/>
      </c>
      <c r="J804">
        <v>0</v>
      </c>
      <c r="K804">
        <v>0</v>
      </c>
      <c r="L804" s="2">
        <v>368323</v>
      </c>
      <c r="M804" s="4">
        <v>6.95</v>
      </c>
      <c r="N804" s="8" t="str">
        <f>IF(ISBLANK(M804),"",VLOOKUP(M804,FareTable,2,TRUE))</f>
        <v>E</v>
      </c>
      <c r="P804" s="1" t="s">
        <v>2100</v>
      </c>
    </row>
    <row r="805" spans="1:17" x14ac:dyDescent="0.25">
      <c r="A805" s="2">
        <v>804</v>
      </c>
      <c r="B805" s="2">
        <v>3</v>
      </c>
      <c r="C805" s="2">
        <v>0</v>
      </c>
      <c r="D805" t="s">
        <v>1482</v>
      </c>
      <c r="E805" s="1" t="s">
        <v>2102</v>
      </c>
      <c r="F805">
        <v>26</v>
      </c>
      <c r="G805" s="6" t="str">
        <f>IF(ISBLANK(F805),"",VLOOKUP(F805,AgeTable,2,TRUE))</f>
        <v>Adult</v>
      </c>
      <c r="H805" s="6">
        <f t="shared" si="24"/>
        <v>0</v>
      </c>
      <c r="I805" s="6">
        <f t="shared" si="25"/>
        <v>0</v>
      </c>
      <c r="J805">
        <v>0</v>
      </c>
      <c r="K805">
        <v>0</v>
      </c>
      <c r="L805" s="2">
        <v>330910</v>
      </c>
      <c r="M805" s="4">
        <v>7.8792</v>
      </c>
      <c r="N805" s="8" t="str">
        <f>IF(ISBLANK(M805),"",VLOOKUP(M805,FareTable,2,TRUE))</f>
        <v>D</v>
      </c>
      <c r="P805" s="1" t="s">
        <v>2100</v>
      </c>
      <c r="Q805" t="s">
        <v>1290</v>
      </c>
    </row>
    <row r="806" spans="1:17" x14ac:dyDescent="0.25">
      <c r="A806" s="2">
        <v>805</v>
      </c>
      <c r="B806" s="2">
        <v>3</v>
      </c>
      <c r="C806" s="2">
        <v>0</v>
      </c>
      <c r="D806" t="s">
        <v>1483</v>
      </c>
      <c r="E806" s="1" t="s">
        <v>2102</v>
      </c>
      <c r="G806" s="6" t="str">
        <f>IF(ISBLANK(F806),"",VLOOKUP(F806,AgeTable,2,TRUE))</f>
        <v/>
      </c>
      <c r="H806" s="6" t="str">
        <f t="shared" si="24"/>
        <v/>
      </c>
      <c r="I806" s="6" t="str">
        <f t="shared" si="25"/>
        <v/>
      </c>
      <c r="J806">
        <v>0</v>
      </c>
      <c r="K806">
        <v>0</v>
      </c>
      <c r="L806" s="2">
        <v>365235</v>
      </c>
      <c r="M806" s="4">
        <v>7.75</v>
      </c>
      <c r="N806" s="8" t="str">
        <f>IF(ISBLANK(M806),"",VLOOKUP(M806,FareTable,2,TRUE))</f>
        <v>E</v>
      </c>
      <c r="P806" s="1" t="s">
        <v>2100</v>
      </c>
      <c r="Q806" t="s">
        <v>1361</v>
      </c>
    </row>
    <row r="807" spans="1:17" x14ac:dyDescent="0.25">
      <c r="A807" s="2">
        <v>806</v>
      </c>
      <c r="B807" s="2">
        <v>3</v>
      </c>
      <c r="C807" s="2">
        <v>1</v>
      </c>
      <c r="D807" t="s">
        <v>1484</v>
      </c>
      <c r="E807" s="1" t="s">
        <v>2102</v>
      </c>
      <c r="G807" s="6" t="str">
        <f>IF(ISBLANK(F807),"",VLOOKUP(F807,AgeTable,2,TRUE))</f>
        <v/>
      </c>
      <c r="H807" s="6" t="str">
        <f t="shared" si="24"/>
        <v/>
      </c>
      <c r="I807" s="6" t="str">
        <f t="shared" si="25"/>
        <v/>
      </c>
      <c r="J807">
        <v>0</v>
      </c>
      <c r="K807">
        <v>0</v>
      </c>
      <c r="L807" s="2">
        <v>1601</v>
      </c>
      <c r="M807" s="4">
        <v>56.495800000000003</v>
      </c>
      <c r="N807" s="8" t="str">
        <f>IF(ISBLANK(M807),"",VLOOKUP(M807,FareTable,2,TRUE))</f>
        <v>A</v>
      </c>
      <c r="P807" s="1" t="s">
        <v>800</v>
      </c>
      <c r="Q807" t="s">
        <v>1278</v>
      </c>
    </row>
    <row r="808" spans="1:17" x14ac:dyDescent="0.25">
      <c r="A808" s="2">
        <v>807</v>
      </c>
      <c r="B808" s="2">
        <v>3</v>
      </c>
      <c r="C808" s="2">
        <v>0</v>
      </c>
      <c r="D808" t="s">
        <v>1485</v>
      </c>
      <c r="E808" s="1" t="s">
        <v>2101</v>
      </c>
      <c r="F808">
        <v>21</v>
      </c>
      <c r="G808" s="6" t="str">
        <f>IF(ISBLANK(F808),"",VLOOKUP(F808,AgeTable,2,TRUE))</f>
        <v>Adult</v>
      </c>
      <c r="H808" s="6">
        <f t="shared" si="24"/>
        <v>0</v>
      </c>
      <c r="I808" s="6">
        <f t="shared" si="25"/>
        <v>1</v>
      </c>
      <c r="J808">
        <v>2</v>
      </c>
      <c r="K808">
        <v>2</v>
      </c>
      <c r="L808" s="2" t="s">
        <v>1486</v>
      </c>
      <c r="M808" s="4">
        <v>34.375</v>
      </c>
      <c r="N808" s="8" t="str">
        <f>IF(ISBLANK(M808),"",VLOOKUP(M808,FareTable,2,TRUE))</f>
        <v>B</v>
      </c>
      <c r="P808" s="1" t="s">
        <v>800</v>
      </c>
      <c r="Q808" t="s">
        <v>1487</v>
      </c>
    </row>
    <row r="809" spans="1:17" x14ac:dyDescent="0.25">
      <c r="A809" s="2">
        <v>808</v>
      </c>
      <c r="B809" s="2">
        <v>3</v>
      </c>
      <c r="C809" s="2">
        <v>0</v>
      </c>
      <c r="D809" t="s">
        <v>1488</v>
      </c>
      <c r="E809" s="1" t="s">
        <v>2101</v>
      </c>
      <c r="F809">
        <v>9</v>
      </c>
      <c r="G809" s="6" t="str">
        <f>IF(ISBLANK(F809),"",VLOOKUP(F809,AgeTable,2,TRUE))</f>
        <v>Child</v>
      </c>
      <c r="H809" s="6">
        <f t="shared" si="24"/>
        <v>1</v>
      </c>
      <c r="I809" s="6">
        <f t="shared" si="25"/>
        <v>1</v>
      </c>
      <c r="J809">
        <v>2</v>
      </c>
      <c r="K809">
        <v>2</v>
      </c>
      <c r="L809" s="2" t="s">
        <v>1486</v>
      </c>
      <c r="M809" s="4">
        <v>34.375</v>
      </c>
      <c r="N809" s="8" t="str">
        <f>IF(ISBLANK(M809),"",VLOOKUP(M809,FareTable,2,TRUE))</f>
        <v>B</v>
      </c>
      <c r="P809" s="1" t="s">
        <v>800</v>
      </c>
      <c r="Q809" t="s">
        <v>1487</v>
      </c>
    </row>
    <row r="810" spans="1:17" x14ac:dyDescent="0.25">
      <c r="A810" s="2">
        <v>809</v>
      </c>
      <c r="B810" s="2">
        <v>3</v>
      </c>
      <c r="C810" s="2">
        <v>0</v>
      </c>
      <c r="D810" t="s">
        <v>1489</v>
      </c>
      <c r="E810" s="1" t="s">
        <v>2102</v>
      </c>
      <c r="G810" s="6" t="str">
        <f>IF(ISBLANK(F810),"",VLOOKUP(F810,AgeTable,2,TRUE))</f>
        <v/>
      </c>
      <c r="H810" s="6" t="str">
        <f t="shared" si="24"/>
        <v/>
      </c>
      <c r="I810" s="6" t="str">
        <f t="shared" si="25"/>
        <v/>
      </c>
      <c r="J810">
        <v>0</v>
      </c>
      <c r="K810">
        <v>0</v>
      </c>
      <c r="L810" s="2" t="s">
        <v>1490</v>
      </c>
      <c r="M810" s="4">
        <v>8.0500000000000007</v>
      </c>
      <c r="N810" s="8" t="str">
        <f>IF(ISBLANK(M810),"",VLOOKUP(M810,FareTable,2,TRUE))</f>
        <v>D</v>
      </c>
      <c r="P810" s="1" t="s">
        <v>800</v>
      </c>
      <c r="Q810" t="s">
        <v>1491</v>
      </c>
    </row>
    <row r="811" spans="1:17" x14ac:dyDescent="0.25">
      <c r="A811" s="2">
        <v>810</v>
      </c>
      <c r="B811" s="2">
        <v>3</v>
      </c>
      <c r="C811" s="2">
        <v>0</v>
      </c>
      <c r="D811" t="s">
        <v>1492</v>
      </c>
      <c r="E811" s="1" t="s">
        <v>2102</v>
      </c>
      <c r="F811">
        <v>18</v>
      </c>
      <c r="G811" s="6" t="str">
        <f>IF(ISBLANK(F811),"",VLOOKUP(F811,AgeTable,2,TRUE))</f>
        <v>Adult</v>
      </c>
      <c r="H811" s="6">
        <f t="shared" si="24"/>
        <v>0</v>
      </c>
      <c r="I811" s="6">
        <f t="shared" si="25"/>
        <v>0</v>
      </c>
      <c r="J811">
        <v>2</v>
      </c>
      <c r="K811">
        <v>2</v>
      </c>
      <c r="L811" s="2" t="s">
        <v>1486</v>
      </c>
      <c r="M811" s="4">
        <v>34.375</v>
      </c>
      <c r="N811" s="8" t="str">
        <f>IF(ISBLANK(M811),"",VLOOKUP(M811,FareTable,2,TRUE))</f>
        <v>B</v>
      </c>
      <c r="P811" s="1" t="s">
        <v>800</v>
      </c>
      <c r="Q811" t="s">
        <v>1487</v>
      </c>
    </row>
    <row r="812" spans="1:17" x14ac:dyDescent="0.25">
      <c r="A812" s="2">
        <v>811</v>
      </c>
      <c r="B812" s="2">
        <v>3</v>
      </c>
      <c r="C812" s="2">
        <v>0</v>
      </c>
      <c r="D812" t="s">
        <v>1493</v>
      </c>
      <c r="E812" s="1" t="s">
        <v>2102</v>
      </c>
      <c r="F812">
        <v>16</v>
      </c>
      <c r="G812" s="6" t="str">
        <f>IF(ISBLANK(F812),"",VLOOKUP(F812,AgeTable,2,TRUE))</f>
        <v>Child</v>
      </c>
      <c r="H812" s="6">
        <f t="shared" si="24"/>
        <v>1</v>
      </c>
      <c r="I812" s="6">
        <f t="shared" si="25"/>
        <v>1</v>
      </c>
      <c r="J812">
        <v>1</v>
      </c>
      <c r="K812">
        <v>3</v>
      </c>
      <c r="L812" s="2" t="s">
        <v>1486</v>
      </c>
      <c r="M812" s="4">
        <v>34.375</v>
      </c>
      <c r="N812" s="8" t="str">
        <f>IF(ISBLANK(M812),"",VLOOKUP(M812,FareTable,2,TRUE))</f>
        <v>B</v>
      </c>
      <c r="P812" s="1" t="s">
        <v>800</v>
      </c>
      <c r="Q812" t="s">
        <v>1487</v>
      </c>
    </row>
    <row r="813" spans="1:17" x14ac:dyDescent="0.25">
      <c r="A813" s="2">
        <v>812</v>
      </c>
      <c r="B813" s="2">
        <v>3</v>
      </c>
      <c r="C813" s="2">
        <v>0</v>
      </c>
      <c r="D813" t="s">
        <v>1494</v>
      </c>
      <c r="E813" s="1" t="s">
        <v>2101</v>
      </c>
      <c r="F813">
        <v>48</v>
      </c>
      <c r="G813" s="6" t="str">
        <f>IF(ISBLANK(F813),"",VLOOKUP(F813,AgeTable,2,TRUE))</f>
        <v>Adult</v>
      </c>
      <c r="H813" s="6">
        <f t="shared" si="24"/>
        <v>0</v>
      </c>
      <c r="I813" s="6">
        <f t="shared" si="25"/>
        <v>1</v>
      </c>
      <c r="J813">
        <v>1</v>
      </c>
      <c r="K813">
        <v>3</v>
      </c>
      <c r="L813" s="2" t="s">
        <v>1486</v>
      </c>
      <c r="M813" s="4">
        <v>34.375</v>
      </c>
      <c r="N813" s="8" t="str">
        <f>IF(ISBLANK(M813),"",VLOOKUP(M813,FareTable,2,TRUE))</f>
        <v>B</v>
      </c>
      <c r="P813" s="1" t="s">
        <v>800</v>
      </c>
      <c r="Q813" t="s">
        <v>1487</v>
      </c>
    </row>
    <row r="814" spans="1:17" x14ac:dyDescent="0.25">
      <c r="A814" s="2">
        <v>813</v>
      </c>
      <c r="B814" s="2">
        <v>3</v>
      </c>
      <c r="C814" s="2">
        <v>0</v>
      </c>
      <c r="D814" t="s">
        <v>1495</v>
      </c>
      <c r="E814" s="1" t="s">
        <v>2102</v>
      </c>
      <c r="G814" s="6" t="str">
        <f>IF(ISBLANK(F814),"",VLOOKUP(F814,AgeTable,2,TRUE))</f>
        <v/>
      </c>
      <c r="H814" s="6" t="str">
        <f t="shared" si="24"/>
        <v/>
      </c>
      <c r="I814" s="6" t="str">
        <f t="shared" si="25"/>
        <v/>
      </c>
      <c r="J814">
        <v>0</v>
      </c>
      <c r="K814">
        <v>0</v>
      </c>
      <c r="L814" s="2">
        <v>368573</v>
      </c>
      <c r="M814" s="4">
        <v>7.75</v>
      </c>
      <c r="N814" s="8" t="str">
        <f>IF(ISBLANK(M814),"",VLOOKUP(M814,FareTable,2,TRUE))</f>
        <v>E</v>
      </c>
      <c r="P814" s="1" t="s">
        <v>2100</v>
      </c>
      <c r="Q814" t="s">
        <v>1341</v>
      </c>
    </row>
    <row r="815" spans="1:17" x14ac:dyDescent="0.25">
      <c r="A815" s="2">
        <v>814</v>
      </c>
      <c r="B815" s="2">
        <v>3</v>
      </c>
      <c r="C815" s="2">
        <v>0</v>
      </c>
      <c r="D815" t="s">
        <v>1496</v>
      </c>
      <c r="E815" s="1" t="s">
        <v>2102</v>
      </c>
      <c r="G815" s="6" t="str">
        <f>IF(ISBLANK(F815),"",VLOOKUP(F815,AgeTable,2,TRUE))</f>
        <v/>
      </c>
      <c r="H815" s="6" t="str">
        <f t="shared" si="24"/>
        <v/>
      </c>
      <c r="I815" s="6" t="str">
        <f t="shared" si="25"/>
        <v/>
      </c>
      <c r="J815">
        <v>0</v>
      </c>
      <c r="K815">
        <v>0</v>
      </c>
      <c r="L815" s="2" t="s">
        <v>1497</v>
      </c>
      <c r="M815" s="4">
        <v>7.25</v>
      </c>
      <c r="N815" s="8" t="str">
        <f>IF(ISBLANK(M815),"",VLOOKUP(M815,FareTable,2,TRUE))</f>
        <v>E</v>
      </c>
      <c r="P815" s="1" t="s">
        <v>800</v>
      </c>
    </row>
    <row r="816" spans="1:17" x14ac:dyDescent="0.25">
      <c r="A816" s="2">
        <v>815</v>
      </c>
      <c r="B816" s="2">
        <v>3</v>
      </c>
      <c r="C816" s="2">
        <v>0</v>
      </c>
      <c r="D816" t="s">
        <v>1498</v>
      </c>
      <c r="E816" s="1" t="s">
        <v>2102</v>
      </c>
      <c r="F816">
        <v>25</v>
      </c>
      <c r="G816" s="6" t="str">
        <f>IF(ISBLANK(F816),"",VLOOKUP(F816,AgeTable,2,TRUE))</f>
        <v>Adult</v>
      </c>
      <c r="H816" s="6">
        <f t="shared" si="24"/>
        <v>0</v>
      </c>
      <c r="I816" s="6">
        <f t="shared" si="25"/>
        <v>0</v>
      </c>
      <c r="J816">
        <v>0</v>
      </c>
      <c r="K816">
        <v>0</v>
      </c>
      <c r="L816" s="2">
        <v>36864</v>
      </c>
      <c r="M816" s="4">
        <v>7.7416999999999998</v>
      </c>
      <c r="N816" s="8" t="str">
        <f>IF(ISBLANK(M816),"",VLOOKUP(M816,FareTable,2,TRUE))</f>
        <v>E</v>
      </c>
      <c r="P816" s="1" t="s">
        <v>2100</v>
      </c>
      <c r="Q816" t="s">
        <v>11</v>
      </c>
    </row>
    <row r="817" spans="1:17" x14ac:dyDescent="0.25">
      <c r="A817" s="2">
        <v>816</v>
      </c>
      <c r="B817" s="2">
        <v>3</v>
      </c>
      <c r="C817" s="2">
        <v>0</v>
      </c>
      <c r="D817" t="s">
        <v>1499</v>
      </c>
      <c r="E817" s="1" t="s">
        <v>2102</v>
      </c>
      <c r="G817" s="6" t="str">
        <f>IF(ISBLANK(F817),"",VLOOKUP(F817,AgeTable,2,TRUE))</f>
        <v/>
      </c>
      <c r="H817" s="6" t="str">
        <f t="shared" si="24"/>
        <v/>
      </c>
      <c r="I817" s="6" t="str">
        <f t="shared" si="25"/>
        <v/>
      </c>
      <c r="J817">
        <v>0</v>
      </c>
      <c r="K817">
        <v>0</v>
      </c>
      <c r="L817" s="2">
        <v>358585</v>
      </c>
      <c r="M817" s="4">
        <v>14.5</v>
      </c>
      <c r="N817" s="8" t="str">
        <f>IF(ISBLANK(M817),"",VLOOKUP(M817,FareTable,2,TRUE))</f>
        <v>C</v>
      </c>
      <c r="P817" s="1" t="s">
        <v>800</v>
      </c>
    </row>
    <row r="818" spans="1:17" x14ac:dyDescent="0.25">
      <c r="A818" s="2">
        <v>817</v>
      </c>
      <c r="B818" s="2">
        <v>3</v>
      </c>
      <c r="C818" s="2">
        <v>0</v>
      </c>
      <c r="D818" t="s">
        <v>1500</v>
      </c>
      <c r="E818" s="1" t="s">
        <v>2102</v>
      </c>
      <c r="G818" s="6" t="str">
        <f>IF(ISBLANK(F818),"",VLOOKUP(F818,AgeTable,2,TRUE))</f>
        <v/>
      </c>
      <c r="H818" s="6" t="str">
        <f t="shared" si="24"/>
        <v/>
      </c>
      <c r="I818" s="6" t="str">
        <f t="shared" si="25"/>
        <v/>
      </c>
      <c r="J818">
        <v>0</v>
      </c>
      <c r="K818">
        <v>0</v>
      </c>
      <c r="L818" s="2">
        <v>349254</v>
      </c>
      <c r="M818" s="4">
        <v>7.8958000000000004</v>
      </c>
      <c r="N818" s="8" t="str">
        <f>IF(ISBLANK(M818),"",VLOOKUP(M818,FareTable,2,TRUE))</f>
        <v>D</v>
      </c>
      <c r="P818" s="1" t="s">
        <v>2099</v>
      </c>
    </row>
    <row r="819" spans="1:17" x14ac:dyDescent="0.25">
      <c r="A819" s="2">
        <v>818</v>
      </c>
      <c r="B819" s="2">
        <v>3</v>
      </c>
      <c r="C819" s="2">
        <v>0</v>
      </c>
      <c r="D819" t="s">
        <v>1501</v>
      </c>
      <c r="E819" s="1" t="s">
        <v>2102</v>
      </c>
      <c r="F819">
        <v>22</v>
      </c>
      <c r="G819" s="6" t="str">
        <f>IF(ISBLANK(F819),"",VLOOKUP(F819,AgeTable,2,TRUE))</f>
        <v>Adult</v>
      </c>
      <c r="H819" s="6">
        <f t="shared" si="24"/>
        <v>0</v>
      </c>
      <c r="I819" s="6">
        <f t="shared" si="25"/>
        <v>0</v>
      </c>
      <c r="J819">
        <v>0</v>
      </c>
      <c r="K819">
        <v>0</v>
      </c>
      <c r="L819" s="2">
        <v>14973</v>
      </c>
      <c r="M819" s="4">
        <v>8.0500000000000007</v>
      </c>
      <c r="N819" s="8" t="str">
        <f>IF(ISBLANK(M819),"",VLOOKUP(M819,FareTable,2,TRUE))</f>
        <v>D</v>
      </c>
      <c r="P819" s="1" t="s">
        <v>800</v>
      </c>
    </row>
    <row r="820" spans="1:17" x14ac:dyDescent="0.25">
      <c r="A820" s="2">
        <v>819</v>
      </c>
      <c r="B820" s="2">
        <v>3</v>
      </c>
      <c r="C820" s="2">
        <v>1</v>
      </c>
      <c r="D820" t="s">
        <v>1502</v>
      </c>
      <c r="E820" s="1" t="s">
        <v>2101</v>
      </c>
      <c r="F820">
        <v>16</v>
      </c>
      <c r="G820" s="6" t="str">
        <f>IF(ISBLANK(F820),"",VLOOKUP(F820,AgeTable,2,TRUE))</f>
        <v>Child</v>
      </c>
      <c r="H820" s="6">
        <f t="shared" si="24"/>
        <v>1</v>
      </c>
      <c r="I820" s="6">
        <f t="shared" si="25"/>
        <v>1</v>
      </c>
      <c r="J820">
        <v>0</v>
      </c>
      <c r="K820">
        <v>0</v>
      </c>
      <c r="L820" s="2">
        <v>35851</v>
      </c>
      <c r="M820" s="4">
        <v>7.7332999999999998</v>
      </c>
      <c r="N820" s="8" t="str">
        <f>IF(ISBLANK(M820),"",VLOOKUP(M820,FareTable,2,TRUE))</f>
        <v>E</v>
      </c>
      <c r="P820" s="1" t="s">
        <v>2100</v>
      </c>
      <c r="Q820" t="s">
        <v>1333</v>
      </c>
    </row>
    <row r="821" spans="1:17" x14ac:dyDescent="0.25">
      <c r="A821" s="2">
        <v>820</v>
      </c>
      <c r="B821" s="2">
        <v>3</v>
      </c>
      <c r="C821" s="2">
        <v>1</v>
      </c>
      <c r="D821" t="s">
        <v>1503</v>
      </c>
      <c r="E821" s="1" t="s">
        <v>2101</v>
      </c>
      <c r="G821" s="6" t="str">
        <f>IF(ISBLANK(F821),"",VLOOKUP(F821,AgeTable,2,TRUE))</f>
        <v/>
      </c>
      <c r="H821" s="6" t="str">
        <f t="shared" si="24"/>
        <v/>
      </c>
      <c r="I821" s="6" t="str">
        <f t="shared" si="25"/>
        <v/>
      </c>
      <c r="J821">
        <v>0</v>
      </c>
      <c r="K821">
        <v>0</v>
      </c>
      <c r="L821" s="2">
        <v>335677</v>
      </c>
      <c r="M821" s="4">
        <v>7.75</v>
      </c>
      <c r="N821" s="8" t="str">
        <f>IF(ISBLANK(M821),"",VLOOKUP(M821,FareTable,2,TRUE))</f>
        <v>E</v>
      </c>
      <c r="P821" s="1" t="s">
        <v>2100</v>
      </c>
      <c r="Q821" t="s">
        <v>1504</v>
      </c>
    </row>
    <row r="822" spans="1:17" x14ac:dyDescent="0.25">
      <c r="A822" s="2">
        <v>821</v>
      </c>
      <c r="B822" s="2">
        <v>3</v>
      </c>
      <c r="C822" s="2">
        <v>1</v>
      </c>
      <c r="D822" t="s">
        <v>1505</v>
      </c>
      <c r="E822" s="1" t="s">
        <v>2102</v>
      </c>
      <c r="F822">
        <v>9</v>
      </c>
      <c r="G822" s="6" t="str">
        <f>IF(ISBLANK(F822),"",VLOOKUP(F822,AgeTable,2,TRUE))</f>
        <v>Child</v>
      </c>
      <c r="H822" s="6">
        <f t="shared" si="24"/>
        <v>1</v>
      </c>
      <c r="I822" s="6">
        <f t="shared" si="25"/>
        <v>1</v>
      </c>
      <c r="J822">
        <v>0</v>
      </c>
      <c r="K822">
        <v>2</v>
      </c>
      <c r="L822" s="2">
        <v>363291</v>
      </c>
      <c r="M822" s="4">
        <v>20.524999999999999</v>
      </c>
      <c r="N822" s="8" t="str">
        <f>IF(ISBLANK(M822),"",VLOOKUP(M822,FareTable,2,TRUE))</f>
        <v>C</v>
      </c>
      <c r="P822" s="1" t="s">
        <v>800</v>
      </c>
      <c r="Q822" t="s">
        <v>1506</v>
      </c>
    </row>
    <row r="823" spans="1:17" x14ac:dyDescent="0.25">
      <c r="A823" s="2">
        <v>822</v>
      </c>
      <c r="B823" s="2">
        <v>3</v>
      </c>
      <c r="C823" s="2">
        <v>0</v>
      </c>
      <c r="D823" t="s">
        <v>1507</v>
      </c>
      <c r="E823" s="1" t="s">
        <v>2102</v>
      </c>
      <c r="F823">
        <v>33</v>
      </c>
      <c r="G823" s="6" t="str">
        <f>IF(ISBLANK(F823),"",VLOOKUP(F823,AgeTable,2,TRUE))</f>
        <v>Adult</v>
      </c>
      <c r="H823" s="6">
        <f t="shared" si="24"/>
        <v>0</v>
      </c>
      <c r="I823" s="6">
        <f t="shared" si="25"/>
        <v>0</v>
      </c>
      <c r="J823">
        <v>1</v>
      </c>
      <c r="K823">
        <v>1</v>
      </c>
      <c r="L823" s="2">
        <v>363291</v>
      </c>
      <c r="M823" s="4">
        <v>20.524999999999999</v>
      </c>
      <c r="N823" s="8" t="str">
        <f>IF(ISBLANK(M823),"",VLOOKUP(M823,FareTable,2,TRUE))</f>
        <v>C</v>
      </c>
      <c r="P823" s="1" t="s">
        <v>800</v>
      </c>
      <c r="Q823" t="s">
        <v>1506</v>
      </c>
    </row>
    <row r="824" spans="1:17" x14ac:dyDescent="0.25">
      <c r="A824" s="2">
        <v>823</v>
      </c>
      <c r="B824" s="2">
        <v>3</v>
      </c>
      <c r="C824" s="2">
        <v>0</v>
      </c>
      <c r="D824" t="s">
        <v>1508</v>
      </c>
      <c r="E824" s="1" t="s">
        <v>2102</v>
      </c>
      <c r="F824">
        <v>41</v>
      </c>
      <c r="G824" s="6" t="str">
        <f>IF(ISBLANK(F824),"",VLOOKUP(F824,AgeTable,2,TRUE))</f>
        <v>Adult</v>
      </c>
      <c r="H824" s="6">
        <f t="shared" si="24"/>
        <v>0</v>
      </c>
      <c r="I824" s="6">
        <f t="shared" si="25"/>
        <v>0</v>
      </c>
      <c r="J824">
        <v>0</v>
      </c>
      <c r="K824">
        <v>0</v>
      </c>
      <c r="L824" s="2" t="s">
        <v>1509</v>
      </c>
      <c r="M824" s="4">
        <v>7.85</v>
      </c>
      <c r="N824" s="8" t="str">
        <f>IF(ISBLANK(M824),"",VLOOKUP(M824,FareTable,2,TRUE))</f>
        <v>D</v>
      </c>
      <c r="P824" s="1" t="s">
        <v>800</v>
      </c>
      <c r="Q824" t="s">
        <v>101</v>
      </c>
    </row>
    <row r="825" spans="1:17" x14ac:dyDescent="0.25">
      <c r="A825" s="2">
        <v>824</v>
      </c>
      <c r="B825" s="2">
        <v>3</v>
      </c>
      <c r="C825" s="2">
        <v>1</v>
      </c>
      <c r="D825" t="s">
        <v>1510</v>
      </c>
      <c r="E825" s="1" t="s">
        <v>2101</v>
      </c>
      <c r="F825">
        <v>31</v>
      </c>
      <c r="G825" s="6" t="str">
        <f>IF(ISBLANK(F825),"",VLOOKUP(F825,AgeTable,2,TRUE))</f>
        <v>Adult</v>
      </c>
      <c r="H825" s="6">
        <f t="shared" si="24"/>
        <v>0</v>
      </c>
      <c r="I825" s="6">
        <f t="shared" si="25"/>
        <v>1</v>
      </c>
      <c r="J825">
        <v>1</v>
      </c>
      <c r="K825">
        <v>1</v>
      </c>
      <c r="L825" s="2">
        <v>363291</v>
      </c>
      <c r="M825" s="4">
        <v>20.524999999999999</v>
      </c>
      <c r="N825" s="8" t="str">
        <f>IF(ISBLANK(M825),"",VLOOKUP(M825,FareTable,2,TRUE))</f>
        <v>C</v>
      </c>
      <c r="P825" s="1" t="s">
        <v>800</v>
      </c>
      <c r="Q825" t="s">
        <v>1506</v>
      </c>
    </row>
    <row r="826" spans="1:17" x14ac:dyDescent="0.25">
      <c r="A826" s="2">
        <v>825</v>
      </c>
      <c r="B826" s="2">
        <v>3</v>
      </c>
      <c r="C826" s="2">
        <v>0</v>
      </c>
      <c r="D826" t="s">
        <v>1511</v>
      </c>
      <c r="E826" s="1" t="s">
        <v>2102</v>
      </c>
      <c r="F826">
        <v>38</v>
      </c>
      <c r="G826" s="6" t="str">
        <f>IF(ISBLANK(F826),"",VLOOKUP(F826,AgeTable,2,TRUE))</f>
        <v>Adult</v>
      </c>
      <c r="H826" s="6">
        <f t="shared" si="24"/>
        <v>0</v>
      </c>
      <c r="I826" s="6">
        <f t="shared" si="25"/>
        <v>0</v>
      </c>
      <c r="J826">
        <v>0</v>
      </c>
      <c r="K826">
        <v>0</v>
      </c>
      <c r="L826" s="2" t="s">
        <v>1512</v>
      </c>
      <c r="M826" s="4">
        <v>7.05</v>
      </c>
      <c r="N826" s="8" t="str">
        <f>IF(ISBLANK(M826),"",VLOOKUP(M826,FareTable,2,TRUE))</f>
        <v>E</v>
      </c>
      <c r="P826" s="1" t="s">
        <v>800</v>
      </c>
      <c r="Q826" t="s">
        <v>1349</v>
      </c>
    </row>
    <row r="827" spans="1:17" x14ac:dyDescent="0.25">
      <c r="A827" s="2">
        <v>826</v>
      </c>
      <c r="B827" s="2">
        <v>3</v>
      </c>
      <c r="C827" s="2">
        <v>0</v>
      </c>
      <c r="D827" t="s">
        <v>1513</v>
      </c>
      <c r="E827" s="1" t="s">
        <v>2102</v>
      </c>
      <c r="F827">
        <v>9</v>
      </c>
      <c r="G827" s="6" t="str">
        <f>IF(ISBLANK(F827),"",VLOOKUP(F827,AgeTable,2,TRUE))</f>
        <v>Child</v>
      </c>
      <c r="H827" s="6">
        <f t="shared" si="24"/>
        <v>1</v>
      </c>
      <c r="I827" s="6">
        <f t="shared" si="25"/>
        <v>1</v>
      </c>
      <c r="J827">
        <v>5</v>
      </c>
      <c r="K827">
        <v>2</v>
      </c>
      <c r="L827" s="2" t="s">
        <v>1514</v>
      </c>
      <c r="M827" s="4">
        <v>46.9</v>
      </c>
      <c r="N827" s="8" t="str">
        <f>IF(ISBLANK(M827),"",VLOOKUP(M827,FareTable,2,TRUE))</f>
        <v>B</v>
      </c>
      <c r="P827" s="1" t="s">
        <v>800</v>
      </c>
      <c r="Q827" t="s">
        <v>1515</v>
      </c>
    </row>
    <row r="828" spans="1:17" x14ac:dyDescent="0.25">
      <c r="A828" s="2">
        <v>827</v>
      </c>
      <c r="B828" s="2">
        <v>3</v>
      </c>
      <c r="C828" s="2">
        <v>0</v>
      </c>
      <c r="D828" t="s">
        <v>1516</v>
      </c>
      <c r="E828" s="1" t="s">
        <v>2102</v>
      </c>
      <c r="F828">
        <v>1</v>
      </c>
      <c r="G828" s="6" t="str">
        <f>IF(ISBLANK(F828),"",VLOOKUP(F828,AgeTable,2,TRUE))</f>
        <v>Child</v>
      </c>
      <c r="H828" s="6">
        <f t="shared" si="24"/>
        <v>1</v>
      </c>
      <c r="I828" s="6">
        <f t="shared" si="25"/>
        <v>1</v>
      </c>
      <c r="J828">
        <v>5</v>
      </c>
      <c r="K828">
        <v>2</v>
      </c>
      <c r="L828" s="2" t="s">
        <v>1514</v>
      </c>
      <c r="M828" s="4">
        <v>46.9</v>
      </c>
      <c r="N828" s="8" t="str">
        <f>IF(ISBLANK(M828),"",VLOOKUP(M828,FareTable,2,TRUE))</f>
        <v>B</v>
      </c>
      <c r="P828" s="1" t="s">
        <v>800</v>
      </c>
      <c r="Q828" t="s">
        <v>1515</v>
      </c>
    </row>
    <row r="829" spans="1:17" x14ac:dyDescent="0.25">
      <c r="A829" s="2">
        <v>828</v>
      </c>
      <c r="B829" s="2">
        <v>3</v>
      </c>
      <c r="C829" s="2">
        <v>0</v>
      </c>
      <c r="D829" t="s">
        <v>1517</v>
      </c>
      <c r="E829" s="1" t="s">
        <v>2102</v>
      </c>
      <c r="F829">
        <v>11</v>
      </c>
      <c r="G829" s="6" t="str">
        <f>IF(ISBLANK(F829),"",VLOOKUP(F829,AgeTable,2,TRUE))</f>
        <v>Child</v>
      </c>
      <c r="H829" s="6">
        <f t="shared" si="24"/>
        <v>1</v>
      </c>
      <c r="I829" s="6">
        <f t="shared" si="25"/>
        <v>1</v>
      </c>
      <c r="J829">
        <v>5</v>
      </c>
      <c r="K829">
        <v>2</v>
      </c>
      <c r="L829" s="2" t="s">
        <v>1514</v>
      </c>
      <c r="M829" s="4">
        <v>46.9</v>
      </c>
      <c r="N829" s="8" t="str">
        <f>IF(ISBLANK(M829),"",VLOOKUP(M829,FareTable,2,TRUE))</f>
        <v>B</v>
      </c>
      <c r="P829" s="1" t="s">
        <v>800</v>
      </c>
      <c r="Q829" t="s">
        <v>1515</v>
      </c>
    </row>
    <row r="830" spans="1:17" x14ac:dyDescent="0.25">
      <c r="A830" s="2">
        <v>829</v>
      </c>
      <c r="B830" s="2">
        <v>3</v>
      </c>
      <c r="C830" s="2">
        <v>0</v>
      </c>
      <c r="D830" t="s">
        <v>1518</v>
      </c>
      <c r="E830" s="1" t="s">
        <v>2101</v>
      </c>
      <c r="F830">
        <v>10</v>
      </c>
      <c r="G830" s="6" t="str">
        <f>IF(ISBLANK(F830),"",VLOOKUP(F830,AgeTable,2,TRUE))</f>
        <v>Child</v>
      </c>
      <c r="H830" s="6">
        <f t="shared" si="24"/>
        <v>1</v>
      </c>
      <c r="I830" s="6">
        <f t="shared" si="25"/>
        <v>1</v>
      </c>
      <c r="J830">
        <v>5</v>
      </c>
      <c r="K830">
        <v>2</v>
      </c>
      <c r="L830" s="2" t="s">
        <v>1514</v>
      </c>
      <c r="M830" s="4">
        <v>46.9</v>
      </c>
      <c r="N830" s="8" t="str">
        <f>IF(ISBLANK(M830),"",VLOOKUP(M830,FareTable,2,TRUE))</f>
        <v>B</v>
      </c>
      <c r="P830" s="1" t="s">
        <v>800</v>
      </c>
      <c r="Q830" t="s">
        <v>1515</v>
      </c>
    </row>
    <row r="831" spans="1:17" x14ac:dyDescent="0.25">
      <c r="A831" s="2">
        <v>830</v>
      </c>
      <c r="B831" s="2">
        <v>3</v>
      </c>
      <c r="C831" s="2">
        <v>0</v>
      </c>
      <c r="D831" t="s">
        <v>1519</v>
      </c>
      <c r="E831" s="1" t="s">
        <v>2101</v>
      </c>
      <c r="F831">
        <v>16</v>
      </c>
      <c r="G831" s="6" t="str">
        <f>IF(ISBLANK(F831),"",VLOOKUP(F831,AgeTable,2,TRUE))</f>
        <v>Child</v>
      </c>
      <c r="H831" s="6">
        <f t="shared" si="24"/>
        <v>1</v>
      </c>
      <c r="I831" s="6">
        <f t="shared" si="25"/>
        <v>1</v>
      </c>
      <c r="J831">
        <v>5</v>
      </c>
      <c r="K831">
        <v>2</v>
      </c>
      <c r="L831" s="2" t="s">
        <v>1514</v>
      </c>
      <c r="M831" s="4">
        <v>46.9</v>
      </c>
      <c r="N831" s="8" t="str">
        <f>IF(ISBLANK(M831),"",VLOOKUP(M831,FareTable,2,TRUE))</f>
        <v>B</v>
      </c>
      <c r="P831" s="1" t="s">
        <v>800</v>
      </c>
      <c r="Q831" t="s">
        <v>1515</v>
      </c>
    </row>
    <row r="832" spans="1:17" x14ac:dyDescent="0.25">
      <c r="A832" s="2">
        <v>831</v>
      </c>
      <c r="B832" s="2">
        <v>3</v>
      </c>
      <c r="C832" s="2">
        <v>0</v>
      </c>
      <c r="D832" t="s">
        <v>1520</v>
      </c>
      <c r="E832" s="1" t="s">
        <v>2102</v>
      </c>
      <c r="F832">
        <v>14</v>
      </c>
      <c r="G832" s="6" t="str">
        <f>IF(ISBLANK(F832),"",VLOOKUP(F832,AgeTable,2,TRUE))</f>
        <v>Child</v>
      </c>
      <c r="H832" s="6">
        <f t="shared" si="24"/>
        <v>1</v>
      </c>
      <c r="I832" s="6">
        <f t="shared" si="25"/>
        <v>1</v>
      </c>
      <c r="J832">
        <v>5</v>
      </c>
      <c r="K832">
        <v>2</v>
      </c>
      <c r="L832" s="2" t="s">
        <v>1514</v>
      </c>
      <c r="M832" s="4">
        <v>46.9</v>
      </c>
      <c r="N832" s="8" t="str">
        <f>IF(ISBLANK(M832),"",VLOOKUP(M832,FareTable,2,TRUE))</f>
        <v>B</v>
      </c>
      <c r="P832" s="1" t="s">
        <v>800</v>
      </c>
      <c r="Q832" t="s">
        <v>1515</v>
      </c>
    </row>
    <row r="833" spans="1:17" x14ac:dyDescent="0.25">
      <c r="A833" s="2">
        <v>832</v>
      </c>
      <c r="B833" s="2">
        <v>3</v>
      </c>
      <c r="C833" s="2">
        <v>0</v>
      </c>
      <c r="D833" t="s">
        <v>1521</v>
      </c>
      <c r="E833" s="1" t="s">
        <v>2102</v>
      </c>
      <c r="F833">
        <v>40</v>
      </c>
      <c r="G833" s="6" t="str">
        <f>IF(ISBLANK(F833),"",VLOOKUP(F833,AgeTable,2,TRUE))</f>
        <v>Adult</v>
      </c>
      <c r="H833" s="6">
        <f t="shared" si="24"/>
        <v>0</v>
      </c>
      <c r="I833" s="6">
        <f t="shared" si="25"/>
        <v>0</v>
      </c>
      <c r="J833">
        <v>1</v>
      </c>
      <c r="K833">
        <v>6</v>
      </c>
      <c r="L833" s="2" t="s">
        <v>1514</v>
      </c>
      <c r="M833" s="4">
        <v>46.9</v>
      </c>
      <c r="N833" s="8" t="str">
        <f>IF(ISBLANK(M833),"",VLOOKUP(M833,FareTable,2,TRUE))</f>
        <v>B</v>
      </c>
      <c r="P833" s="1" t="s">
        <v>800</v>
      </c>
      <c r="Q833" t="s">
        <v>1515</v>
      </c>
    </row>
    <row r="834" spans="1:17" x14ac:dyDescent="0.25">
      <c r="A834" s="2">
        <v>833</v>
      </c>
      <c r="B834" s="2">
        <v>3</v>
      </c>
      <c r="C834" s="2">
        <v>0</v>
      </c>
      <c r="D834" t="s">
        <v>1522</v>
      </c>
      <c r="E834" s="1" t="s">
        <v>2101</v>
      </c>
      <c r="F834">
        <v>43</v>
      </c>
      <c r="G834" s="6" t="str">
        <f>IF(ISBLANK(F834),"",VLOOKUP(F834,AgeTable,2,TRUE))</f>
        <v>Adult</v>
      </c>
      <c r="H834" s="6">
        <f t="shared" si="24"/>
        <v>0</v>
      </c>
      <c r="I834" s="6">
        <f t="shared" si="25"/>
        <v>1</v>
      </c>
      <c r="J834">
        <v>1</v>
      </c>
      <c r="K834">
        <v>6</v>
      </c>
      <c r="L834" s="2" t="s">
        <v>1514</v>
      </c>
      <c r="M834" s="4">
        <v>46.9</v>
      </c>
      <c r="N834" s="8" t="str">
        <f>IF(ISBLANK(M834),"",VLOOKUP(M834,FareTable,2,TRUE))</f>
        <v>B</v>
      </c>
      <c r="P834" s="1" t="s">
        <v>800</v>
      </c>
      <c r="Q834" t="s">
        <v>1515</v>
      </c>
    </row>
    <row r="835" spans="1:17" x14ac:dyDescent="0.25">
      <c r="A835" s="2">
        <v>834</v>
      </c>
      <c r="B835" s="2">
        <v>3</v>
      </c>
      <c r="C835" s="2">
        <v>0</v>
      </c>
      <c r="D835" t="s">
        <v>1523</v>
      </c>
      <c r="E835" s="1" t="s">
        <v>2102</v>
      </c>
      <c r="F835">
        <v>51</v>
      </c>
      <c r="G835" s="6" t="str">
        <f>IF(ISBLANK(F835),"",VLOOKUP(F835,AgeTable,2,TRUE))</f>
        <v>Adult</v>
      </c>
      <c r="H835" s="6">
        <f t="shared" ref="H835:H898" si="26">IF(ISBLANK(F835),"",IF(F835&lt;17,1,0))</f>
        <v>0</v>
      </c>
      <c r="I835" s="6">
        <f t="shared" ref="I835:I898" si="27">IF(ISBLANK(F835),"",IF(E835="Female",1,IF(H835=0,0,1)))</f>
        <v>0</v>
      </c>
      <c r="J835">
        <v>0</v>
      </c>
      <c r="K835">
        <v>0</v>
      </c>
      <c r="L835" s="2">
        <v>21440</v>
      </c>
      <c r="M835" s="4">
        <v>8.0500000000000007</v>
      </c>
      <c r="N835" s="8" t="str">
        <f>IF(ISBLANK(M835),"",VLOOKUP(M835,FareTable,2,TRUE))</f>
        <v>D</v>
      </c>
      <c r="P835" s="1" t="s">
        <v>800</v>
      </c>
      <c r="Q835" t="s">
        <v>1524</v>
      </c>
    </row>
    <row r="836" spans="1:17" x14ac:dyDescent="0.25">
      <c r="A836" s="2">
        <v>835</v>
      </c>
      <c r="B836" s="2">
        <v>3</v>
      </c>
      <c r="C836" s="2">
        <v>0</v>
      </c>
      <c r="D836" t="s">
        <v>1525</v>
      </c>
      <c r="E836" s="1" t="s">
        <v>2102</v>
      </c>
      <c r="F836">
        <v>32</v>
      </c>
      <c r="G836" s="6" t="str">
        <f>IF(ISBLANK(F836),"",VLOOKUP(F836,AgeTable,2,TRUE))</f>
        <v>Adult</v>
      </c>
      <c r="H836" s="6">
        <f t="shared" si="26"/>
        <v>0</v>
      </c>
      <c r="I836" s="6">
        <f t="shared" si="27"/>
        <v>0</v>
      </c>
      <c r="J836">
        <v>0</v>
      </c>
      <c r="K836">
        <v>0</v>
      </c>
      <c r="L836" s="2">
        <v>8471</v>
      </c>
      <c r="M836" s="4">
        <v>8.3625000000000007</v>
      </c>
      <c r="N836" s="8" t="str">
        <f>IF(ISBLANK(M836),"",VLOOKUP(M836,FareTable,2,TRUE))</f>
        <v>D</v>
      </c>
      <c r="P836" s="1" t="s">
        <v>800</v>
      </c>
      <c r="Q836" t="s">
        <v>1526</v>
      </c>
    </row>
    <row r="837" spans="1:17" x14ac:dyDescent="0.25">
      <c r="A837" s="2">
        <v>836</v>
      </c>
      <c r="B837" s="2">
        <v>3</v>
      </c>
      <c r="C837" s="2">
        <v>0</v>
      </c>
      <c r="D837" t="s">
        <v>1527</v>
      </c>
      <c r="E837" s="1" t="s">
        <v>2102</v>
      </c>
      <c r="G837" s="6" t="str">
        <f>IF(ISBLANK(F837),"",VLOOKUP(F837,AgeTable,2,TRUE))</f>
        <v/>
      </c>
      <c r="H837" s="6" t="str">
        <f t="shared" si="26"/>
        <v/>
      </c>
      <c r="I837" s="6" t="str">
        <f t="shared" si="27"/>
        <v/>
      </c>
      <c r="J837">
        <v>0</v>
      </c>
      <c r="K837">
        <v>0</v>
      </c>
      <c r="L837" s="2">
        <v>376563</v>
      </c>
      <c r="M837" s="4">
        <v>8.0500000000000007</v>
      </c>
      <c r="N837" s="8" t="str">
        <f>IF(ISBLANK(M837),"",VLOOKUP(M837,FareTable,2,TRUE))</f>
        <v>D</v>
      </c>
      <c r="P837" s="1" t="s">
        <v>800</v>
      </c>
    </row>
    <row r="838" spans="1:17" x14ac:dyDescent="0.25">
      <c r="A838" s="2">
        <v>837</v>
      </c>
      <c r="B838" s="2">
        <v>3</v>
      </c>
      <c r="C838" s="2">
        <v>0</v>
      </c>
      <c r="D838" t="s">
        <v>1528</v>
      </c>
      <c r="E838" s="1" t="s">
        <v>2102</v>
      </c>
      <c r="F838">
        <v>20</v>
      </c>
      <c r="G838" s="6" t="str">
        <f>IF(ISBLANK(F838),"",VLOOKUP(F838,AgeTable,2,TRUE))</f>
        <v>Adult</v>
      </c>
      <c r="H838" s="6">
        <f t="shared" si="26"/>
        <v>0</v>
      </c>
      <c r="I838" s="6">
        <f t="shared" si="27"/>
        <v>0</v>
      </c>
      <c r="J838">
        <v>0</v>
      </c>
      <c r="K838">
        <v>0</v>
      </c>
      <c r="L838" s="2">
        <v>7534</v>
      </c>
      <c r="M838" s="4">
        <v>9.8458000000000006</v>
      </c>
      <c r="N838" s="8" t="str">
        <f>IF(ISBLANK(M838),"",VLOOKUP(M838,FareTable,2,TRUE))</f>
        <v>D</v>
      </c>
      <c r="P838" s="1" t="s">
        <v>800</v>
      </c>
      <c r="Q838" t="s">
        <v>1529</v>
      </c>
    </row>
    <row r="839" spans="1:17" x14ac:dyDescent="0.25">
      <c r="A839" s="2">
        <v>838</v>
      </c>
      <c r="B839" s="2">
        <v>3</v>
      </c>
      <c r="C839" s="2">
        <v>0</v>
      </c>
      <c r="D839" t="s">
        <v>1530</v>
      </c>
      <c r="E839" s="1" t="s">
        <v>2102</v>
      </c>
      <c r="F839">
        <v>37</v>
      </c>
      <c r="G839" s="6" t="str">
        <f>IF(ISBLANK(F839),"",VLOOKUP(F839,AgeTable,2,TRUE))</f>
        <v>Adult</v>
      </c>
      <c r="H839" s="6">
        <f t="shared" si="26"/>
        <v>0</v>
      </c>
      <c r="I839" s="6">
        <f t="shared" si="27"/>
        <v>0</v>
      </c>
      <c r="J839">
        <v>2</v>
      </c>
      <c r="K839">
        <v>0</v>
      </c>
      <c r="L839" s="2">
        <v>3101276</v>
      </c>
      <c r="M839" s="4">
        <v>7.9249999999999998</v>
      </c>
      <c r="N839" s="8" t="str">
        <f>IF(ISBLANK(M839),"",VLOOKUP(M839,FareTable,2,TRUE))</f>
        <v>D</v>
      </c>
      <c r="P839" s="1" t="s">
        <v>800</v>
      </c>
      <c r="Q839" t="s">
        <v>1249</v>
      </c>
    </row>
    <row r="840" spans="1:17" x14ac:dyDescent="0.25">
      <c r="A840" s="2">
        <v>839</v>
      </c>
      <c r="B840" s="2">
        <v>3</v>
      </c>
      <c r="C840" s="2">
        <v>0</v>
      </c>
      <c r="D840" t="s">
        <v>1531</v>
      </c>
      <c r="E840" s="1" t="s">
        <v>2102</v>
      </c>
      <c r="F840">
        <v>28</v>
      </c>
      <c r="G840" s="6" t="str">
        <f>IF(ISBLANK(F840),"",VLOOKUP(F840,AgeTable,2,TRUE))</f>
        <v>Adult</v>
      </c>
      <c r="H840" s="6">
        <f t="shared" si="26"/>
        <v>0</v>
      </c>
      <c r="I840" s="6">
        <f t="shared" si="27"/>
        <v>0</v>
      </c>
      <c r="J840">
        <v>2</v>
      </c>
      <c r="K840">
        <v>0</v>
      </c>
      <c r="L840" s="2">
        <v>3101277</v>
      </c>
      <c r="M840" s="4">
        <v>7.9249999999999998</v>
      </c>
      <c r="N840" s="8" t="str">
        <f>IF(ISBLANK(M840),"",VLOOKUP(M840,FareTable,2,TRUE))</f>
        <v>D</v>
      </c>
      <c r="P840" s="1" t="s">
        <v>800</v>
      </c>
      <c r="Q840" t="s">
        <v>1249</v>
      </c>
    </row>
    <row r="841" spans="1:17" x14ac:dyDescent="0.25">
      <c r="A841" s="2">
        <v>840</v>
      </c>
      <c r="B841" s="2">
        <v>3</v>
      </c>
      <c r="C841" s="2">
        <v>0</v>
      </c>
      <c r="D841" t="s">
        <v>1532</v>
      </c>
      <c r="E841" s="1" t="s">
        <v>2102</v>
      </c>
      <c r="F841">
        <v>19</v>
      </c>
      <c r="G841" s="6" t="str">
        <f>IF(ISBLANK(F841),"",VLOOKUP(F841,AgeTable,2,TRUE))</f>
        <v>Adult</v>
      </c>
      <c r="H841" s="6">
        <f t="shared" si="26"/>
        <v>0</v>
      </c>
      <c r="I841" s="6">
        <f t="shared" si="27"/>
        <v>0</v>
      </c>
      <c r="J841">
        <v>0</v>
      </c>
      <c r="K841">
        <v>0</v>
      </c>
      <c r="L841" s="2">
        <v>347069</v>
      </c>
      <c r="M841" s="4">
        <v>7.7750000000000004</v>
      </c>
      <c r="N841" s="8" t="str">
        <f>IF(ISBLANK(M841),"",VLOOKUP(M841,FareTable,2,TRUE))</f>
        <v>E</v>
      </c>
      <c r="P841" s="1" t="s">
        <v>800</v>
      </c>
      <c r="Q841" t="s">
        <v>1533</v>
      </c>
    </row>
    <row r="842" spans="1:17" x14ac:dyDescent="0.25">
      <c r="A842" s="2">
        <v>841</v>
      </c>
      <c r="B842" s="2">
        <v>3</v>
      </c>
      <c r="C842" s="2">
        <v>0</v>
      </c>
      <c r="D842" t="s">
        <v>1534</v>
      </c>
      <c r="E842" s="1" t="s">
        <v>2101</v>
      </c>
      <c r="F842">
        <v>24</v>
      </c>
      <c r="G842" s="6" t="str">
        <f>IF(ISBLANK(F842),"",VLOOKUP(F842,AgeTable,2,TRUE))</f>
        <v>Adult</v>
      </c>
      <c r="H842" s="6">
        <f t="shared" si="26"/>
        <v>0</v>
      </c>
      <c r="I842" s="6">
        <f t="shared" si="27"/>
        <v>1</v>
      </c>
      <c r="J842">
        <v>0</v>
      </c>
      <c r="K842">
        <v>0</v>
      </c>
      <c r="L842" s="2">
        <v>349236</v>
      </c>
      <c r="M842" s="4">
        <v>8.85</v>
      </c>
      <c r="N842" s="8" t="str">
        <f>IF(ISBLANK(M842),"",VLOOKUP(M842,FareTable,2,TRUE))</f>
        <v>D</v>
      </c>
      <c r="P842" s="1" t="s">
        <v>800</v>
      </c>
    </row>
    <row r="843" spans="1:17" x14ac:dyDescent="0.25">
      <c r="A843" s="2">
        <v>842</v>
      </c>
      <c r="B843" s="2">
        <v>3</v>
      </c>
      <c r="C843" s="2">
        <v>0</v>
      </c>
      <c r="D843" t="s">
        <v>1535</v>
      </c>
      <c r="E843" s="1" t="s">
        <v>2101</v>
      </c>
      <c r="F843">
        <v>17</v>
      </c>
      <c r="G843" s="6" t="str">
        <f>IF(ISBLANK(F843),"",VLOOKUP(F843,AgeTable,2,TRUE))</f>
        <v>Adult</v>
      </c>
      <c r="H843" s="6">
        <f t="shared" si="26"/>
        <v>0</v>
      </c>
      <c r="I843" s="6">
        <f t="shared" si="27"/>
        <v>1</v>
      </c>
      <c r="J843">
        <v>0</v>
      </c>
      <c r="K843">
        <v>0</v>
      </c>
      <c r="L843" s="2" t="s">
        <v>1536</v>
      </c>
      <c r="M843" s="4">
        <v>7.7332999999999998</v>
      </c>
      <c r="N843" s="8" t="str">
        <f>IF(ISBLANK(M843),"",VLOOKUP(M843,FareTable,2,TRUE))</f>
        <v>E</v>
      </c>
      <c r="P843" s="1" t="s">
        <v>2100</v>
      </c>
    </row>
    <row r="844" spans="1:17" x14ac:dyDescent="0.25">
      <c r="A844" s="2">
        <v>843</v>
      </c>
      <c r="B844" s="2">
        <v>3</v>
      </c>
      <c r="C844" s="2">
        <v>0</v>
      </c>
      <c r="D844" t="s">
        <v>1537</v>
      </c>
      <c r="E844" s="1" t="s">
        <v>2102</v>
      </c>
      <c r="G844" s="6" t="str">
        <f>IF(ISBLANK(F844),"",VLOOKUP(F844,AgeTable,2,TRUE))</f>
        <v/>
      </c>
      <c r="H844" s="6" t="str">
        <f t="shared" si="26"/>
        <v/>
      </c>
      <c r="I844" s="6" t="str">
        <f t="shared" si="27"/>
        <v/>
      </c>
      <c r="J844">
        <v>1</v>
      </c>
      <c r="K844">
        <v>0</v>
      </c>
      <c r="L844" s="2">
        <v>65303</v>
      </c>
      <c r="M844" s="4">
        <v>19.966699999999999</v>
      </c>
      <c r="N844" s="8" t="str">
        <f>IF(ISBLANK(M844),"",VLOOKUP(M844,FareTable,2,TRUE))</f>
        <v>C</v>
      </c>
      <c r="P844" s="1" t="s">
        <v>800</v>
      </c>
    </row>
    <row r="845" spans="1:17" x14ac:dyDescent="0.25">
      <c r="A845" s="2">
        <v>844</v>
      </c>
      <c r="B845" s="2">
        <v>3</v>
      </c>
      <c r="C845" s="2">
        <v>0</v>
      </c>
      <c r="D845" t="s">
        <v>1538</v>
      </c>
      <c r="E845" s="1" t="s">
        <v>2102</v>
      </c>
      <c r="G845" s="6" t="str">
        <f>IF(ISBLANK(F845),"",VLOOKUP(F845,AgeTable,2,TRUE))</f>
        <v/>
      </c>
      <c r="H845" s="6" t="str">
        <f t="shared" si="26"/>
        <v/>
      </c>
      <c r="I845" s="6" t="str">
        <f t="shared" si="27"/>
        <v/>
      </c>
      <c r="J845">
        <v>1</v>
      </c>
      <c r="K845">
        <v>0</v>
      </c>
      <c r="L845" s="2">
        <v>65304</v>
      </c>
      <c r="M845" s="4">
        <v>19.966699999999999</v>
      </c>
      <c r="N845" s="8" t="str">
        <f>IF(ISBLANK(M845),"",VLOOKUP(M845,FareTable,2,TRUE))</f>
        <v>C</v>
      </c>
      <c r="P845" s="1" t="s">
        <v>800</v>
      </c>
    </row>
    <row r="846" spans="1:17" x14ac:dyDescent="0.25">
      <c r="A846" s="2">
        <v>845</v>
      </c>
      <c r="B846" s="2">
        <v>3</v>
      </c>
      <c r="C846" s="2">
        <v>0</v>
      </c>
      <c r="D846" t="s">
        <v>1539</v>
      </c>
      <c r="E846" s="1" t="s">
        <v>2102</v>
      </c>
      <c r="F846">
        <v>28</v>
      </c>
      <c r="G846" s="6" t="str">
        <f>IF(ISBLANK(F846),"",VLOOKUP(F846,AgeTable,2,TRUE))</f>
        <v>Adult</v>
      </c>
      <c r="H846" s="6">
        <f t="shared" si="26"/>
        <v>0</v>
      </c>
      <c r="I846" s="6">
        <f t="shared" si="27"/>
        <v>0</v>
      </c>
      <c r="J846">
        <v>1</v>
      </c>
      <c r="K846">
        <v>0</v>
      </c>
      <c r="L846" s="2" t="s">
        <v>1540</v>
      </c>
      <c r="M846" s="4">
        <v>15.85</v>
      </c>
      <c r="N846" s="8" t="str">
        <f>IF(ISBLANK(M846),"",VLOOKUP(M846,FareTable,2,TRUE))</f>
        <v>C</v>
      </c>
      <c r="P846" s="1" t="s">
        <v>800</v>
      </c>
    </row>
    <row r="847" spans="1:17" x14ac:dyDescent="0.25">
      <c r="A847" s="2">
        <v>846</v>
      </c>
      <c r="B847" s="2">
        <v>3</v>
      </c>
      <c r="C847" s="2">
        <v>1</v>
      </c>
      <c r="D847" t="s">
        <v>1541</v>
      </c>
      <c r="E847" s="1" t="s">
        <v>2101</v>
      </c>
      <c r="F847">
        <v>24</v>
      </c>
      <c r="G847" s="6" t="str">
        <f>IF(ISBLANK(F847),"",VLOOKUP(F847,AgeTable,2,TRUE))</f>
        <v>Adult</v>
      </c>
      <c r="H847" s="6">
        <f t="shared" si="26"/>
        <v>0</v>
      </c>
      <c r="I847" s="6">
        <f t="shared" si="27"/>
        <v>1</v>
      </c>
      <c r="J847">
        <v>1</v>
      </c>
      <c r="K847">
        <v>0</v>
      </c>
      <c r="L847" s="2" t="s">
        <v>1540</v>
      </c>
      <c r="M847" s="4">
        <v>15.85</v>
      </c>
      <c r="N847" s="8" t="str">
        <f>IF(ISBLANK(M847),"",VLOOKUP(M847,FareTable,2,TRUE))</f>
        <v>C</v>
      </c>
      <c r="P847" s="1" t="s">
        <v>800</v>
      </c>
    </row>
    <row r="848" spans="1:17" x14ac:dyDescent="0.25">
      <c r="A848" s="2">
        <v>847</v>
      </c>
      <c r="B848" s="2">
        <v>3</v>
      </c>
      <c r="C848" s="2">
        <v>0</v>
      </c>
      <c r="D848" t="s">
        <v>1542</v>
      </c>
      <c r="E848" s="1" t="s">
        <v>2102</v>
      </c>
      <c r="F848">
        <v>20</v>
      </c>
      <c r="G848" s="6" t="str">
        <f>IF(ISBLANK(F848),"",VLOOKUP(F848,AgeTable,2,TRUE))</f>
        <v>Adult</v>
      </c>
      <c r="H848" s="6">
        <f t="shared" si="26"/>
        <v>0</v>
      </c>
      <c r="I848" s="6">
        <f t="shared" si="27"/>
        <v>0</v>
      </c>
      <c r="J848">
        <v>0</v>
      </c>
      <c r="K848">
        <v>0</v>
      </c>
      <c r="L848" s="2">
        <v>345769</v>
      </c>
      <c r="M848" s="4">
        <v>9.5</v>
      </c>
      <c r="N848" s="8" t="str">
        <f>IF(ISBLANK(M848),"",VLOOKUP(M848,FareTable,2,TRUE))</f>
        <v>D</v>
      </c>
      <c r="P848" s="1" t="s">
        <v>800</v>
      </c>
    </row>
    <row r="849" spans="1:16" x14ac:dyDescent="0.25">
      <c r="A849" s="2">
        <v>848</v>
      </c>
      <c r="B849" s="2">
        <v>3</v>
      </c>
      <c r="C849" s="2">
        <v>0</v>
      </c>
      <c r="D849" t="s">
        <v>1543</v>
      </c>
      <c r="E849" s="1" t="s">
        <v>2102</v>
      </c>
      <c r="F849">
        <v>23.5</v>
      </c>
      <c r="G849" s="6" t="str">
        <f>IF(ISBLANK(F849),"",VLOOKUP(F849,AgeTable,2,TRUE))</f>
        <v>Adult</v>
      </c>
      <c r="H849" s="6">
        <f t="shared" si="26"/>
        <v>0</v>
      </c>
      <c r="I849" s="6">
        <f t="shared" si="27"/>
        <v>0</v>
      </c>
      <c r="J849">
        <v>0</v>
      </c>
      <c r="K849">
        <v>0</v>
      </c>
      <c r="L849" s="2">
        <v>2693</v>
      </c>
      <c r="M849" s="4">
        <v>7.2291999999999996</v>
      </c>
      <c r="N849" s="8" t="str">
        <f>IF(ISBLANK(M849),"",VLOOKUP(M849,FareTable,2,TRUE))</f>
        <v>E</v>
      </c>
      <c r="P849" s="1" t="s">
        <v>2099</v>
      </c>
    </row>
    <row r="850" spans="1:16" x14ac:dyDescent="0.25">
      <c r="A850" s="2">
        <v>849</v>
      </c>
      <c r="B850" s="2">
        <v>3</v>
      </c>
      <c r="C850" s="2">
        <v>0</v>
      </c>
      <c r="D850" t="s">
        <v>1544</v>
      </c>
      <c r="E850" s="1" t="s">
        <v>2102</v>
      </c>
      <c r="F850">
        <v>41</v>
      </c>
      <c r="G850" s="6" t="str">
        <f>IF(ISBLANK(F850),"",VLOOKUP(F850,AgeTable,2,TRUE))</f>
        <v>Adult</v>
      </c>
      <c r="H850" s="6">
        <f t="shared" si="26"/>
        <v>0</v>
      </c>
      <c r="I850" s="6">
        <f t="shared" si="27"/>
        <v>0</v>
      </c>
      <c r="J850">
        <v>2</v>
      </c>
      <c r="K850">
        <v>0</v>
      </c>
      <c r="L850" s="2">
        <v>350026</v>
      </c>
      <c r="M850" s="4">
        <v>14.1083</v>
      </c>
      <c r="N850" s="8" t="str">
        <f>IF(ISBLANK(M850),"",VLOOKUP(M850,FareTable,2,TRUE))</f>
        <v>C</v>
      </c>
      <c r="P850" s="1" t="s">
        <v>800</v>
      </c>
    </row>
    <row r="851" spans="1:16" x14ac:dyDescent="0.25">
      <c r="A851" s="2">
        <v>850</v>
      </c>
      <c r="B851" s="2">
        <v>3</v>
      </c>
      <c r="C851" s="2">
        <v>0</v>
      </c>
      <c r="D851" t="s">
        <v>1545</v>
      </c>
      <c r="E851" s="1" t="s">
        <v>2102</v>
      </c>
      <c r="F851">
        <v>26</v>
      </c>
      <c r="G851" s="6" t="str">
        <f>IF(ISBLANK(F851),"",VLOOKUP(F851,AgeTable,2,TRUE))</f>
        <v>Adult</v>
      </c>
      <c r="H851" s="6">
        <f t="shared" si="26"/>
        <v>0</v>
      </c>
      <c r="I851" s="6">
        <f t="shared" si="27"/>
        <v>0</v>
      </c>
      <c r="J851">
        <v>1</v>
      </c>
      <c r="K851">
        <v>0</v>
      </c>
      <c r="L851" s="2">
        <v>350025</v>
      </c>
      <c r="M851" s="4">
        <v>7.8541999999999996</v>
      </c>
      <c r="N851" s="8" t="str">
        <f>IF(ISBLANK(M851),"",VLOOKUP(M851,FareTable,2,TRUE))</f>
        <v>D</v>
      </c>
      <c r="P851" s="1" t="s">
        <v>800</v>
      </c>
    </row>
    <row r="852" spans="1:16" x14ac:dyDescent="0.25">
      <c r="A852" s="2">
        <v>851</v>
      </c>
      <c r="B852" s="2">
        <v>3</v>
      </c>
      <c r="C852" s="2">
        <v>0</v>
      </c>
      <c r="D852" t="s">
        <v>1546</v>
      </c>
      <c r="E852" s="1" t="s">
        <v>2102</v>
      </c>
      <c r="F852">
        <v>21</v>
      </c>
      <c r="G852" s="6" t="str">
        <f>IF(ISBLANK(F852),"",VLOOKUP(F852,AgeTable,2,TRUE))</f>
        <v>Adult</v>
      </c>
      <c r="H852" s="6">
        <f t="shared" si="26"/>
        <v>0</v>
      </c>
      <c r="I852" s="6">
        <f t="shared" si="27"/>
        <v>0</v>
      </c>
      <c r="J852">
        <v>0</v>
      </c>
      <c r="K852">
        <v>0</v>
      </c>
      <c r="L852" s="2">
        <v>350029</v>
      </c>
      <c r="M852" s="4">
        <v>7.8541999999999996</v>
      </c>
      <c r="N852" s="8" t="str">
        <f>IF(ISBLANK(M852),"",VLOOKUP(M852,FareTable,2,TRUE))</f>
        <v>D</v>
      </c>
      <c r="P852" s="1" t="s">
        <v>800</v>
      </c>
    </row>
    <row r="853" spans="1:16" x14ac:dyDescent="0.25">
      <c r="A853" s="2">
        <v>852</v>
      </c>
      <c r="B853" s="2">
        <v>3</v>
      </c>
      <c r="C853" s="2">
        <v>1</v>
      </c>
      <c r="D853" t="s">
        <v>1547</v>
      </c>
      <c r="E853" s="1" t="s">
        <v>2101</v>
      </c>
      <c r="F853">
        <v>45</v>
      </c>
      <c r="G853" s="6" t="str">
        <f>IF(ISBLANK(F853),"",VLOOKUP(F853,AgeTable,2,TRUE))</f>
        <v>Adult</v>
      </c>
      <c r="H853" s="6">
        <f t="shared" si="26"/>
        <v>0</v>
      </c>
      <c r="I853" s="6">
        <f t="shared" si="27"/>
        <v>1</v>
      </c>
      <c r="J853">
        <v>1</v>
      </c>
      <c r="K853">
        <v>0</v>
      </c>
      <c r="L853" s="2">
        <v>350026</v>
      </c>
      <c r="M853" s="4">
        <v>14.1083</v>
      </c>
      <c r="N853" s="8" t="str">
        <f>IF(ISBLANK(M853),"",VLOOKUP(M853,FareTable,2,TRUE))</f>
        <v>C</v>
      </c>
      <c r="P853" s="1" t="s">
        <v>800</v>
      </c>
    </row>
    <row r="854" spans="1:16" x14ac:dyDescent="0.25">
      <c r="A854" s="2">
        <v>853</v>
      </c>
      <c r="B854" s="2">
        <v>3</v>
      </c>
      <c r="C854" s="2">
        <v>0</v>
      </c>
      <c r="D854" t="s">
        <v>1548</v>
      </c>
      <c r="E854" s="1" t="s">
        <v>2101</v>
      </c>
      <c r="G854" s="6" t="str">
        <f>IF(ISBLANK(F854),"",VLOOKUP(F854,AgeTable,2,TRUE))</f>
        <v/>
      </c>
      <c r="H854" s="6" t="str">
        <f t="shared" si="26"/>
        <v/>
      </c>
      <c r="I854" s="6" t="str">
        <f t="shared" si="27"/>
        <v/>
      </c>
      <c r="J854">
        <v>0</v>
      </c>
      <c r="K854">
        <v>0</v>
      </c>
      <c r="L854" s="2" t="s">
        <v>1549</v>
      </c>
      <c r="M854" s="4">
        <v>7.55</v>
      </c>
      <c r="N854" s="8" t="str">
        <f>IF(ISBLANK(M854),"",VLOOKUP(M854,FareTable,2,TRUE))</f>
        <v>E</v>
      </c>
      <c r="P854" s="1" t="s">
        <v>800</v>
      </c>
    </row>
    <row r="855" spans="1:16" x14ac:dyDescent="0.25">
      <c r="A855" s="2">
        <v>854</v>
      </c>
      <c r="B855" s="2">
        <v>3</v>
      </c>
      <c r="C855" s="2">
        <v>0</v>
      </c>
      <c r="D855" t="s">
        <v>1550</v>
      </c>
      <c r="E855" s="1" t="s">
        <v>2102</v>
      </c>
      <c r="F855">
        <v>25</v>
      </c>
      <c r="G855" s="6" t="str">
        <f>IF(ISBLANK(F855),"",VLOOKUP(F855,AgeTable,2,TRUE))</f>
        <v>Adult</v>
      </c>
      <c r="H855" s="6">
        <f t="shared" si="26"/>
        <v>0</v>
      </c>
      <c r="I855" s="6">
        <f t="shared" si="27"/>
        <v>0</v>
      </c>
      <c r="J855">
        <v>0</v>
      </c>
      <c r="K855">
        <v>0</v>
      </c>
      <c r="L855" s="2">
        <v>374887</v>
      </c>
      <c r="M855" s="4">
        <v>7.25</v>
      </c>
      <c r="N855" s="8" t="str">
        <f>IF(ISBLANK(M855),"",VLOOKUP(M855,FareTable,2,TRUE))</f>
        <v>E</v>
      </c>
      <c r="P855" s="1" t="s">
        <v>800</v>
      </c>
    </row>
    <row r="856" spans="1:16" x14ac:dyDescent="0.25">
      <c r="A856" s="2">
        <v>855</v>
      </c>
      <c r="B856" s="2">
        <v>3</v>
      </c>
      <c r="C856" s="2">
        <v>0</v>
      </c>
      <c r="D856" t="s">
        <v>1551</v>
      </c>
      <c r="E856" s="1" t="s">
        <v>2102</v>
      </c>
      <c r="G856" s="6" t="str">
        <f>IF(ISBLANK(F856),"",VLOOKUP(F856,AgeTable,2,TRUE))</f>
        <v/>
      </c>
      <c r="H856" s="6" t="str">
        <f t="shared" si="26"/>
        <v/>
      </c>
      <c r="I856" s="6" t="str">
        <f t="shared" si="27"/>
        <v/>
      </c>
      <c r="J856">
        <v>0</v>
      </c>
      <c r="K856">
        <v>0</v>
      </c>
      <c r="L856" s="2">
        <v>394140</v>
      </c>
      <c r="M856" s="4">
        <v>6.8582999999999998</v>
      </c>
      <c r="N856" s="8" t="str">
        <f>IF(ISBLANK(M856),"",VLOOKUP(M856,FareTable,2,TRUE))</f>
        <v>E</v>
      </c>
      <c r="P856" s="1" t="s">
        <v>2100</v>
      </c>
    </row>
    <row r="857" spans="1:16" x14ac:dyDescent="0.25">
      <c r="A857" s="2">
        <v>856</v>
      </c>
      <c r="B857" s="2">
        <v>3</v>
      </c>
      <c r="C857" s="2">
        <v>0</v>
      </c>
      <c r="D857" t="s">
        <v>1552</v>
      </c>
      <c r="E857" s="1" t="s">
        <v>2102</v>
      </c>
      <c r="F857">
        <v>11</v>
      </c>
      <c r="G857" s="6" t="str">
        <f>IF(ISBLANK(F857),"",VLOOKUP(F857,AgeTable,2,TRUE))</f>
        <v>Child</v>
      </c>
      <c r="H857" s="6">
        <f t="shared" si="26"/>
        <v>1</v>
      </c>
      <c r="I857" s="6">
        <f t="shared" si="27"/>
        <v>1</v>
      </c>
      <c r="J857">
        <v>0</v>
      </c>
      <c r="K857">
        <v>0</v>
      </c>
      <c r="L857" s="2">
        <v>2699</v>
      </c>
      <c r="M857" s="4">
        <v>18.787500000000001</v>
      </c>
      <c r="N857" s="8" t="str">
        <f>IF(ISBLANK(M857),"",VLOOKUP(M857,FareTable,2,TRUE))</f>
        <v>C</v>
      </c>
      <c r="P857" s="1" t="s">
        <v>2099</v>
      </c>
    </row>
    <row r="858" spans="1:16" x14ac:dyDescent="0.25">
      <c r="A858" s="2">
        <v>857</v>
      </c>
      <c r="B858" s="2">
        <v>3</v>
      </c>
      <c r="C858" s="2">
        <v>1</v>
      </c>
      <c r="D858" t="s">
        <v>1553</v>
      </c>
      <c r="E858" s="1" t="s">
        <v>2101</v>
      </c>
      <c r="G858" s="6" t="str">
        <f>IF(ISBLANK(F858),"",VLOOKUP(F858,AgeTable,2,TRUE))</f>
        <v/>
      </c>
      <c r="H858" s="6" t="str">
        <f t="shared" si="26"/>
        <v/>
      </c>
      <c r="I858" s="6" t="str">
        <f t="shared" si="27"/>
        <v/>
      </c>
      <c r="J858">
        <v>0</v>
      </c>
      <c r="K858">
        <v>0</v>
      </c>
      <c r="L858" s="2">
        <v>370375</v>
      </c>
      <c r="M858" s="4">
        <v>7.75</v>
      </c>
      <c r="N858" s="8" t="str">
        <f>IF(ISBLANK(M858),"",VLOOKUP(M858,FareTable,2,TRUE))</f>
        <v>E</v>
      </c>
      <c r="P858" s="1" t="s">
        <v>2100</v>
      </c>
    </row>
    <row r="859" spans="1:16" x14ac:dyDescent="0.25">
      <c r="A859" s="2">
        <v>858</v>
      </c>
      <c r="B859" s="2">
        <v>3</v>
      </c>
      <c r="C859" s="2">
        <v>1</v>
      </c>
      <c r="D859" t="s">
        <v>1554</v>
      </c>
      <c r="E859" s="1" t="s">
        <v>2102</v>
      </c>
      <c r="F859">
        <v>27</v>
      </c>
      <c r="G859" s="6" t="str">
        <f>IF(ISBLANK(F859),"",VLOOKUP(F859,AgeTable,2,TRUE))</f>
        <v>Adult</v>
      </c>
      <c r="H859" s="6">
        <f t="shared" si="26"/>
        <v>0</v>
      </c>
      <c r="I859" s="6">
        <f t="shared" si="27"/>
        <v>0</v>
      </c>
      <c r="J859">
        <v>0</v>
      </c>
      <c r="K859">
        <v>0</v>
      </c>
      <c r="L859" s="2">
        <v>347089</v>
      </c>
      <c r="M859" s="4">
        <v>6.9749999999999996</v>
      </c>
      <c r="N859" s="8" t="str">
        <f>IF(ISBLANK(M859),"",VLOOKUP(M859,FareTable,2,TRUE))</f>
        <v>E</v>
      </c>
      <c r="P859" s="1" t="s">
        <v>800</v>
      </c>
    </row>
    <row r="860" spans="1:16" x14ac:dyDescent="0.25">
      <c r="A860" s="2">
        <v>859</v>
      </c>
      <c r="B860" s="2">
        <v>3</v>
      </c>
      <c r="C860" s="2">
        <v>1</v>
      </c>
      <c r="D860" t="s">
        <v>1555</v>
      </c>
      <c r="E860" s="1" t="s">
        <v>2102</v>
      </c>
      <c r="G860" s="6" t="str">
        <f>IF(ISBLANK(F860),"",VLOOKUP(F860,AgeTable,2,TRUE))</f>
        <v/>
      </c>
      <c r="H860" s="6" t="str">
        <f t="shared" si="26"/>
        <v/>
      </c>
      <c r="I860" s="6" t="str">
        <f t="shared" si="27"/>
        <v/>
      </c>
      <c r="J860">
        <v>0</v>
      </c>
      <c r="K860">
        <v>0</v>
      </c>
      <c r="L860" s="2">
        <v>1601</v>
      </c>
      <c r="M860" s="4">
        <v>56.495800000000003</v>
      </c>
      <c r="N860" s="8" t="str">
        <f>IF(ISBLANK(M860),"",VLOOKUP(M860,FareTable,2,TRUE))</f>
        <v>A</v>
      </c>
      <c r="P860" s="1" t="s">
        <v>800</v>
      </c>
    </row>
    <row r="861" spans="1:16" x14ac:dyDescent="0.25">
      <c r="A861" s="2">
        <v>860</v>
      </c>
      <c r="B861" s="2">
        <v>3</v>
      </c>
      <c r="C861" s="2">
        <v>0</v>
      </c>
      <c r="D861" t="s">
        <v>1556</v>
      </c>
      <c r="E861" s="1" t="s">
        <v>2101</v>
      </c>
      <c r="F861">
        <v>18</v>
      </c>
      <c r="G861" s="6" t="str">
        <f>IF(ISBLANK(F861),"",VLOOKUP(F861,AgeTable,2,TRUE))</f>
        <v>Adult</v>
      </c>
      <c r="H861" s="6">
        <f t="shared" si="26"/>
        <v>0</v>
      </c>
      <c r="I861" s="6">
        <f t="shared" si="27"/>
        <v>1</v>
      </c>
      <c r="J861">
        <v>0</v>
      </c>
      <c r="K861">
        <v>0</v>
      </c>
      <c r="L861" s="2">
        <v>365226</v>
      </c>
      <c r="M861" s="4">
        <v>6.75</v>
      </c>
      <c r="N861" s="8" t="str">
        <f>IF(ISBLANK(M861),"",VLOOKUP(M861,FareTable,2,TRUE))</f>
        <v>E</v>
      </c>
      <c r="P861" s="1" t="s">
        <v>2100</v>
      </c>
    </row>
    <row r="862" spans="1:16" x14ac:dyDescent="0.25">
      <c r="A862" s="2">
        <v>861</v>
      </c>
      <c r="B862" s="2">
        <v>3</v>
      </c>
      <c r="C862" s="2">
        <v>1</v>
      </c>
      <c r="D862" t="s">
        <v>1557</v>
      </c>
      <c r="E862" s="1" t="s">
        <v>2101</v>
      </c>
      <c r="F862">
        <v>26</v>
      </c>
      <c r="G862" s="6" t="str">
        <f>IF(ISBLANK(F862),"",VLOOKUP(F862,AgeTable,2,TRUE))</f>
        <v>Adult</v>
      </c>
      <c r="H862" s="6">
        <f t="shared" si="26"/>
        <v>0</v>
      </c>
      <c r="I862" s="6">
        <f t="shared" si="27"/>
        <v>1</v>
      </c>
      <c r="J862">
        <v>0</v>
      </c>
      <c r="K862">
        <v>0</v>
      </c>
      <c r="L862" s="2" t="s">
        <v>1558</v>
      </c>
      <c r="M862" s="4">
        <v>7.9249999999999998</v>
      </c>
      <c r="N862" s="8" t="str">
        <f>IF(ISBLANK(M862),"",VLOOKUP(M862,FareTable,2,TRUE))</f>
        <v>D</v>
      </c>
      <c r="P862" s="1" t="s">
        <v>800</v>
      </c>
    </row>
    <row r="863" spans="1:16" x14ac:dyDescent="0.25">
      <c r="A863" s="2">
        <v>862</v>
      </c>
      <c r="B863" s="2">
        <v>3</v>
      </c>
      <c r="C863" s="2">
        <v>0</v>
      </c>
      <c r="D863" t="s">
        <v>1559</v>
      </c>
      <c r="E863" s="1" t="s">
        <v>2101</v>
      </c>
      <c r="F863">
        <v>23</v>
      </c>
      <c r="G863" s="6" t="str">
        <f>IF(ISBLANK(F863),"",VLOOKUP(F863,AgeTable,2,TRUE))</f>
        <v>Adult</v>
      </c>
      <c r="H863" s="6">
        <f t="shared" si="26"/>
        <v>0</v>
      </c>
      <c r="I863" s="6">
        <f t="shared" si="27"/>
        <v>1</v>
      </c>
      <c r="J863">
        <v>0</v>
      </c>
      <c r="K863">
        <v>0</v>
      </c>
      <c r="L863" s="2" t="s">
        <v>1560</v>
      </c>
      <c r="M863" s="4">
        <v>7.9249999999999998</v>
      </c>
      <c r="N863" s="8" t="str">
        <f>IF(ISBLANK(M863),"",VLOOKUP(M863,FareTable,2,TRUE))</f>
        <v>D</v>
      </c>
      <c r="P863" s="1" t="s">
        <v>800</v>
      </c>
    </row>
    <row r="864" spans="1:16" x14ac:dyDescent="0.25">
      <c r="A864" s="2">
        <v>863</v>
      </c>
      <c r="B864" s="2">
        <v>3</v>
      </c>
      <c r="C864" s="2">
        <v>1</v>
      </c>
      <c r="D864" t="s">
        <v>1561</v>
      </c>
      <c r="E864" s="1" t="s">
        <v>2101</v>
      </c>
      <c r="F864">
        <v>22</v>
      </c>
      <c r="G864" s="6" t="str">
        <f>IF(ISBLANK(F864),"",VLOOKUP(F864,AgeTable,2,TRUE))</f>
        <v>Adult</v>
      </c>
      <c r="H864" s="6">
        <f t="shared" si="26"/>
        <v>0</v>
      </c>
      <c r="I864" s="6">
        <f t="shared" si="27"/>
        <v>1</v>
      </c>
      <c r="J864">
        <v>0</v>
      </c>
      <c r="K864">
        <v>0</v>
      </c>
      <c r="L864" s="2">
        <v>7548</v>
      </c>
      <c r="M864" s="4">
        <v>8.9625000000000004</v>
      </c>
      <c r="N864" s="8" t="str">
        <f>IF(ISBLANK(M864),"",VLOOKUP(M864,FareTable,2,TRUE))</f>
        <v>D</v>
      </c>
      <c r="P864" s="1" t="s">
        <v>800</v>
      </c>
    </row>
    <row r="865" spans="1:16" x14ac:dyDescent="0.25">
      <c r="A865" s="2">
        <v>864</v>
      </c>
      <c r="B865" s="2">
        <v>3</v>
      </c>
      <c r="C865" s="2">
        <v>0</v>
      </c>
      <c r="D865" t="s">
        <v>1562</v>
      </c>
      <c r="E865" s="1" t="s">
        <v>2102</v>
      </c>
      <c r="F865">
        <v>28</v>
      </c>
      <c r="G865" s="6" t="str">
        <f>IF(ISBLANK(F865),"",VLOOKUP(F865,AgeTable,2,TRUE))</f>
        <v>Adult</v>
      </c>
      <c r="H865" s="6">
        <f t="shared" si="26"/>
        <v>0</v>
      </c>
      <c r="I865" s="6">
        <f t="shared" si="27"/>
        <v>0</v>
      </c>
      <c r="J865">
        <v>0</v>
      </c>
      <c r="K865">
        <v>0</v>
      </c>
      <c r="L865" s="2">
        <v>349243</v>
      </c>
      <c r="M865" s="4">
        <v>7.8958000000000004</v>
      </c>
      <c r="N865" s="8" t="str">
        <f>IF(ISBLANK(M865),"",VLOOKUP(M865,FareTable,2,TRUE))</f>
        <v>D</v>
      </c>
      <c r="P865" s="1" t="s">
        <v>800</v>
      </c>
    </row>
    <row r="866" spans="1:16" x14ac:dyDescent="0.25">
      <c r="A866" s="2">
        <v>865</v>
      </c>
      <c r="B866" s="2">
        <v>3</v>
      </c>
      <c r="C866" s="2">
        <v>0</v>
      </c>
      <c r="D866" t="s">
        <v>1563</v>
      </c>
      <c r="E866" s="1" t="s">
        <v>2101</v>
      </c>
      <c r="F866">
        <v>28</v>
      </c>
      <c r="G866" s="6" t="str">
        <f>IF(ISBLANK(F866),"",VLOOKUP(F866,AgeTable,2,TRUE))</f>
        <v>Adult</v>
      </c>
      <c r="H866" s="6">
        <f t="shared" si="26"/>
        <v>0</v>
      </c>
      <c r="I866" s="6">
        <f t="shared" si="27"/>
        <v>1</v>
      </c>
      <c r="J866">
        <v>0</v>
      </c>
      <c r="K866">
        <v>0</v>
      </c>
      <c r="L866" s="2">
        <v>347086</v>
      </c>
      <c r="M866" s="4">
        <v>7.7750000000000004</v>
      </c>
      <c r="N866" s="8" t="str">
        <f>IF(ISBLANK(M866),"",VLOOKUP(M866,FareTable,2,TRUE))</f>
        <v>E</v>
      </c>
      <c r="P866" s="1" t="s">
        <v>800</v>
      </c>
    </row>
    <row r="867" spans="1:16" x14ac:dyDescent="0.25">
      <c r="A867" s="2">
        <v>866</v>
      </c>
      <c r="B867" s="2">
        <v>3</v>
      </c>
      <c r="C867" s="2">
        <v>0</v>
      </c>
      <c r="D867" t="s">
        <v>1564</v>
      </c>
      <c r="E867" s="1" t="s">
        <v>2101</v>
      </c>
      <c r="G867" s="6" t="str">
        <f>IF(ISBLANK(F867),"",VLOOKUP(F867,AgeTable,2,TRUE))</f>
        <v/>
      </c>
      <c r="H867" s="6" t="str">
        <f t="shared" si="26"/>
        <v/>
      </c>
      <c r="I867" s="6" t="str">
        <f t="shared" si="27"/>
        <v/>
      </c>
      <c r="J867">
        <v>0</v>
      </c>
      <c r="K867">
        <v>0</v>
      </c>
      <c r="L867" s="2">
        <v>382649</v>
      </c>
      <c r="M867" s="4">
        <v>7.75</v>
      </c>
      <c r="N867" s="8" t="str">
        <f>IF(ISBLANK(M867),"",VLOOKUP(M867,FareTable,2,TRUE))</f>
        <v>E</v>
      </c>
      <c r="P867" s="1" t="s">
        <v>2100</v>
      </c>
    </row>
    <row r="868" spans="1:16" x14ac:dyDescent="0.25">
      <c r="A868" s="2">
        <v>867</v>
      </c>
      <c r="B868" s="2">
        <v>3</v>
      </c>
      <c r="C868" s="2">
        <v>1</v>
      </c>
      <c r="D868" t="s">
        <v>1565</v>
      </c>
      <c r="E868" s="1" t="s">
        <v>2101</v>
      </c>
      <c r="F868">
        <v>2</v>
      </c>
      <c r="G868" s="6" t="str">
        <f>IF(ISBLANK(F868),"",VLOOKUP(F868,AgeTable,2,TRUE))</f>
        <v>Child</v>
      </c>
      <c r="H868" s="6">
        <f t="shared" si="26"/>
        <v>1</v>
      </c>
      <c r="I868" s="6">
        <f t="shared" si="27"/>
        <v>1</v>
      </c>
      <c r="J868">
        <v>0</v>
      </c>
      <c r="K868">
        <v>1</v>
      </c>
      <c r="L868" s="2">
        <v>3101298</v>
      </c>
      <c r="M868" s="4">
        <v>12.2875</v>
      </c>
      <c r="N868" s="8" t="str">
        <f>IF(ISBLANK(M868),"",VLOOKUP(M868,FareTable,2,TRUE))</f>
        <v>C</v>
      </c>
      <c r="P868" s="1" t="s">
        <v>800</v>
      </c>
    </row>
    <row r="869" spans="1:16" x14ac:dyDescent="0.25">
      <c r="A869" s="2">
        <v>868</v>
      </c>
      <c r="B869" s="2">
        <v>3</v>
      </c>
      <c r="C869" s="2">
        <v>1</v>
      </c>
      <c r="D869" t="s">
        <v>1566</v>
      </c>
      <c r="E869" s="1" t="s">
        <v>2101</v>
      </c>
      <c r="F869">
        <v>22</v>
      </c>
      <c r="G869" s="6" t="str">
        <f>IF(ISBLANK(F869),"",VLOOKUP(F869,AgeTable,2,TRUE))</f>
        <v>Adult</v>
      </c>
      <c r="H869" s="6">
        <f t="shared" si="26"/>
        <v>0</v>
      </c>
      <c r="I869" s="6">
        <f t="shared" si="27"/>
        <v>1</v>
      </c>
      <c r="J869">
        <v>1</v>
      </c>
      <c r="K869">
        <v>1</v>
      </c>
      <c r="L869" s="2">
        <v>3101298</v>
      </c>
      <c r="M869" s="4">
        <v>12.2875</v>
      </c>
      <c r="N869" s="8" t="str">
        <f>IF(ISBLANK(M869),"",VLOOKUP(M869,FareTable,2,TRUE))</f>
        <v>C</v>
      </c>
      <c r="P869" s="1" t="s">
        <v>800</v>
      </c>
    </row>
    <row r="870" spans="1:16" x14ac:dyDescent="0.25">
      <c r="A870" s="2">
        <v>869</v>
      </c>
      <c r="B870" s="2">
        <v>3</v>
      </c>
      <c r="C870" s="2">
        <v>0</v>
      </c>
      <c r="D870" t="s">
        <v>1567</v>
      </c>
      <c r="E870" s="1" t="s">
        <v>2102</v>
      </c>
      <c r="F870">
        <v>43</v>
      </c>
      <c r="G870" s="6" t="str">
        <f>IF(ISBLANK(F870),"",VLOOKUP(F870,AgeTable,2,TRUE))</f>
        <v>Adult</v>
      </c>
      <c r="H870" s="6">
        <f t="shared" si="26"/>
        <v>0</v>
      </c>
      <c r="I870" s="6">
        <f t="shared" si="27"/>
        <v>0</v>
      </c>
      <c r="J870">
        <v>0</v>
      </c>
      <c r="K870">
        <v>0</v>
      </c>
      <c r="L870" s="2" t="s">
        <v>1568</v>
      </c>
      <c r="M870" s="4">
        <v>6.45</v>
      </c>
      <c r="N870" s="8" t="str">
        <f>IF(ISBLANK(M870),"",VLOOKUP(M870,FareTable,2,TRUE))</f>
        <v>E</v>
      </c>
      <c r="P870" s="1" t="s">
        <v>800</v>
      </c>
    </row>
    <row r="871" spans="1:16" x14ac:dyDescent="0.25">
      <c r="A871" s="2">
        <v>870</v>
      </c>
      <c r="B871" s="2">
        <v>3</v>
      </c>
      <c r="C871" s="2">
        <v>0</v>
      </c>
      <c r="D871" t="s">
        <v>1569</v>
      </c>
      <c r="E871" s="1" t="s">
        <v>2102</v>
      </c>
      <c r="F871">
        <v>28</v>
      </c>
      <c r="G871" s="6" t="str">
        <f>IF(ISBLANK(F871),"",VLOOKUP(F871,AgeTable,2,TRUE))</f>
        <v>Adult</v>
      </c>
      <c r="H871" s="6">
        <f t="shared" si="26"/>
        <v>0</v>
      </c>
      <c r="I871" s="6">
        <f t="shared" si="27"/>
        <v>0</v>
      </c>
      <c r="J871">
        <v>0</v>
      </c>
      <c r="K871">
        <v>0</v>
      </c>
      <c r="L871" s="2" t="s">
        <v>1196</v>
      </c>
      <c r="M871" s="4">
        <v>22.524999999999999</v>
      </c>
      <c r="N871" s="8" t="str">
        <f>IF(ISBLANK(M871),"",VLOOKUP(M871,FareTable,2,TRUE))</f>
        <v>C</v>
      </c>
      <c r="P871" s="1" t="s">
        <v>800</v>
      </c>
    </row>
    <row r="872" spans="1:16" x14ac:dyDescent="0.25">
      <c r="A872" s="2">
        <v>871</v>
      </c>
      <c r="B872" s="2">
        <v>3</v>
      </c>
      <c r="C872" s="2">
        <v>1</v>
      </c>
      <c r="D872" t="s">
        <v>1570</v>
      </c>
      <c r="E872" s="1" t="s">
        <v>2101</v>
      </c>
      <c r="F872">
        <v>27</v>
      </c>
      <c r="G872" s="6" t="str">
        <f>IF(ISBLANK(F872),"",VLOOKUP(F872,AgeTable,2,TRUE))</f>
        <v>Adult</v>
      </c>
      <c r="H872" s="6">
        <f t="shared" si="26"/>
        <v>0</v>
      </c>
      <c r="I872" s="6">
        <f t="shared" si="27"/>
        <v>1</v>
      </c>
      <c r="J872">
        <v>0</v>
      </c>
      <c r="K872">
        <v>0</v>
      </c>
      <c r="L872" s="2" t="s">
        <v>1571</v>
      </c>
      <c r="M872" s="4">
        <v>7.9249999999999998</v>
      </c>
      <c r="N872" s="8" t="str">
        <f>IF(ISBLANK(M872),"",VLOOKUP(M872,FareTable,2,TRUE))</f>
        <v>D</v>
      </c>
      <c r="P872" s="1" t="s">
        <v>800</v>
      </c>
    </row>
    <row r="873" spans="1:16" x14ac:dyDescent="0.25">
      <c r="A873" s="2">
        <v>872</v>
      </c>
      <c r="B873" s="2">
        <v>3</v>
      </c>
      <c r="C873" s="2">
        <v>0</v>
      </c>
      <c r="D873" t="s">
        <v>1572</v>
      </c>
      <c r="E873" s="1" t="s">
        <v>2102</v>
      </c>
      <c r="G873" s="6" t="str">
        <f>IF(ISBLANK(F873),"",VLOOKUP(F873,AgeTable,2,TRUE))</f>
        <v/>
      </c>
      <c r="H873" s="6" t="str">
        <f t="shared" si="26"/>
        <v/>
      </c>
      <c r="I873" s="6" t="str">
        <f t="shared" si="27"/>
        <v/>
      </c>
      <c r="J873">
        <v>0</v>
      </c>
      <c r="K873">
        <v>0</v>
      </c>
      <c r="L873" s="2">
        <v>370377</v>
      </c>
      <c r="M873" s="4">
        <v>7.75</v>
      </c>
      <c r="N873" s="8" t="str">
        <f>IF(ISBLANK(M873),"",VLOOKUP(M873,FareTable,2,TRUE))</f>
        <v>E</v>
      </c>
      <c r="P873" s="1" t="s">
        <v>2100</v>
      </c>
    </row>
    <row r="874" spans="1:16" x14ac:dyDescent="0.25">
      <c r="A874" s="2">
        <v>873</v>
      </c>
      <c r="B874" s="2">
        <v>3</v>
      </c>
      <c r="C874" s="2">
        <v>1</v>
      </c>
      <c r="D874" t="s">
        <v>1573</v>
      </c>
      <c r="E874" s="1" t="s">
        <v>2101</v>
      </c>
      <c r="G874" s="6" t="str">
        <f>IF(ISBLANK(F874),"",VLOOKUP(F874,AgeTable,2,TRUE))</f>
        <v/>
      </c>
      <c r="H874" s="6" t="str">
        <f t="shared" si="26"/>
        <v/>
      </c>
      <c r="I874" s="6" t="str">
        <f t="shared" si="27"/>
        <v/>
      </c>
      <c r="J874">
        <v>0</v>
      </c>
      <c r="K874">
        <v>0</v>
      </c>
      <c r="L874" s="2" t="s">
        <v>1574</v>
      </c>
      <c r="M874" s="4">
        <v>8.0500000000000007</v>
      </c>
      <c r="N874" s="8" t="str">
        <f>IF(ISBLANK(M874),"",VLOOKUP(M874,FareTable,2,TRUE))</f>
        <v>D</v>
      </c>
      <c r="P874" s="1" t="s">
        <v>800</v>
      </c>
    </row>
    <row r="875" spans="1:16" x14ac:dyDescent="0.25">
      <c r="A875" s="2">
        <v>874</v>
      </c>
      <c r="B875" s="2">
        <v>3</v>
      </c>
      <c r="C875" s="2">
        <v>0</v>
      </c>
      <c r="D875" t="s">
        <v>1575</v>
      </c>
      <c r="E875" s="1" t="s">
        <v>2102</v>
      </c>
      <c r="F875">
        <v>42</v>
      </c>
      <c r="G875" s="6" t="str">
        <f>IF(ISBLANK(F875),"",VLOOKUP(F875,AgeTable,2,TRUE))</f>
        <v>Adult</v>
      </c>
      <c r="H875" s="6">
        <f t="shared" si="26"/>
        <v>0</v>
      </c>
      <c r="I875" s="6">
        <f t="shared" si="27"/>
        <v>0</v>
      </c>
      <c r="J875">
        <v>0</v>
      </c>
      <c r="K875">
        <v>0</v>
      </c>
      <c r="L875" s="2">
        <v>348121</v>
      </c>
      <c r="M875" s="4">
        <v>7.65</v>
      </c>
      <c r="N875" s="8" t="str">
        <f>IF(ISBLANK(M875),"",VLOOKUP(M875,FareTable,2,TRUE))</f>
        <v>E</v>
      </c>
      <c r="O875" s="2" t="s">
        <v>1162</v>
      </c>
      <c r="P875" s="1" t="s">
        <v>800</v>
      </c>
    </row>
    <row r="876" spans="1:16" x14ac:dyDescent="0.25">
      <c r="A876" s="2">
        <v>875</v>
      </c>
      <c r="B876" s="2">
        <v>3</v>
      </c>
      <c r="C876" s="2">
        <v>1</v>
      </c>
      <c r="D876" t="s">
        <v>1576</v>
      </c>
      <c r="E876" s="1" t="s">
        <v>2102</v>
      </c>
      <c r="G876" s="6" t="str">
        <f>IF(ISBLANK(F876),"",VLOOKUP(F876,AgeTable,2,TRUE))</f>
        <v/>
      </c>
      <c r="H876" s="6" t="str">
        <f t="shared" si="26"/>
        <v/>
      </c>
      <c r="I876" s="6" t="str">
        <f t="shared" si="27"/>
        <v/>
      </c>
      <c r="J876">
        <v>0</v>
      </c>
      <c r="K876">
        <v>0</v>
      </c>
      <c r="L876" s="2">
        <v>3470</v>
      </c>
      <c r="M876" s="4">
        <v>7.8875000000000002</v>
      </c>
      <c r="N876" s="8" t="str">
        <f>IF(ISBLANK(M876),"",VLOOKUP(M876,FareTable,2,TRUE))</f>
        <v>D</v>
      </c>
      <c r="P876" s="1" t="s">
        <v>800</v>
      </c>
    </row>
    <row r="877" spans="1:16" x14ac:dyDescent="0.25">
      <c r="A877" s="2">
        <v>876</v>
      </c>
      <c r="B877" s="2">
        <v>3</v>
      </c>
      <c r="C877" s="2">
        <v>0</v>
      </c>
      <c r="D877" t="s">
        <v>1577</v>
      </c>
      <c r="E877" s="1" t="s">
        <v>2102</v>
      </c>
      <c r="F877">
        <v>30</v>
      </c>
      <c r="G877" s="6" t="str">
        <f>IF(ISBLANK(F877),"",VLOOKUP(F877,AgeTable,2,TRUE))</f>
        <v>Adult</v>
      </c>
      <c r="H877" s="6">
        <f t="shared" si="26"/>
        <v>0</v>
      </c>
      <c r="I877" s="6">
        <f t="shared" si="27"/>
        <v>0</v>
      </c>
      <c r="J877">
        <v>0</v>
      </c>
      <c r="K877">
        <v>0</v>
      </c>
      <c r="L877" s="2">
        <v>2685</v>
      </c>
      <c r="M877" s="4">
        <v>7.2291999999999996</v>
      </c>
      <c r="N877" s="8" t="str">
        <f>IF(ISBLANK(M877),"",VLOOKUP(M877,FareTable,2,TRUE))</f>
        <v>E</v>
      </c>
      <c r="P877" s="1" t="s">
        <v>2099</v>
      </c>
    </row>
    <row r="878" spans="1:16" x14ac:dyDescent="0.25">
      <c r="A878" s="2">
        <v>877</v>
      </c>
      <c r="B878" s="2">
        <v>3</v>
      </c>
      <c r="C878" s="2">
        <v>0</v>
      </c>
      <c r="D878" t="s">
        <v>1578</v>
      </c>
      <c r="E878" s="1" t="s">
        <v>2102</v>
      </c>
      <c r="G878" s="6" t="str">
        <f>IF(ISBLANK(F878),"",VLOOKUP(F878,AgeTable,2,TRUE))</f>
        <v/>
      </c>
      <c r="H878" s="6" t="str">
        <f t="shared" si="26"/>
        <v/>
      </c>
      <c r="I878" s="6" t="str">
        <f t="shared" si="27"/>
        <v/>
      </c>
      <c r="J878">
        <v>0</v>
      </c>
      <c r="K878">
        <v>0</v>
      </c>
      <c r="L878" s="2">
        <v>349220</v>
      </c>
      <c r="M878" s="4">
        <v>7.8958000000000004</v>
      </c>
      <c r="N878" s="8" t="str">
        <f>IF(ISBLANK(M878),"",VLOOKUP(M878,FareTable,2,TRUE))</f>
        <v>D</v>
      </c>
      <c r="P878" s="1" t="s">
        <v>800</v>
      </c>
    </row>
    <row r="879" spans="1:16" x14ac:dyDescent="0.25">
      <c r="A879" s="2">
        <v>878</v>
      </c>
      <c r="B879" s="2">
        <v>3</v>
      </c>
      <c r="C879" s="2">
        <v>0</v>
      </c>
      <c r="D879" t="s">
        <v>1579</v>
      </c>
      <c r="E879" s="1" t="s">
        <v>2101</v>
      </c>
      <c r="F879">
        <v>27</v>
      </c>
      <c r="G879" s="6" t="str">
        <f>IF(ISBLANK(F879),"",VLOOKUP(F879,AgeTable,2,TRUE))</f>
        <v>Adult</v>
      </c>
      <c r="H879" s="6">
        <f t="shared" si="26"/>
        <v>0</v>
      </c>
      <c r="I879" s="6">
        <f t="shared" si="27"/>
        <v>1</v>
      </c>
      <c r="J879">
        <v>1</v>
      </c>
      <c r="K879">
        <v>0</v>
      </c>
      <c r="L879" s="2" t="s">
        <v>1580</v>
      </c>
      <c r="M879" s="4">
        <v>7.9249999999999998</v>
      </c>
      <c r="N879" s="8" t="str">
        <f>IF(ISBLANK(M879),"",VLOOKUP(M879,FareTable,2,TRUE))</f>
        <v>D</v>
      </c>
      <c r="P879" s="1" t="s">
        <v>800</v>
      </c>
    </row>
    <row r="880" spans="1:16" x14ac:dyDescent="0.25">
      <c r="A880" s="2">
        <v>879</v>
      </c>
      <c r="B880" s="2">
        <v>3</v>
      </c>
      <c r="C880" s="2">
        <v>0</v>
      </c>
      <c r="D880" t="s">
        <v>1581</v>
      </c>
      <c r="E880" s="1" t="s">
        <v>2101</v>
      </c>
      <c r="F880">
        <v>25</v>
      </c>
      <c r="G880" s="6" t="str">
        <f>IF(ISBLANK(F880),"",VLOOKUP(F880,AgeTable,2,TRUE))</f>
        <v>Adult</v>
      </c>
      <c r="H880" s="6">
        <f t="shared" si="26"/>
        <v>0</v>
      </c>
      <c r="I880" s="6">
        <f t="shared" si="27"/>
        <v>1</v>
      </c>
      <c r="J880">
        <v>1</v>
      </c>
      <c r="K880">
        <v>0</v>
      </c>
      <c r="L880" s="2" t="s">
        <v>1582</v>
      </c>
      <c r="M880" s="4">
        <v>7.9249999999999998</v>
      </c>
      <c r="N880" s="8" t="str">
        <f>IF(ISBLANK(M880),"",VLOOKUP(M880,FareTable,2,TRUE))</f>
        <v>D</v>
      </c>
      <c r="P880" s="1" t="s">
        <v>800</v>
      </c>
    </row>
    <row r="881" spans="1:16" x14ac:dyDescent="0.25">
      <c r="A881" s="2">
        <v>880</v>
      </c>
      <c r="B881" s="2">
        <v>3</v>
      </c>
      <c r="C881" s="2">
        <v>0</v>
      </c>
      <c r="D881" t="s">
        <v>1583</v>
      </c>
      <c r="E881" s="1" t="s">
        <v>2102</v>
      </c>
      <c r="G881" s="6" t="str">
        <f>IF(ISBLANK(F881),"",VLOOKUP(F881,AgeTable,2,TRUE))</f>
        <v/>
      </c>
      <c r="H881" s="6" t="str">
        <f t="shared" si="26"/>
        <v/>
      </c>
      <c r="I881" s="6" t="str">
        <f t="shared" si="27"/>
        <v/>
      </c>
      <c r="J881">
        <v>0</v>
      </c>
      <c r="K881">
        <v>0</v>
      </c>
      <c r="L881" s="2">
        <v>349201</v>
      </c>
      <c r="M881" s="4">
        <v>7.8958000000000004</v>
      </c>
      <c r="N881" s="8" t="str">
        <f>IF(ISBLANK(M881),"",VLOOKUP(M881,FareTable,2,TRUE))</f>
        <v>D</v>
      </c>
      <c r="P881" s="1" t="s">
        <v>800</v>
      </c>
    </row>
    <row r="882" spans="1:16" x14ac:dyDescent="0.25">
      <c r="A882" s="2">
        <v>881</v>
      </c>
      <c r="B882" s="2">
        <v>3</v>
      </c>
      <c r="C882" s="2">
        <v>1</v>
      </c>
      <c r="D882" t="s">
        <v>1584</v>
      </c>
      <c r="E882" s="1" t="s">
        <v>2102</v>
      </c>
      <c r="F882">
        <v>29</v>
      </c>
      <c r="G882" s="6" t="str">
        <f>IF(ISBLANK(F882),"",VLOOKUP(F882,AgeTable,2,TRUE))</f>
        <v>Adult</v>
      </c>
      <c r="H882" s="6">
        <f t="shared" si="26"/>
        <v>0</v>
      </c>
      <c r="I882" s="6">
        <f t="shared" si="27"/>
        <v>0</v>
      </c>
      <c r="J882">
        <v>0</v>
      </c>
      <c r="K882">
        <v>0</v>
      </c>
      <c r="L882" s="2">
        <v>349240</v>
      </c>
      <c r="M882" s="4">
        <v>7.8958000000000004</v>
      </c>
      <c r="N882" s="8" t="str">
        <f>IF(ISBLANK(M882),"",VLOOKUP(M882,FareTable,2,TRUE))</f>
        <v>D</v>
      </c>
      <c r="P882" s="1" t="s">
        <v>2099</v>
      </c>
    </row>
    <row r="883" spans="1:16" x14ac:dyDescent="0.25">
      <c r="A883" s="2">
        <v>882</v>
      </c>
      <c r="B883" s="2">
        <v>3</v>
      </c>
      <c r="C883" s="2">
        <v>1</v>
      </c>
      <c r="D883" t="s">
        <v>1585</v>
      </c>
      <c r="E883" s="1" t="s">
        <v>2102</v>
      </c>
      <c r="F883">
        <v>21</v>
      </c>
      <c r="G883" s="6" t="str">
        <f>IF(ISBLANK(F883),"",VLOOKUP(F883,AgeTable,2,TRUE))</f>
        <v>Adult</v>
      </c>
      <c r="H883" s="6">
        <f t="shared" si="26"/>
        <v>0</v>
      </c>
      <c r="I883" s="6">
        <f t="shared" si="27"/>
        <v>0</v>
      </c>
      <c r="J883">
        <v>0</v>
      </c>
      <c r="K883">
        <v>0</v>
      </c>
      <c r="L883" s="2">
        <v>350034</v>
      </c>
      <c r="M883" s="4">
        <v>7.7957999999999998</v>
      </c>
      <c r="N883" s="8" t="str">
        <f>IF(ISBLANK(M883),"",VLOOKUP(M883,FareTable,2,TRUE))</f>
        <v>E</v>
      </c>
      <c r="P883" s="1" t="s">
        <v>800</v>
      </c>
    </row>
    <row r="884" spans="1:16" x14ac:dyDescent="0.25">
      <c r="A884" s="2">
        <v>883</v>
      </c>
      <c r="B884" s="2">
        <v>3</v>
      </c>
      <c r="C884" s="2">
        <v>0</v>
      </c>
      <c r="D884" t="s">
        <v>1586</v>
      </c>
      <c r="E884" s="1" t="s">
        <v>2102</v>
      </c>
      <c r="G884" s="6" t="str">
        <f>IF(ISBLANK(F884),"",VLOOKUP(F884,AgeTable,2,TRUE))</f>
        <v/>
      </c>
      <c r="H884" s="6" t="str">
        <f t="shared" si="26"/>
        <v/>
      </c>
      <c r="I884" s="6" t="str">
        <f t="shared" si="27"/>
        <v/>
      </c>
      <c r="J884">
        <v>0</v>
      </c>
      <c r="K884">
        <v>0</v>
      </c>
      <c r="L884" s="2" t="s">
        <v>1587</v>
      </c>
      <c r="M884" s="4">
        <v>7.05</v>
      </c>
      <c r="N884" s="8" t="str">
        <f>IF(ISBLANK(M884),"",VLOOKUP(M884,FareTable,2,TRUE))</f>
        <v>E</v>
      </c>
      <c r="P884" s="1" t="s">
        <v>800</v>
      </c>
    </row>
    <row r="885" spans="1:16" x14ac:dyDescent="0.25">
      <c r="A885" s="2">
        <v>884</v>
      </c>
      <c r="B885" s="2">
        <v>3</v>
      </c>
      <c r="C885" s="2">
        <v>0</v>
      </c>
      <c r="D885" t="s">
        <v>1588</v>
      </c>
      <c r="E885" s="1" t="s">
        <v>2102</v>
      </c>
      <c r="F885">
        <v>20</v>
      </c>
      <c r="G885" s="6" t="str">
        <f>IF(ISBLANK(F885),"",VLOOKUP(F885,AgeTable,2,TRUE))</f>
        <v>Adult</v>
      </c>
      <c r="H885" s="6">
        <f t="shared" si="26"/>
        <v>0</v>
      </c>
      <c r="I885" s="6">
        <f t="shared" si="27"/>
        <v>0</v>
      </c>
      <c r="J885">
        <v>0</v>
      </c>
      <c r="K885">
        <v>0</v>
      </c>
      <c r="L885" s="2">
        <v>350050</v>
      </c>
      <c r="M885" s="4">
        <v>7.8541999999999996</v>
      </c>
      <c r="N885" s="8" t="str">
        <f>IF(ISBLANK(M885),"",VLOOKUP(M885,FareTable,2,TRUE))</f>
        <v>D</v>
      </c>
      <c r="P885" s="1" t="s">
        <v>800</v>
      </c>
    </row>
    <row r="886" spans="1:16" x14ac:dyDescent="0.25">
      <c r="A886" s="2">
        <v>885</v>
      </c>
      <c r="B886" s="2">
        <v>3</v>
      </c>
      <c r="C886" s="2">
        <v>0</v>
      </c>
      <c r="D886" t="s">
        <v>1589</v>
      </c>
      <c r="E886" s="1" t="s">
        <v>2102</v>
      </c>
      <c r="F886">
        <v>48</v>
      </c>
      <c r="G886" s="6" t="str">
        <f>IF(ISBLANK(F886),"",VLOOKUP(F886,AgeTable,2,TRUE))</f>
        <v>Adult</v>
      </c>
      <c r="H886" s="6">
        <f t="shared" si="26"/>
        <v>0</v>
      </c>
      <c r="I886" s="6">
        <f t="shared" si="27"/>
        <v>0</v>
      </c>
      <c r="J886">
        <v>0</v>
      </c>
      <c r="K886">
        <v>0</v>
      </c>
      <c r="L886" s="2">
        <v>350047</v>
      </c>
      <c r="M886" s="4">
        <v>7.8541999999999996</v>
      </c>
      <c r="N886" s="8" t="str">
        <f>IF(ISBLANK(M886),"",VLOOKUP(M886,FareTable,2,TRUE))</f>
        <v>D</v>
      </c>
      <c r="P886" s="1" t="s">
        <v>800</v>
      </c>
    </row>
    <row r="887" spans="1:16" x14ac:dyDescent="0.25">
      <c r="A887" s="2">
        <v>886</v>
      </c>
      <c r="B887" s="2">
        <v>3</v>
      </c>
      <c r="C887" s="2">
        <v>0</v>
      </c>
      <c r="D887" t="s">
        <v>1590</v>
      </c>
      <c r="E887" s="1" t="s">
        <v>2102</v>
      </c>
      <c r="F887">
        <v>17</v>
      </c>
      <c r="G887" s="6" t="str">
        <f>IF(ISBLANK(F887),"",VLOOKUP(F887,AgeTable,2,TRUE))</f>
        <v>Adult</v>
      </c>
      <c r="H887" s="6">
        <f t="shared" si="26"/>
        <v>0</v>
      </c>
      <c r="I887" s="6">
        <f t="shared" si="27"/>
        <v>0</v>
      </c>
      <c r="J887">
        <v>1</v>
      </c>
      <c r="K887">
        <v>0</v>
      </c>
      <c r="L887" s="2">
        <v>350048</v>
      </c>
      <c r="M887" s="4">
        <v>7.0541999999999998</v>
      </c>
      <c r="N887" s="8" t="str">
        <f>IF(ISBLANK(M887),"",VLOOKUP(M887,FareTable,2,TRUE))</f>
        <v>E</v>
      </c>
      <c r="P887" s="1" t="s">
        <v>800</v>
      </c>
    </row>
    <row r="888" spans="1:16" x14ac:dyDescent="0.25">
      <c r="A888" s="2">
        <v>887</v>
      </c>
      <c r="B888" s="2">
        <v>3</v>
      </c>
      <c r="C888" s="2">
        <v>1</v>
      </c>
      <c r="D888" t="s">
        <v>1591</v>
      </c>
      <c r="E888" s="1" t="s">
        <v>2101</v>
      </c>
      <c r="G888" s="6" t="str">
        <f>IF(ISBLANK(F888),"",VLOOKUP(F888,AgeTable,2,TRUE))</f>
        <v/>
      </c>
      <c r="H888" s="6" t="str">
        <f t="shared" si="26"/>
        <v/>
      </c>
      <c r="I888" s="6" t="str">
        <f t="shared" si="27"/>
        <v/>
      </c>
      <c r="J888">
        <v>0</v>
      </c>
      <c r="K888">
        <v>0</v>
      </c>
      <c r="L888" s="2">
        <v>14313</v>
      </c>
      <c r="M888" s="4">
        <v>7.75</v>
      </c>
      <c r="N888" s="8" t="str">
        <f>IF(ISBLANK(M888),"",VLOOKUP(M888,FareTable,2,TRUE))</f>
        <v>E</v>
      </c>
      <c r="P888" s="1" t="s">
        <v>2100</v>
      </c>
    </row>
    <row r="889" spans="1:16" x14ac:dyDescent="0.25">
      <c r="A889" s="2">
        <v>888</v>
      </c>
      <c r="B889" s="2">
        <v>3</v>
      </c>
      <c r="C889" s="2">
        <v>1</v>
      </c>
      <c r="D889" t="s">
        <v>1592</v>
      </c>
      <c r="E889" s="1" t="s">
        <v>2102</v>
      </c>
      <c r="G889" s="6" t="str">
        <f>IF(ISBLANK(F889),"",VLOOKUP(F889,AgeTable,2,TRUE))</f>
        <v/>
      </c>
      <c r="H889" s="6" t="str">
        <f t="shared" si="26"/>
        <v/>
      </c>
      <c r="I889" s="6" t="str">
        <f t="shared" si="27"/>
        <v/>
      </c>
      <c r="J889">
        <v>0</v>
      </c>
      <c r="K889">
        <v>0</v>
      </c>
      <c r="L889" s="2">
        <v>65306</v>
      </c>
      <c r="M889" s="4">
        <v>8.1125000000000007</v>
      </c>
      <c r="N889" s="8" t="str">
        <f>IF(ISBLANK(M889),"",VLOOKUP(M889,FareTable,2,TRUE))</f>
        <v>D</v>
      </c>
      <c r="P889" s="1" t="s">
        <v>800</v>
      </c>
    </row>
    <row r="890" spans="1:16" x14ac:dyDescent="0.25">
      <c r="A890" s="2">
        <v>889</v>
      </c>
      <c r="B890" s="2">
        <v>3</v>
      </c>
      <c r="C890" s="2">
        <v>0</v>
      </c>
      <c r="D890" t="s">
        <v>1593</v>
      </c>
      <c r="E890" s="1" t="s">
        <v>2102</v>
      </c>
      <c r="F890">
        <v>34</v>
      </c>
      <c r="G890" s="6" t="str">
        <f>IF(ISBLANK(F890),"",VLOOKUP(F890,AgeTable,2,TRUE))</f>
        <v>Adult</v>
      </c>
      <c r="H890" s="6">
        <f t="shared" si="26"/>
        <v>0</v>
      </c>
      <c r="I890" s="6">
        <f t="shared" si="27"/>
        <v>0</v>
      </c>
      <c r="J890">
        <v>0</v>
      </c>
      <c r="K890">
        <v>0</v>
      </c>
      <c r="L890" s="2">
        <v>3101264</v>
      </c>
      <c r="M890" s="4">
        <v>6.4958</v>
      </c>
      <c r="N890" s="8" t="str">
        <f>IF(ISBLANK(M890),"",VLOOKUP(M890,FareTable,2,TRUE))</f>
        <v>E</v>
      </c>
      <c r="P890" s="1" t="s">
        <v>800</v>
      </c>
    </row>
    <row r="891" spans="1:16" x14ac:dyDescent="0.25">
      <c r="A891" s="2">
        <v>890</v>
      </c>
      <c r="B891" s="2">
        <v>3</v>
      </c>
      <c r="C891" s="2">
        <v>1</v>
      </c>
      <c r="D891" t="s">
        <v>1594</v>
      </c>
      <c r="E891" s="1" t="s">
        <v>2102</v>
      </c>
      <c r="F891">
        <v>26</v>
      </c>
      <c r="G891" s="6" t="str">
        <f>IF(ISBLANK(F891),"",VLOOKUP(F891,AgeTable,2,TRUE))</f>
        <v>Adult</v>
      </c>
      <c r="H891" s="6">
        <f t="shared" si="26"/>
        <v>0</v>
      </c>
      <c r="I891" s="6">
        <f t="shared" si="27"/>
        <v>0</v>
      </c>
      <c r="J891">
        <v>0</v>
      </c>
      <c r="K891">
        <v>0</v>
      </c>
      <c r="L891" s="2">
        <v>347070</v>
      </c>
      <c r="M891" s="4">
        <v>7.7750000000000004</v>
      </c>
      <c r="N891" s="8" t="str">
        <f>IF(ISBLANK(M891),"",VLOOKUP(M891,FareTable,2,TRUE))</f>
        <v>E</v>
      </c>
      <c r="P891" s="1" t="s">
        <v>800</v>
      </c>
    </row>
    <row r="892" spans="1:16" x14ac:dyDescent="0.25">
      <c r="A892" s="2">
        <v>891</v>
      </c>
      <c r="B892" s="2">
        <v>3</v>
      </c>
      <c r="C892" s="2">
        <v>0</v>
      </c>
      <c r="D892" t="s">
        <v>1595</v>
      </c>
      <c r="E892" s="1" t="s">
        <v>2102</v>
      </c>
      <c r="F892">
        <v>22</v>
      </c>
      <c r="G892" s="6" t="str">
        <f>IF(ISBLANK(F892),"",VLOOKUP(F892,AgeTable,2,TRUE))</f>
        <v>Adult</v>
      </c>
      <c r="H892" s="6">
        <f t="shared" si="26"/>
        <v>0</v>
      </c>
      <c r="I892" s="6">
        <f t="shared" si="27"/>
        <v>0</v>
      </c>
      <c r="J892">
        <v>0</v>
      </c>
      <c r="K892">
        <v>0</v>
      </c>
      <c r="L892" s="2">
        <v>350052</v>
      </c>
      <c r="M892" s="4">
        <v>7.7957999999999998</v>
      </c>
      <c r="N892" s="8" t="str">
        <f>IF(ISBLANK(M892),"",VLOOKUP(M892,FareTable,2,TRUE))</f>
        <v>E</v>
      </c>
      <c r="P892" s="1" t="s">
        <v>800</v>
      </c>
    </row>
    <row r="893" spans="1:16" x14ac:dyDescent="0.25">
      <c r="A893" s="2">
        <v>892</v>
      </c>
      <c r="B893" s="2">
        <v>3</v>
      </c>
      <c r="C893" s="2">
        <v>0</v>
      </c>
      <c r="D893" t="s">
        <v>1596</v>
      </c>
      <c r="E893" s="1" t="s">
        <v>2102</v>
      </c>
      <c r="F893">
        <v>33</v>
      </c>
      <c r="G893" s="6" t="str">
        <f>IF(ISBLANK(F893),"",VLOOKUP(F893,AgeTable,2,TRUE))</f>
        <v>Adult</v>
      </c>
      <c r="H893" s="6">
        <f t="shared" si="26"/>
        <v>0</v>
      </c>
      <c r="I893" s="6">
        <f t="shared" si="27"/>
        <v>0</v>
      </c>
      <c r="J893">
        <v>0</v>
      </c>
      <c r="K893">
        <v>0</v>
      </c>
      <c r="L893" s="2">
        <v>7540</v>
      </c>
      <c r="M893" s="4">
        <v>8.6541999999999994</v>
      </c>
      <c r="N893" s="8" t="str">
        <f>IF(ISBLANK(M893),"",VLOOKUP(M893,FareTable,2,TRUE))</f>
        <v>D</v>
      </c>
      <c r="P893" s="1" t="s">
        <v>800</v>
      </c>
    </row>
    <row r="894" spans="1:16" x14ac:dyDescent="0.25">
      <c r="A894" s="2">
        <v>893</v>
      </c>
      <c r="B894" s="2">
        <v>3</v>
      </c>
      <c r="C894" s="2">
        <v>0</v>
      </c>
      <c r="D894" t="s">
        <v>1597</v>
      </c>
      <c r="E894" s="1" t="s">
        <v>2102</v>
      </c>
      <c r="F894">
        <v>31</v>
      </c>
      <c r="G894" s="6" t="str">
        <f>IF(ISBLANK(F894),"",VLOOKUP(F894,AgeTable,2,TRUE))</f>
        <v>Adult</v>
      </c>
      <c r="H894" s="6">
        <f t="shared" si="26"/>
        <v>0</v>
      </c>
      <c r="I894" s="6">
        <f t="shared" si="27"/>
        <v>0</v>
      </c>
      <c r="J894">
        <v>0</v>
      </c>
      <c r="K894">
        <v>0</v>
      </c>
      <c r="L894" s="2">
        <v>347063</v>
      </c>
      <c r="M894" s="4">
        <v>7.7750000000000004</v>
      </c>
      <c r="N894" s="8" t="str">
        <f>IF(ISBLANK(M894),"",VLOOKUP(M894,FareTable,2,TRUE))</f>
        <v>E</v>
      </c>
      <c r="P894" s="1" t="s">
        <v>800</v>
      </c>
    </row>
    <row r="895" spans="1:16" x14ac:dyDescent="0.25">
      <c r="A895" s="2">
        <v>894</v>
      </c>
      <c r="B895" s="2">
        <v>3</v>
      </c>
      <c r="C895" s="2">
        <v>0</v>
      </c>
      <c r="D895" t="s">
        <v>1598</v>
      </c>
      <c r="E895" s="1" t="s">
        <v>2102</v>
      </c>
      <c r="F895">
        <v>29</v>
      </c>
      <c r="G895" s="6" t="str">
        <f>IF(ISBLANK(F895),"",VLOOKUP(F895,AgeTable,2,TRUE))</f>
        <v>Adult</v>
      </c>
      <c r="H895" s="6">
        <f t="shared" si="26"/>
        <v>0</v>
      </c>
      <c r="I895" s="6">
        <f t="shared" si="27"/>
        <v>0</v>
      </c>
      <c r="J895">
        <v>0</v>
      </c>
      <c r="K895">
        <v>0</v>
      </c>
      <c r="L895" s="2">
        <v>347467</v>
      </c>
      <c r="M895" s="4">
        <v>7.8541999999999996</v>
      </c>
      <c r="N895" s="8" t="str">
        <f>IF(ISBLANK(M895),"",VLOOKUP(M895,FareTable,2,TRUE))</f>
        <v>D</v>
      </c>
      <c r="P895" s="1" t="s">
        <v>800</v>
      </c>
    </row>
    <row r="896" spans="1:16" x14ac:dyDescent="0.25">
      <c r="A896" s="2">
        <v>895</v>
      </c>
      <c r="B896" s="2">
        <v>3</v>
      </c>
      <c r="C896" s="2">
        <v>1</v>
      </c>
      <c r="D896" t="s">
        <v>1599</v>
      </c>
      <c r="E896" s="1" t="s">
        <v>2102</v>
      </c>
      <c r="F896">
        <v>4</v>
      </c>
      <c r="G896" s="6" t="str">
        <f>IF(ISBLANK(F896),"",VLOOKUP(F896,AgeTable,2,TRUE))</f>
        <v>Child</v>
      </c>
      <c r="H896" s="6">
        <f t="shared" si="26"/>
        <v>1</v>
      </c>
      <c r="I896" s="6">
        <f t="shared" si="27"/>
        <v>1</v>
      </c>
      <c r="J896">
        <v>1</v>
      </c>
      <c r="K896">
        <v>1</v>
      </c>
      <c r="L896" s="2">
        <v>347742</v>
      </c>
      <c r="M896" s="4">
        <v>11.1333</v>
      </c>
      <c r="N896" s="8" t="str">
        <f>IF(ISBLANK(M896),"",VLOOKUP(M896,FareTable,2,TRUE))</f>
        <v>D</v>
      </c>
      <c r="P896" s="1" t="s">
        <v>800</v>
      </c>
    </row>
    <row r="897" spans="1:16" x14ac:dyDescent="0.25">
      <c r="A897" s="2">
        <v>896</v>
      </c>
      <c r="B897" s="2">
        <v>3</v>
      </c>
      <c r="C897" s="2">
        <v>1</v>
      </c>
      <c r="D897" t="s">
        <v>1600</v>
      </c>
      <c r="E897" s="1" t="s">
        <v>2101</v>
      </c>
      <c r="F897">
        <v>1</v>
      </c>
      <c r="G897" s="6" t="str">
        <f>IF(ISBLANK(F897),"",VLOOKUP(F897,AgeTable,2,TRUE))</f>
        <v>Child</v>
      </c>
      <c r="H897" s="6">
        <f t="shared" si="26"/>
        <v>1</v>
      </c>
      <c r="I897" s="6">
        <f t="shared" si="27"/>
        <v>1</v>
      </c>
      <c r="J897">
        <v>1</v>
      </c>
      <c r="K897">
        <v>1</v>
      </c>
      <c r="L897" s="2">
        <v>347742</v>
      </c>
      <c r="M897" s="4">
        <v>11.1333</v>
      </c>
      <c r="N897" s="8" t="str">
        <f>IF(ISBLANK(M897),"",VLOOKUP(M897,FareTable,2,TRUE))</f>
        <v>D</v>
      </c>
      <c r="P897" s="1" t="s">
        <v>800</v>
      </c>
    </row>
    <row r="898" spans="1:16" x14ac:dyDescent="0.25">
      <c r="A898" s="2">
        <v>897</v>
      </c>
      <c r="B898" s="2">
        <v>3</v>
      </c>
      <c r="C898" s="2">
        <v>0</v>
      </c>
      <c r="D898" t="s">
        <v>1601</v>
      </c>
      <c r="E898" s="1" t="s">
        <v>2102</v>
      </c>
      <c r="F898">
        <v>49</v>
      </c>
      <c r="G898" s="6" t="str">
        <f>IF(ISBLANK(F898),"",VLOOKUP(F898,AgeTable,2,TRUE))</f>
        <v>Adult</v>
      </c>
      <c r="H898" s="6">
        <f t="shared" si="26"/>
        <v>0</v>
      </c>
      <c r="I898" s="6">
        <f t="shared" si="27"/>
        <v>0</v>
      </c>
      <c r="J898">
        <v>0</v>
      </c>
      <c r="K898">
        <v>0</v>
      </c>
      <c r="L898" s="2" t="s">
        <v>1602</v>
      </c>
      <c r="M898" s="4">
        <v>0</v>
      </c>
      <c r="N898" s="8" t="str">
        <f>IF(ISBLANK(M898),"",VLOOKUP(M898,FareTable,2,TRUE))</f>
        <v>E</v>
      </c>
      <c r="P898" s="1" t="s">
        <v>800</v>
      </c>
    </row>
    <row r="899" spans="1:16" x14ac:dyDescent="0.25">
      <c r="A899" s="2">
        <v>898</v>
      </c>
      <c r="B899" s="2">
        <v>3</v>
      </c>
      <c r="C899" s="2">
        <v>0</v>
      </c>
      <c r="D899" t="s">
        <v>1603</v>
      </c>
      <c r="E899" s="1" t="s">
        <v>2102</v>
      </c>
      <c r="F899">
        <v>33</v>
      </c>
      <c r="G899" s="6" t="str">
        <f>IF(ISBLANK(F899),"",VLOOKUP(F899,AgeTable,2,TRUE))</f>
        <v>Adult</v>
      </c>
      <c r="H899" s="6">
        <f t="shared" ref="H899:H962" si="28">IF(ISBLANK(F899),"",IF(F899&lt;17,1,0))</f>
        <v>0</v>
      </c>
      <c r="I899" s="6">
        <f t="shared" ref="I899:I962" si="29">IF(ISBLANK(F899),"",IF(E899="Female",1,IF(H899=0,0,1)))</f>
        <v>0</v>
      </c>
      <c r="J899">
        <v>0</v>
      </c>
      <c r="K899">
        <v>0</v>
      </c>
      <c r="L899" s="2">
        <v>347062</v>
      </c>
      <c r="M899" s="4">
        <v>7.7750000000000004</v>
      </c>
      <c r="N899" s="8" t="str">
        <f>IF(ISBLANK(M899),"",VLOOKUP(M899,FareTable,2,TRUE))</f>
        <v>E</v>
      </c>
      <c r="P899" s="1" t="s">
        <v>800</v>
      </c>
    </row>
    <row r="900" spans="1:16" x14ac:dyDescent="0.25">
      <c r="A900" s="2">
        <v>899</v>
      </c>
      <c r="B900" s="2">
        <v>3</v>
      </c>
      <c r="C900" s="2">
        <v>0</v>
      </c>
      <c r="D900" t="s">
        <v>1604</v>
      </c>
      <c r="E900" s="1" t="s">
        <v>2102</v>
      </c>
      <c r="F900">
        <v>19</v>
      </c>
      <c r="G900" s="6" t="str">
        <f>IF(ISBLANK(F900),"",VLOOKUP(F900,AgeTable,2,TRUE))</f>
        <v>Adult</v>
      </c>
      <c r="H900" s="6">
        <f t="shared" si="28"/>
        <v>0</v>
      </c>
      <c r="I900" s="6">
        <f t="shared" si="29"/>
        <v>0</v>
      </c>
      <c r="J900">
        <v>0</v>
      </c>
      <c r="K900">
        <v>0</v>
      </c>
      <c r="L900" s="2" t="s">
        <v>1602</v>
      </c>
      <c r="M900" s="4">
        <v>0</v>
      </c>
      <c r="N900" s="8" t="str">
        <f>IF(ISBLANK(M900),"",VLOOKUP(M900,FareTable,2,TRUE))</f>
        <v>E</v>
      </c>
      <c r="P900" s="1" t="s">
        <v>800</v>
      </c>
    </row>
    <row r="901" spans="1:16" x14ac:dyDescent="0.25">
      <c r="A901" s="2">
        <v>900</v>
      </c>
      <c r="B901" s="2">
        <v>3</v>
      </c>
      <c r="C901" s="2">
        <v>1</v>
      </c>
      <c r="D901" t="s">
        <v>1605</v>
      </c>
      <c r="E901" s="1" t="s">
        <v>2101</v>
      </c>
      <c r="F901">
        <v>27</v>
      </c>
      <c r="G901" s="6" t="str">
        <f>IF(ISBLANK(F901),"",VLOOKUP(F901,AgeTable,2,TRUE))</f>
        <v>Adult</v>
      </c>
      <c r="H901" s="6">
        <f t="shared" si="28"/>
        <v>0</v>
      </c>
      <c r="I901" s="6">
        <f t="shared" si="29"/>
        <v>1</v>
      </c>
      <c r="J901">
        <v>0</v>
      </c>
      <c r="K901">
        <v>2</v>
      </c>
      <c r="L901" s="2">
        <v>347742</v>
      </c>
      <c r="M901" s="4">
        <v>11.1333</v>
      </c>
      <c r="N901" s="8" t="str">
        <f>IF(ISBLANK(M901),"",VLOOKUP(M901,FareTable,2,TRUE))</f>
        <v>D</v>
      </c>
      <c r="P901" s="1" t="s">
        <v>800</v>
      </c>
    </row>
    <row r="902" spans="1:16" x14ac:dyDescent="0.25">
      <c r="A902" s="2">
        <v>901</v>
      </c>
      <c r="B902" s="2">
        <v>3</v>
      </c>
      <c r="C902" s="2">
        <v>0</v>
      </c>
      <c r="D902" t="s">
        <v>1606</v>
      </c>
      <c r="E902" s="1" t="s">
        <v>2102</v>
      </c>
      <c r="G902" s="6" t="str">
        <f>IF(ISBLANK(F902),"",VLOOKUP(F902,AgeTable,2,TRUE))</f>
        <v/>
      </c>
      <c r="H902" s="6" t="str">
        <f t="shared" si="28"/>
        <v/>
      </c>
      <c r="I902" s="6" t="str">
        <f t="shared" si="29"/>
        <v/>
      </c>
      <c r="J902">
        <v>1</v>
      </c>
      <c r="K902">
        <v>2</v>
      </c>
      <c r="L902" s="2" t="s">
        <v>1607</v>
      </c>
      <c r="M902" s="4">
        <v>23.45</v>
      </c>
      <c r="N902" s="8" t="str">
        <f>IF(ISBLANK(M902),"",VLOOKUP(M902,FareTable,2,TRUE))</f>
        <v>C</v>
      </c>
      <c r="P902" s="1" t="s">
        <v>800</v>
      </c>
    </row>
    <row r="903" spans="1:16" x14ac:dyDescent="0.25">
      <c r="A903" s="2">
        <v>902</v>
      </c>
      <c r="B903" s="2">
        <v>3</v>
      </c>
      <c r="C903" s="2">
        <v>0</v>
      </c>
      <c r="D903" t="s">
        <v>1608</v>
      </c>
      <c r="E903" s="1" t="s">
        <v>2101</v>
      </c>
      <c r="G903" s="6" t="str">
        <f>IF(ISBLANK(F903),"",VLOOKUP(F903,AgeTable,2,TRUE))</f>
        <v/>
      </c>
      <c r="H903" s="6" t="str">
        <f t="shared" si="28"/>
        <v/>
      </c>
      <c r="I903" s="6" t="str">
        <f t="shared" si="29"/>
        <v/>
      </c>
      <c r="J903">
        <v>1</v>
      </c>
      <c r="K903">
        <v>2</v>
      </c>
      <c r="L903" s="2" t="s">
        <v>1607</v>
      </c>
      <c r="M903" s="4">
        <v>23.45</v>
      </c>
      <c r="N903" s="8" t="str">
        <f>IF(ISBLANK(M903),"",VLOOKUP(M903,FareTable,2,TRUE))</f>
        <v>C</v>
      </c>
      <c r="P903" s="1" t="s">
        <v>800</v>
      </c>
    </row>
    <row r="904" spans="1:16" x14ac:dyDescent="0.25">
      <c r="A904" s="2">
        <v>903</v>
      </c>
      <c r="B904" s="2">
        <v>3</v>
      </c>
      <c r="C904" s="2">
        <v>0</v>
      </c>
      <c r="D904" t="s">
        <v>1609</v>
      </c>
      <c r="E904" s="1" t="s">
        <v>2102</v>
      </c>
      <c r="G904" s="6" t="str">
        <f>IF(ISBLANK(F904),"",VLOOKUP(F904,AgeTable,2,TRUE))</f>
        <v/>
      </c>
      <c r="H904" s="6" t="str">
        <f t="shared" si="28"/>
        <v/>
      </c>
      <c r="I904" s="6" t="str">
        <f t="shared" si="29"/>
        <v/>
      </c>
      <c r="J904">
        <v>1</v>
      </c>
      <c r="K904">
        <v>2</v>
      </c>
      <c r="L904" s="2" t="s">
        <v>1607</v>
      </c>
      <c r="M904" s="4">
        <v>23.45</v>
      </c>
      <c r="N904" s="8" t="str">
        <f>IF(ISBLANK(M904),"",VLOOKUP(M904,FareTable,2,TRUE))</f>
        <v>C</v>
      </c>
      <c r="P904" s="1" t="s">
        <v>800</v>
      </c>
    </row>
    <row r="905" spans="1:16" x14ac:dyDescent="0.25">
      <c r="A905" s="2">
        <v>904</v>
      </c>
      <c r="B905" s="2">
        <v>3</v>
      </c>
      <c r="C905" s="2">
        <v>0</v>
      </c>
      <c r="D905" t="s">
        <v>1610</v>
      </c>
      <c r="E905" s="1" t="s">
        <v>2101</v>
      </c>
      <c r="G905" s="6" t="str">
        <f>IF(ISBLANK(F905),"",VLOOKUP(F905,AgeTable,2,TRUE))</f>
        <v/>
      </c>
      <c r="H905" s="6" t="str">
        <f t="shared" si="28"/>
        <v/>
      </c>
      <c r="I905" s="6" t="str">
        <f t="shared" si="29"/>
        <v/>
      </c>
      <c r="J905">
        <v>1</v>
      </c>
      <c r="K905">
        <v>2</v>
      </c>
      <c r="L905" s="2" t="s">
        <v>1607</v>
      </c>
      <c r="M905" s="4">
        <v>23.45</v>
      </c>
      <c r="N905" s="8" t="str">
        <f>IF(ISBLANK(M905),"",VLOOKUP(M905,FareTable,2,TRUE))</f>
        <v>C</v>
      </c>
      <c r="P905" s="1" t="s">
        <v>800</v>
      </c>
    </row>
    <row r="906" spans="1:16" x14ac:dyDescent="0.25">
      <c r="A906" s="2">
        <v>905</v>
      </c>
      <c r="B906" s="2">
        <v>3</v>
      </c>
      <c r="C906" s="2">
        <v>0</v>
      </c>
      <c r="D906" t="s">
        <v>1611</v>
      </c>
      <c r="E906" s="1" t="s">
        <v>2102</v>
      </c>
      <c r="F906">
        <v>23</v>
      </c>
      <c r="G906" s="6" t="str">
        <f>IF(ISBLANK(F906),"",VLOOKUP(F906,AgeTable,2,TRUE))</f>
        <v>Adult</v>
      </c>
      <c r="H906" s="6">
        <f t="shared" si="28"/>
        <v>0</v>
      </c>
      <c r="I906" s="6">
        <f t="shared" si="29"/>
        <v>0</v>
      </c>
      <c r="J906">
        <v>0</v>
      </c>
      <c r="K906">
        <v>0</v>
      </c>
      <c r="L906" s="2">
        <v>349204</v>
      </c>
      <c r="M906" s="4">
        <v>7.8958000000000004</v>
      </c>
      <c r="N906" s="8" t="str">
        <f>IF(ISBLANK(M906),"",VLOOKUP(M906,FareTable,2,TRUE))</f>
        <v>D</v>
      </c>
      <c r="P906" s="1" t="s">
        <v>800</v>
      </c>
    </row>
    <row r="907" spans="1:16" x14ac:dyDescent="0.25">
      <c r="A907" s="2">
        <v>906</v>
      </c>
      <c r="B907" s="2">
        <v>3</v>
      </c>
      <c r="C907" s="2">
        <v>1</v>
      </c>
      <c r="D907" t="s">
        <v>1612</v>
      </c>
      <c r="E907" s="1" t="s">
        <v>2102</v>
      </c>
      <c r="F907">
        <v>32</v>
      </c>
      <c r="G907" s="6" t="str">
        <f>IF(ISBLANK(F907),"",VLOOKUP(F907,AgeTable,2,TRUE))</f>
        <v>Adult</v>
      </c>
      <c r="H907" s="6">
        <f t="shared" si="28"/>
        <v>0</v>
      </c>
      <c r="I907" s="6">
        <f t="shared" si="29"/>
        <v>0</v>
      </c>
      <c r="J907">
        <v>0</v>
      </c>
      <c r="K907">
        <v>0</v>
      </c>
      <c r="L907" s="2">
        <v>350417</v>
      </c>
      <c r="M907" s="4">
        <v>7.8541999999999996</v>
      </c>
      <c r="N907" s="8" t="str">
        <f>IF(ISBLANK(M907),"",VLOOKUP(M907,FareTable,2,TRUE))</f>
        <v>D</v>
      </c>
      <c r="P907" s="1" t="s">
        <v>800</v>
      </c>
    </row>
    <row r="908" spans="1:16" x14ac:dyDescent="0.25">
      <c r="A908" s="2">
        <v>907</v>
      </c>
      <c r="B908" s="2">
        <v>3</v>
      </c>
      <c r="C908" s="2">
        <v>0</v>
      </c>
      <c r="D908" t="s">
        <v>1613</v>
      </c>
      <c r="E908" s="1" t="s">
        <v>2102</v>
      </c>
      <c r="F908">
        <v>27</v>
      </c>
      <c r="G908" s="6" t="str">
        <f>IF(ISBLANK(F908),"",VLOOKUP(F908,AgeTable,2,TRUE))</f>
        <v>Adult</v>
      </c>
      <c r="H908" s="6">
        <f t="shared" si="28"/>
        <v>0</v>
      </c>
      <c r="I908" s="6">
        <f t="shared" si="29"/>
        <v>0</v>
      </c>
      <c r="J908">
        <v>0</v>
      </c>
      <c r="K908">
        <v>0</v>
      </c>
      <c r="L908" s="2">
        <v>350408</v>
      </c>
      <c r="M908" s="4">
        <v>7.8541999999999996</v>
      </c>
      <c r="N908" s="8" t="str">
        <f>IF(ISBLANK(M908),"",VLOOKUP(M908,FareTable,2,TRUE))</f>
        <v>D</v>
      </c>
      <c r="P908" s="1" t="s">
        <v>800</v>
      </c>
    </row>
    <row r="909" spans="1:16" x14ac:dyDescent="0.25">
      <c r="A909" s="2">
        <v>908</v>
      </c>
      <c r="B909" s="2">
        <v>3</v>
      </c>
      <c r="C909" s="2">
        <v>0</v>
      </c>
      <c r="D909" t="s">
        <v>1614</v>
      </c>
      <c r="E909" s="1" t="s">
        <v>2101</v>
      </c>
      <c r="F909">
        <v>20</v>
      </c>
      <c r="G909" s="6" t="str">
        <f>IF(ISBLANK(F909),"",VLOOKUP(F909,AgeTable,2,TRUE))</f>
        <v>Adult</v>
      </c>
      <c r="H909" s="6">
        <f t="shared" si="28"/>
        <v>0</v>
      </c>
      <c r="I909" s="6">
        <f t="shared" si="29"/>
        <v>1</v>
      </c>
      <c r="J909">
        <v>1</v>
      </c>
      <c r="K909">
        <v>0</v>
      </c>
      <c r="L909" s="2">
        <v>4136</v>
      </c>
      <c r="M909" s="4">
        <v>9.8249999999999993</v>
      </c>
      <c r="N909" s="8" t="str">
        <f>IF(ISBLANK(M909),"",VLOOKUP(M909,FareTable,2,TRUE))</f>
        <v>D</v>
      </c>
      <c r="P909" s="1" t="s">
        <v>800</v>
      </c>
    </row>
    <row r="910" spans="1:16" x14ac:dyDescent="0.25">
      <c r="A910" s="2">
        <v>909</v>
      </c>
      <c r="B910" s="2">
        <v>3</v>
      </c>
      <c r="C910" s="2">
        <v>0</v>
      </c>
      <c r="D910" t="s">
        <v>1615</v>
      </c>
      <c r="E910" s="1" t="s">
        <v>2101</v>
      </c>
      <c r="F910">
        <v>21</v>
      </c>
      <c r="G910" s="6" t="str">
        <f>IF(ISBLANK(F910),"",VLOOKUP(F910,AgeTable,2,TRUE))</f>
        <v>Adult</v>
      </c>
      <c r="H910" s="6">
        <f t="shared" si="28"/>
        <v>0</v>
      </c>
      <c r="I910" s="6">
        <f t="shared" si="29"/>
        <v>1</v>
      </c>
      <c r="J910">
        <v>1</v>
      </c>
      <c r="K910">
        <v>0</v>
      </c>
      <c r="L910" s="2">
        <v>4137</v>
      </c>
      <c r="M910" s="4">
        <v>9.8249999999999993</v>
      </c>
      <c r="N910" s="8" t="str">
        <f>IF(ISBLANK(M910),"",VLOOKUP(M910,FareTable,2,TRUE))</f>
        <v>D</v>
      </c>
      <c r="P910" s="1" t="s">
        <v>800</v>
      </c>
    </row>
    <row r="911" spans="1:16" x14ac:dyDescent="0.25">
      <c r="A911" s="2">
        <v>910</v>
      </c>
      <c r="B911" s="2">
        <v>3</v>
      </c>
      <c r="C911" s="2">
        <v>1</v>
      </c>
      <c r="D911" t="s">
        <v>1616</v>
      </c>
      <c r="E911" s="1" t="s">
        <v>2102</v>
      </c>
      <c r="F911">
        <v>32</v>
      </c>
      <c r="G911" s="6" t="str">
        <f>IF(ISBLANK(F911),"",VLOOKUP(F911,AgeTable,2,TRUE))</f>
        <v>Adult</v>
      </c>
      <c r="H911" s="6">
        <f t="shared" si="28"/>
        <v>0</v>
      </c>
      <c r="I911" s="6">
        <f t="shared" si="29"/>
        <v>0</v>
      </c>
      <c r="J911">
        <v>0</v>
      </c>
      <c r="K911">
        <v>0</v>
      </c>
      <c r="L911" s="2" t="s">
        <v>1617</v>
      </c>
      <c r="M911" s="4">
        <v>7.9249999999999998</v>
      </c>
      <c r="N911" s="8" t="str">
        <f>IF(ISBLANK(M911),"",VLOOKUP(M911,FareTable,2,TRUE))</f>
        <v>D</v>
      </c>
      <c r="P911" s="1" t="s">
        <v>800</v>
      </c>
    </row>
    <row r="912" spans="1:16" x14ac:dyDescent="0.25">
      <c r="A912" s="2">
        <v>911</v>
      </c>
      <c r="B912" s="2">
        <v>3</v>
      </c>
      <c r="C912" s="2">
        <v>0</v>
      </c>
      <c r="D912" t="s">
        <v>1618</v>
      </c>
      <c r="E912" s="1" t="s">
        <v>2102</v>
      </c>
      <c r="F912">
        <v>17</v>
      </c>
      <c r="G912" s="6" t="str">
        <f>IF(ISBLANK(F912),"",VLOOKUP(F912,AgeTable,2,TRUE))</f>
        <v>Adult</v>
      </c>
      <c r="H912" s="6">
        <f t="shared" si="28"/>
        <v>0</v>
      </c>
      <c r="I912" s="6">
        <f t="shared" si="29"/>
        <v>0</v>
      </c>
      <c r="J912">
        <v>0</v>
      </c>
      <c r="K912">
        <v>0</v>
      </c>
      <c r="L912" s="2" t="s">
        <v>1619</v>
      </c>
      <c r="M912" s="4">
        <v>7.125</v>
      </c>
      <c r="N912" s="8" t="str">
        <f>IF(ISBLANK(M912),"",VLOOKUP(M912,FareTable,2,TRUE))</f>
        <v>E</v>
      </c>
      <c r="P912" s="1" t="s">
        <v>800</v>
      </c>
    </row>
    <row r="913" spans="1:16" x14ac:dyDescent="0.25">
      <c r="A913" s="2">
        <v>912</v>
      </c>
      <c r="B913" s="2">
        <v>3</v>
      </c>
      <c r="C913" s="2">
        <v>0</v>
      </c>
      <c r="D913" t="s">
        <v>1620</v>
      </c>
      <c r="E913" s="1" t="s">
        <v>2102</v>
      </c>
      <c r="F913">
        <v>21</v>
      </c>
      <c r="G913" s="6" t="str">
        <f>IF(ISBLANK(F913),"",VLOOKUP(F913,AgeTable,2,TRUE))</f>
        <v>Adult</v>
      </c>
      <c r="H913" s="6">
        <f t="shared" si="28"/>
        <v>0</v>
      </c>
      <c r="I913" s="6">
        <f t="shared" si="29"/>
        <v>0</v>
      </c>
      <c r="J913">
        <v>0</v>
      </c>
      <c r="K913">
        <v>0</v>
      </c>
      <c r="L913" s="2">
        <v>8475</v>
      </c>
      <c r="M913" s="4">
        <v>8.4332999999999991</v>
      </c>
      <c r="N913" s="8" t="str">
        <f>IF(ISBLANK(M913),"",VLOOKUP(M913,FareTable,2,TRUE))</f>
        <v>D</v>
      </c>
      <c r="P913" s="1" t="s">
        <v>800</v>
      </c>
    </row>
    <row r="914" spans="1:16" x14ac:dyDescent="0.25">
      <c r="A914" s="2">
        <v>913</v>
      </c>
      <c r="B914" s="2">
        <v>3</v>
      </c>
      <c r="C914" s="2">
        <v>0</v>
      </c>
      <c r="D914" t="s">
        <v>1621</v>
      </c>
      <c r="E914" s="1" t="s">
        <v>2102</v>
      </c>
      <c r="F914">
        <v>30</v>
      </c>
      <c r="G914" s="6" t="str">
        <f>IF(ISBLANK(F914),"",VLOOKUP(F914,AgeTable,2,TRUE))</f>
        <v>Adult</v>
      </c>
      <c r="H914" s="6">
        <f t="shared" si="28"/>
        <v>0</v>
      </c>
      <c r="I914" s="6">
        <f t="shared" si="29"/>
        <v>0</v>
      </c>
      <c r="J914">
        <v>0</v>
      </c>
      <c r="K914">
        <v>0</v>
      </c>
      <c r="L914" s="2">
        <v>349246</v>
      </c>
      <c r="M914" s="4">
        <v>7.8958000000000004</v>
      </c>
      <c r="N914" s="8" t="str">
        <f>IF(ISBLANK(M914),"",VLOOKUP(M914,FareTable,2,TRUE))</f>
        <v>D</v>
      </c>
      <c r="P914" s="1" t="s">
        <v>800</v>
      </c>
    </row>
    <row r="915" spans="1:16" x14ac:dyDescent="0.25">
      <c r="A915" s="2">
        <v>914</v>
      </c>
      <c r="B915" s="2">
        <v>3</v>
      </c>
      <c r="C915" s="2">
        <v>1</v>
      </c>
      <c r="D915" t="s">
        <v>1622</v>
      </c>
      <c r="E915" s="1" t="s">
        <v>2102</v>
      </c>
      <c r="F915">
        <v>21</v>
      </c>
      <c r="G915" s="6" t="str">
        <f>IF(ISBLANK(F915),"",VLOOKUP(F915,AgeTable,2,TRUE))</f>
        <v>Adult</v>
      </c>
      <c r="H915" s="6">
        <f t="shared" si="28"/>
        <v>0</v>
      </c>
      <c r="I915" s="6">
        <f t="shared" si="29"/>
        <v>0</v>
      </c>
      <c r="J915">
        <v>0</v>
      </c>
      <c r="K915">
        <v>0</v>
      </c>
      <c r="L915" s="2">
        <v>350053</v>
      </c>
      <c r="M915" s="4">
        <v>7.7957999999999998</v>
      </c>
      <c r="N915" s="8" t="str">
        <f>IF(ISBLANK(M915),"",VLOOKUP(M915,FareTable,2,TRUE))</f>
        <v>E</v>
      </c>
      <c r="P915" s="1" t="s">
        <v>800</v>
      </c>
    </row>
    <row r="916" spans="1:16" x14ac:dyDescent="0.25">
      <c r="A916" s="2">
        <v>915</v>
      </c>
      <c r="B916" s="2">
        <v>3</v>
      </c>
      <c r="C916" s="2">
        <v>0</v>
      </c>
      <c r="D916" t="s">
        <v>1623</v>
      </c>
      <c r="E916" s="1" t="s">
        <v>2102</v>
      </c>
      <c r="F916">
        <v>33</v>
      </c>
      <c r="G916" s="6" t="str">
        <f>IF(ISBLANK(F916),"",VLOOKUP(F916,AgeTable,2,TRUE))</f>
        <v>Adult</v>
      </c>
      <c r="H916" s="6">
        <f t="shared" si="28"/>
        <v>0</v>
      </c>
      <c r="I916" s="6">
        <f t="shared" si="29"/>
        <v>0</v>
      </c>
      <c r="J916">
        <v>0</v>
      </c>
      <c r="K916">
        <v>0</v>
      </c>
      <c r="L916" s="2">
        <v>347465</v>
      </c>
      <c r="M916" s="4">
        <v>7.8541999999999996</v>
      </c>
      <c r="N916" s="8" t="str">
        <f>IF(ISBLANK(M916),"",VLOOKUP(M916,FareTable,2,TRUE))</f>
        <v>D</v>
      </c>
      <c r="P916" s="1" t="s">
        <v>800</v>
      </c>
    </row>
    <row r="917" spans="1:16" x14ac:dyDescent="0.25">
      <c r="A917" s="2">
        <v>916</v>
      </c>
      <c r="B917" s="2">
        <v>3</v>
      </c>
      <c r="C917" s="2">
        <v>0</v>
      </c>
      <c r="D917" t="s">
        <v>1624</v>
      </c>
      <c r="E917" s="1" t="s">
        <v>2102</v>
      </c>
      <c r="F917">
        <v>22</v>
      </c>
      <c r="G917" s="6" t="str">
        <f>IF(ISBLANK(F917),"",VLOOKUP(F917,AgeTable,2,TRUE))</f>
        <v>Adult</v>
      </c>
      <c r="H917" s="6">
        <f t="shared" si="28"/>
        <v>0</v>
      </c>
      <c r="I917" s="6">
        <f t="shared" si="29"/>
        <v>0</v>
      </c>
      <c r="J917">
        <v>0</v>
      </c>
      <c r="K917">
        <v>0</v>
      </c>
      <c r="L917" s="2">
        <v>350060</v>
      </c>
      <c r="M917" s="4">
        <v>7.5208000000000004</v>
      </c>
      <c r="N917" s="8" t="str">
        <f>IF(ISBLANK(M917),"",VLOOKUP(M917,FareTable,2,TRUE))</f>
        <v>E</v>
      </c>
      <c r="P917" s="1" t="s">
        <v>800</v>
      </c>
    </row>
    <row r="918" spans="1:16" x14ac:dyDescent="0.25">
      <c r="A918" s="2">
        <v>917</v>
      </c>
      <c r="B918" s="2">
        <v>3</v>
      </c>
      <c r="C918" s="2">
        <v>1</v>
      </c>
      <c r="D918" t="s">
        <v>1625</v>
      </c>
      <c r="E918" s="1" t="s">
        <v>2101</v>
      </c>
      <c r="F918">
        <v>4</v>
      </c>
      <c r="G918" s="6" t="str">
        <f>IF(ISBLANK(F918),"",VLOOKUP(F918,AgeTable,2,TRUE))</f>
        <v>Child</v>
      </c>
      <c r="H918" s="6">
        <f t="shared" si="28"/>
        <v>1</v>
      </c>
      <c r="I918" s="6">
        <f t="shared" si="29"/>
        <v>1</v>
      </c>
      <c r="J918">
        <v>0</v>
      </c>
      <c r="K918">
        <v>1</v>
      </c>
      <c r="L918" s="2">
        <v>349256</v>
      </c>
      <c r="M918" s="4">
        <v>13.416700000000001</v>
      </c>
      <c r="N918" s="8" t="str">
        <f>IF(ISBLANK(M918),"",VLOOKUP(M918,FareTable,2,TRUE))</f>
        <v>C</v>
      </c>
      <c r="P918" s="1" t="s">
        <v>2099</v>
      </c>
    </row>
    <row r="919" spans="1:16" x14ac:dyDescent="0.25">
      <c r="A919" s="2">
        <v>918</v>
      </c>
      <c r="B919" s="2">
        <v>3</v>
      </c>
      <c r="C919" s="2">
        <v>1</v>
      </c>
      <c r="D919" t="s">
        <v>1626</v>
      </c>
      <c r="E919" s="1" t="s">
        <v>2102</v>
      </c>
      <c r="F919">
        <v>39</v>
      </c>
      <c r="G919" s="6" t="str">
        <f>IF(ISBLANK(F919),"",VLOOKUP(F919,AgeTable,2,TRUE))</f>
        <v>Adult</v>
      </c>
      <c r="H919" s="6">
        <f t="shared" si="28"/>
        <v>0</v>
      </c>
      <c r="I919" s="6">
        <f t="shared" si="29"/>
        <v>0</v>
      </c>
      <c r="J919">
        <v>0</v>
      </c>
      <c r="K919">
        <v>1</v>
      </c>
      <c r="L919" s="2">
        <v>349256</v>
      </c>
      <c r="M919" s="4">
        <v>13.416700000000001</v>
      </c>
      <c r="N919" s="8" t="str">
        <f>IF(ISBLANK(M919),"",VLOOKUP(M919,FareTable,2,TRUE))</f>
        <v>C</v>
      </c>
      <c r="P919" s="1" t="s">
        <v>2099</v>
      </c>
    </row>
    <row r="920" spans="1:16" x14ac:dyDescent="0.25">
      <c r="A920" s="2">
        <v>919</v>
      </c>
      <c r="B920" s="2">
        <v>3</v>
      </c>
      <c r="C920" s="2">
        <v>0</v>
      </c>
      <c r="D920" t="s">
        <v>1627</v>
      </c>
      <c r="E920" s="1" t="s">
        <v>2102</v>
      </c>
      <c r="G920" s="6" t="str">
        <f>IF(ISBLANK(F920),"",VLOOKUP(F920,AgeTable,2,TRUE))</f>
        <v/>
      </c>
      <c r="H920" s="6" t="str">
        <f t="shared" si="28"/>
        <v/>
      </c>
      <c r="I920" s="6" t="str">
        <f t="shared" si="29"/>
        <v/>
      </c>
      <c r="J920">
        <v>0</v>
      </c>
      <c r="K920">
        <v>0</v>
      </c>
      <c r="L920" s="2">
        <v>2700</v>
      </c>
      <c r="M920" s="4">
        <v>7.2291999999999996</v>
      </c>
      <c r="N920" s="8" t="str">
        <f>IF(ISBLANK(M920),"",VLOOKUP(M920,FareTable,2,TRUE))</f>
        <v>E</v>
      </c>
      <c r="P920" s="1" t="s">
        <v>2099</v>
      </c>
    </row>
    <row r="921" spans="1:16" x14ac:dyDescent="0.25">
      <c r="A921" s="2">
        <v>920</v>
      </c>
      <c r="B921" s="2">
        <v>3</v>
      </c>
      <c r="C921" s="2">
        <v>0</v>
      </c>
      <c r="D921" t="s">
        <v>1628</v>
      </c>
      <c r="E921" s="1" t="s">
        <v>2102</v>
      </c>
      <c r="F921">
        <v>18.5</v>
      </c>
      <c r="G921" s="6" t="str">
        <f>IF(ISBLANK(F921),"",VLOOKUP(F921,AgeTable,2,TRUE))</f>
        <v>Adult</v>
      </c>
      <c r="H921" s="6">
        <f t="shared" si="28"/>
        <v>0</v>
      </c>
      <c r="I921" s="6">
        <f t="shared" si="29"/>
        <v>0</v>
      </c>
      <c r="J921">
        <v>0</v>
      </c>
      <c r="K921">
        <v>0</v>
      </c>
      <c r="L921" s="2">
        <v>2682</v>
      </c>
      <c r="M921" s="4">
        <v>7.2291999999999996</v>
      </c>
      <c r="N921" s="8" t="str">
        <f>IF(ISBLANK(M921),"",VLOOKUP(M921,FareTable,2,TRUE))</f>
        <v>E</v>
      </c>
      <c r="P921" s="1" t="s">
        <v>2099</v>
      </c>
    </row>
    <row r="922" spans="1:16" x14ac:dyDescent="0.25">
      <c r="A922" s="2">
        <v>921</v>
      </c>
      <c r="B922" s="2">
        <v>3</v>
      </c>
      <c r="C922" s="2">
        <v>0</v>
      </c>
      <c r="D922" t="s">
        <v>1629</v>
      </c>
      <c r="E922" s="1" t="s">
        <v>2102</v>
      </c>
      <c r="G922" s="6" t="str">
        <f>IF(ISBLANK(F922),"",VLOOKUP(F922,AgeTable,2,TRUE))</f>
        <v/>
      </c>
      <c r="H922" s="6" t="str">
        <f t="shared" si="28"/>
        <v/>
      </c>
      <c r="I922" s="6" t="str">
        <f t="shared" si="29"/>
        <v/>
      </c>
      <c r="J922">
        <v>0</v>
      </c>
      <c r="K922">
        <v>0</v>
      </c>
      <c r="L922" s="2">
        <v>12460</v>
      </c>
      <c r="M922" s="4">
        <v>7.75</v>
      </c>
      <c r="N922" s="8" t="str">
        <f>IF(ISBLANK(M922),"",VLOOKUP(M922,FareTable,2,TRUE))</f>
        <v>E</v>
      </c>
      <c r="P922" s="1" t="s">
        <v>2100</v>
      </c>
    </row>
    <row r="923" spans="1:16" x14ac:dyDescent="0.25">
      <c r="A923" s="2">
        <v>922</v>
      </c>
      <c r="B923" s="2">
        <v>3</v>
      </c>
      <c r="C923" s="2">
        <v>0</v>
      </c>
      <c r="D923" t="s">
        <v>1630</v>
      </c>
      <c r="E923" s="1" t="s">
        <v>2102</v>
      </c>
      <c r="G923" s="6" t="str">
        <f>IF(ISBLANK(F923),"",VLOOKUP(F923,AgeTable,2,TRUE))</f>
        <v/>
      </c>
      <c r="H923" s="6" t="str">
        <f t="shared" si="28"/>
        <v/>
      </c>
      <c r="I923" s="6" t="str">
        <f t="shared" si="29"/>
        <v/>
      </c>
      <c r="J923">
        <v>0</v>
      </c>
      <c r="K923">
        <v>0</v>
      </c>
      <c r="L923" s="2">
        <v>323592</v>
      </c>
      <c r="M923" s="4">
        <v>7.25</v>
      </c>
      <c r="N923" s="8" t="str">
        <f>IF(ISBLANK(M923),"",VLOOKUP(M923,FareTable,2,TRUE))</f>
        <v>E</v>
      </c>
      <c r="P923" s="1" t="s">
        <v>800</v>
      </c>
    </row>
    <row r="924" spans="1:16" x14ac:dyDescent="0.25">
      <c r="A924" s="2">
        <v>923</v>
      </c>
      <c r="B924" s="2">
        <v>3</v>
      </c>
      <c r="C924" s="2">
        <v>1</v>
      </c>
      <c r="D924" t="s">
        <v>1631</v>
      </c>
      <c r="E924" s="1" t="s">
        <v>2101</v>
      </c>
      <c r="G924" s="6" t="str">
        <f>IF(ISBLANK(F924),"",VLOOKUP(F924,AgeTable,2,TRUE))</f>
        <v/>
      </c>
      <c r="H924" s="6" t="str">
        <f t="shared" si="28"/>
        <v/>
      </c>
      <c r="I924" s="6" t="str">
        <f t="shared" si="29"/>
        <v/>
      </c>
      <c r="J924">
        <v>0</v>
      </c>
      <c r="K924">
        <v>0</v>
      </c>
      <c r="L924" s="2">
        <v>9234</v>
      </c>
      <c r="M924" s="4">
        <v>7.75</v>
      </c>
      <c r="N924" s="8" t="str">
        <f>IF(ISBLANK(M924),"",VLOOKUP(M924,FareTable,2,TRUE))</f>
        <v>E</v>
      </c>
      <c r="P924" s="1" t="s">
        <v>2100</v>
      </c>
    </row>
    <row r="925" spans="1:16" x14ac:dyDescent="0.25">
      <c r="A925" s="2">
        <v>924</v>
      </c>
      <c r="B925" s="2">
        <v>3</v>
      </c>
      <c r="C925" s="2">
        <v>1</v>
      </c>
      <c r="D925" t="s">
        <v>1632</v>
      </c>
      <c r="E925" s="1" t="s">
        <v>2101</v>
      </c>
      <c r="G925" s="6" t="str">
        <f>IF(ISBLANK(F925),"",VLOOKUP(F925,AgeTable,2,TRUE))</f>
        <v/>
      </c>
      <c r="H925" s="6" t="str">
        <f t="shared" si="28"/>
        <v/>
      </c>
      <c r="I925" s="6" t="str">
        <f t="shared" si="29"/>
        <v/>
      </c>
      <c r="J925">
        <v>0</v>
      </c>
      <c r="K925">
        <v>0</v>
      </c>
      <c r="L925" s="2">
        <v>14312</v>
      </c>
      <c r="M925" s="4">
        <v>7.75</v>
      </c>
      <c r="N925" s="8" t="str">
        <f>IF(ISBLANK(M925),"",VLOOKUP(M925,FareTable,2,TRUE))</f>
        <v>E</v>
      </c>
      <c r="P925" s="1" t="s">
        <v>2100</v>
      </c>
    </row>
    <row r="926" spans="1:16" x14ac:dyDescent="0.25">
      <c r="A926" s="2">
        <v>925</v>
      </c>
      <c r="B926" s="2">
        <v>3</v>
      </c>
      <c r="C926" s="2">
        <v>0</v>
      </c>
      <c r="D926" t="s">
        <v>1633</v>
      </c>
      <c r="E926" s="1" t="s">
        <v>2102</v>
      </c>
      <c r="F926">
        <v>34.5</v>
      </c>
      <c r="G926" s="6" t="str">
        <f>IF(ISBLANK(F926),"",VLOOKUP(F926,AgeTable,2,TRUE))</f>
        <v>Adult</v>
      </c>
      <c r="H926" s="6">
        <f t="shared" si="28"/>
        <v>0</v>
      </c>
      <c r="I926" s="6">
        <f t="shared" si="29"/>
        <v>0</v>
      </c>
      <c r="J926">
        <v>0</v>
      </c>
      <c r="K926">
        <v>0</v>
      </c>
      <c r="L926" s="2">
        <v>330911</v>
      </c>
      <c r="M926" s="4">
        <v>7.8292000000000002</v>
      </c>
      <c r="N926" s="8" t="str">
        <f>IF(ISBLANK(M926),"",VLOOKUP(M926,FareTable,2,TRUE))</f>
        <v>D</v>
      </c>
      <c r="P926" s="1" t="s">
        <v>2100</v>
      </c>
    </row>
    <row r="927" spans="1:16" x14ac:dyDescent="0.25">
      <c r="A927" s="2">
        <v>926</v>
      </c>
      <c r="B927" s="2">
        <v>3</v>
      </c>
      <c r="C927" s="2">
        <v>0</v>
      </c>
      <c r="D927" t="s">
        <v>1633</v>
      </c>
      <c r="E927" s="1" t="s">
        <v>2102</v>
      </c>
      <c r="F927">
        <v>44</v>
      </c>
      <c r="G927" s="6" t="str">
        <f>IF(ISBLANK(F927),"",VLOOKUP(F927,AgeTable,2,TRUE))</f>
        <v>Adult</v>
      </c>
      <c r="H927" s="6">
        <f t="shared" si="28"/>
        <v>0</v>
      </c>
      <c r="I927" s="6">
        <f t="shared" si="29"/>
        <v>0</v>
      </c>
      <c r="J927">
        <v>0</v>
      </c>
      <c r="K927">
        <v>0</v>
      </c>
      <c r="L927" s="2">
        <v>363592</v>
      </c>
      <c r="M927" s="4">
        <v>8.0500000000000007</v>
      </c>
      <c r="N927" s="8" t="str">
        <f>IF(ISBLANK(M927),"",VLOOKUP(M927,FareTable,2,TRUE))</f>
        <v>D</v>
      </c>
      <c r="P927" s="1" t="s">
        <v>800</v>
      </c>
    </row>
    <row r="928" spans="1:16" x14ac:dyDescent="0.25">
      <c r="A928" s="2">
        <v>927</v>
      </c>
      <c r="B928" s="2">
        <v>3</v>
      </c>
      <c r="C928" s="2">
        <v>1</v>
      </c>
      <c r="D928" t="s">
        <v>1634</v>
      </c>
      <c r="E928" s="1" t="s">
        <v>2102</v>
      </c>
      <c r="G928" s="6" t="str">
        <f>IF(ISBLANK(F928),"",VLOOKUP(F928,AgeTable,2,TRUE))</f>
        <v/>
      </c>
      <c r="H928" s="6" t="str">
        <f t="shared" si="28"/>
        <v/>
      </c>
      <c r="I928" s="6" t="str">
        <f t="shared" si="29"/>
        <v/>
      </c>
      <c r="J928">
        <v>0</v>
      </c>
      <c r="K928">
        <v>0</v>
      </c>
      <c r="L928" s="2">
        <v>368783</v>
      </c>
      <c r="M928" s="4">
        <v>7.75</v>
      </c>
      <c r="N928" s="8" t="str">
        <f>IF(ISBLANK(M928),"",VLOOKUP(M928,FareTable,2,TRUE))</f>
        <v>E</v>
      </c>
      <c r="P928" s="1" t="s">
        <v>2100</v>
      </c>
    </row>
    <row r="929" spans="1:16" x14ac:dyDescent="0.25">
      <c r="A929" s="2">
        <v>928</v>
      </c>
      <c r="B929" s="2">
        <v>3</v>
      </c>
      <c r="C929" s="2">
        <v>0</v>
      </c>
      <c r="D929" t="s">
        <v>1635</v>
      </c>
      <c r="E929" s="1" t="s">
        <v>2102</v>
      </c>
      <c r="G929" s="6" t="str">
        <f>IF(ISBLANK(F929),"",VLOOKUP(F929,AgeTable,2,TRUE))</f>
        <v/>
      </c>
      <c r="H929" s="6" t="str">
        <f t="shared" si="28"/>
        <v/>
      </c>
      <c r="I929" s="6" t="str">
        <f t="shared" si="29"/>
        <v/>
      </c>
      <c r="J929">
        <v>1</v>
      </c>
      <c r="K929">
        <v>0</v>
      </c>
      <c r="L929" s="2">
        <v>2660</v>
      </c>
      <c r="M929" s="4">
        <v>14.4542</v>
      </c>
      <c r="N929" s="8" t="str">
        <f>IF(ISBLANK(M929),"",VLOOKUP(M929,FareTable,2,TRUE))</f>
        <v>C</v>
      </c>
      <c r="P929" s="1" t="s">
        <v>2099</v>
      </c>
    </row>
    <row r="930" spans="1:16" x14ac:dyDescent="0.25">
      <c r="A930" s="2">
        <v>929</v>
      </c>
      <c r="B930" s="2">
        <v>3</v>
      </c>
      <c r="C930" s="2">
        <v>0</v>
      </c>
      <c r="D930" t="s">
        <v>1636</v>
      </c>
      <c r="E930" s="1" t="s">
        <v>2101</v>
      </c>
      <c r="G930" s="6" t="str">
        <f>IF(ISBLANK(F930),"",VLOOKUP(F930,AgeTable,2,TRUE))</f>
        <v/>
      </c>
      <c r="H930" s="6" t="str">
        <f t="shared" si="28"/>
        <v/>
      </c>
      <c r="I930" s="6" t="str">
        <f t="shared" si="29"/>
        <v/>
      </c>
      <c r="J930">
        <v>1</v>
      </c>
      <c r="K930">
        <v>0</v>
      </c>
      <c r="L930" s="2">
        <v>2660</v>
      </c>
      <c r="M930" s="4">
        <v>14.4542</v>
      </c>
      <c r="N930" s="8" t="str">
        <f>IF(ISBLANK(M930),"",VLOOKUP(M930,FareTable,2,TRUE))</f>
        <v>C</v>
      </c>
      <c r="P930" s="1" t="s">
        <v>2099</v>
      </c>
    </row>
    <row r="931" spans="1:16" x14ac:dyDescent="0.25">
      <c r="A931" s="2">
        <v>930</v>
      </c>
      <c r="B931" s="2">
        <v>3</v>
      </c>
      <c r="C931" s="2">
        <v>0</v>
      </c>
      <c r="D931" t="s">
        <v>1637</v>
      </c>
      <c r="E931" s="1" t="s">
        <v>2102</v>
      </c>
      <c r="G931" s="6" t="str">
        <f>IF(ISBLANK(F931),"",VLOOKUP(F931,AgeTable,2,TRUE))</f>
        <v/>
      </c>
      <c r="H931" s="6" t="str">
        <f t="shared" si="28"/>
        <v/>
      </c>
      <c r="I931" s="6" t="str">
        <f t="shared" si="29"/>
        <v/>
      </c>
      <c r="J931">
        <v>1</v>
      </c>
      <c r="K931">
        <v>0</v>
      </c>
      <c r="L931" s="2">
        <v>367227</v>
      </c>
      <c r="M931" s="4">
        <v>7.75</v>
      </c>
      <c r="N931" s="8" t="str">
        <f>IF(ISBLANK(M931),"",VLOOKUP(M931,FareTable,2,TRUE))</f>
        <v>E</v>
      </c>
      <c r="P931" s="1" t="s">
        <v>2100</v>
      </c>
    </row>
    <row r="932" spans="1:16" x14ac:dyDescent="0.25">
      <c r="A932" s="2">
        <v>931</v>
      </c>
      <c r="B932" s="2">
        <v>3</v>
      </c>
      <c r="C932" s="2">
        <v>0</v>
      </c>
      <c r="D932" t="s">
        <v>1638</v>
      </c>
      <c r="E932" s="1" t="s">
        <v>2102</v>
      </c>
      <c r="G932" s="6" t="str">
        <f>IF(ISBLANK(F932),"",VLOOKUP(F932,AgeTable,2,TRUE))</f>
        <v/>
      </c>
      <c r="H932" s="6" t="str">
        <f t="shared" si="28"/>
        <v/>
      </c>
      <c r="I932" s="6" t="str">
        <f t="shared" si="29"/>
        <v/>
      </c>
      <c r="J932">
        <v>1</v>
      </c>
      <c r="K932">
        <v>0</v>
      </c>
      <c r="L932" s="2">
        <v>367229</v>
      </c>
      <c r="M932" s="4">
        <v>7.75</v>
      </c>
      <c r="N932" s="8" t="str">
        <f>IF(ISBLANK(M932),"",VLOOKUP(M932,FareTable,2,TRUE))</f>
        <v>E</v>
      </c>
      <c r="P932" s="1" t="s">
        <v>2100</v>
      </c>
    </row>
    <row r="933" spans="1:16" x14ac:dyDescent="0.25">
      <c r="A933" s="2">
        <v>932</v>
      </c>
      <c r="B933" s="2">
        <v>3</v>
      </c>
      <c r="C933" s="2">
        <v>0</v>
      </c>
      <c r="D933" t="s">
        <v>1639</v>
      </c>
      <c r="E933" s="1" t="s">
        <v>2102</v>
      </c>
      <c r="G933" s="6" t="str">
        <f>IF(ISBLANK(F933),"",VLOOKUP(F933,AgeTable,2,TRUE))</f>
        <v/>
      </c>
      <c r="H933" s="6" t="str">
        <f t="shared" si="28"/>
        <v/>
      </c>
      <c r="I933" s="6" t="str">
        <f t="shared" si="29"/>
        <v/>
      </c>
      <c r="J933">
        <v>0</v>
      </c>
      <c r="K933">
        <v>0</v>
      </c>
      <c r="L933" s="2">
        <v>36865</v>
      </c>
      <c r="M933" s="4">
        <v>7.7374999999999998</v>
      </c>
      <c r="N933" s="8" t="str">
        <f>IF(ISBLANK(M933),"",VLOOKUP(M933,FareTable,2,TRUE))</f>
        <v>E</v>
      </c>
      <c r="P933" s="1" t="s">
        <v>2100</v>
      </c>
    </row>
    <row r="934" spans="1:16" x14ac:dyDescent="0.25">
      <c r="A934" s="2">
        <v>933</v>
      </c>
      <c r="B934" s="2">
        <v>3</v>
      </c>
      <c r="C934" s="2">
        <v>0</v>
      </c>
      <c r="D934" t="s">
        <v>1640</v>
      </c>
      <c r="E934" s="1" t="s">
        <v>2101</v>
      </c>
      <c r="F934">
        <v>22</v>
      </c>
      <c r="G934" s="6" t="str">
        <f>IF(ISBLANK(F934),"",VLOOKUP(F934,AgeTable,2,TRUE))</f>
        <v>Adult</v>
      </c>
      <c r="H934" s="6">
        <f t="shared" si="28"/>
        <v>0</v>
      </c>
      <c r="I934" s="6">
        <f t="shared" si="29"/>
        <v>1</v>
      </c>
      <c r="J934">
        <v>2</v>
      </c>
      <c r="K934">
        <v>0</v>
      </c>
      <c r="L934" s="2">
        <v>315152</v>
      </c>
      <c r="M934" s="4">
        <v>8.6624999999999996</v>
      </c>
      <c r="N934" s="8" t="str">
        <f>IF(ISBLANK(M934),"",VLOOKUP(M934,FareTable,2,TRUE))</f>
        <v>D</v>
      </c>
      <c r="P934" s="1" t="s">
        <v>800</v>
      </c>
    </row>
    <row r="935" spans="1:16" x14ac:dyDescent="0.25">
      <c r="A935" s="2">
        <v>934</v>
      </c>
      <c r="B935" s="2">
        <v>3</v>
      </c>
      <c r="C935" s="2">
        <v>0</v>
      </c>
      <c r="D935" t="s">
        <v>1641</v>
      </c>
      <c r="E935" s="1" t="s">
        <v>2102</v>
      </c>
      <c r="F935">
        <v>26</v>
      </c>
      <c r="G935" s="6" t="str">
        <f>IF(ISBLANK(F935),"",VLOOKUP(F935,AgeTable,2,TRUE))</f>
        <v>Adult</v>
      </c>
      <c r="H935" s="6">
        <f t="shared" si="28"/>
        <v>0</v>
      </c>
      <c r="I935" s="6">
        <f t="shared" si="29"/>
        <v>0</v>
      </c>
      <c r="J935">
        <v>2</v>
      </c>
      <c r="K935">
        <v>0</v>
      </c>
      <c r="L935" s="2">
        <v>315151</v>
      </c>
      <c r="M935" s="4">
        <v>8.6624999999999996</v>
      </c>
      <c r="N935" s="8" t="str">
        <f>IF(ISBLANK(M935),"",VLOOKUP(M935,FareTable,2,TRUE))</f>
        <v>D</v>
      </c>
      <c r="P935" s="1" t="s">
        <v>800</v>
      </c>
    </row>
    <row r="936" spans="1:16" x14ac:dyDescent="0.25">
      <c r="A936" s="2">
        <v>935</v>
      </c>
      <c r="B936" s="2">
        <v>3</v>
      </c>
      <c r="C936" s="2">
        <v>1</v>
      </c>
      <c r="D936" t="s">
        <v>1642</v>
      </c>
      <c r="E936" s="1" t="s">
        <v>2101</v>
      </c>
      <c r="F936">
        <v>4</v>
      </c>
      <c r="G936" s="6" t="str">
        <f>IF(ISBLANK(F936),"",VLOOKUP(F936,AgeTable,2,TRUE))</f>
        <v>Child</v>
      </c>
      <c r="H936" s="6">
        <f t="shared" si="28"/>
        <v>1</v>
      </c>
      <c r="I936" s="6">
        <f t="shared" si="29"/>
        <v>1</v>
      </c>
      <c r="J936">
        <v>0</v>
      </c>
      <c r="K936">
        <v>2</v>
      </c>
      <c r="L936" s="2">
        <v>315153</v>
      </c>
      <c r="M936" s="4">
        <v>22.024999999999999</v>
      </c>
      <c r="N936" s="8" t="str">
        <f>IF(ISBLANK(M936),"",VLOOKUP(M936,FareTable,2,TRUE))</f>
        <v>C</v>
      </c>
      <c r="P936" s="1" t="s">
        <v>800</v>
      </c>
    </row>
    <row r="937" spans="1:16" x14ac:dyDescent="0.25">
      <c r="A937" s="2">
        <v>936</v>
      </c>
      <c r="B937" s="2">
        <v>3</v>
      </c>
      <c r="C937" s="2">
        <v>1</v>
      </c>
      <c r="D937" t="s">
        <v>1643</v>
      </c>
      <c r="E937" s="1" t="s">
        <v>2102</v>
      </c>
      <c r="F937">
        <v>29</v>
      </c>
      <c r="G937" s="6" t="str">
        <f>IF(ISBLANK(F937),"",VLOOKUP(F937,AgeTable,2,TRUE))</f>
        <v>Adult</v>
      </c>
      <c r="H937" s="6">
        <f t="shared" si="28"/>
        <v>0</v>
      </c>
      <c r="I937" s="6">
        <f t="shared" si="29"/>
        <v>0</v>
      </c>
      <c r="J937">
        <v>3</v>
      </c>
      <c r="K937">
        <v>1</v>
      </c>
      <c r="L937" s="2">
        <v>315153</v>
      </c>
      <c r="M937" s="4">
        <v>22.024999999999999</v>
      </c>
      <c r="N937" s="8" t="str">
        <f>IF(ISBLANK(M937),"",VLOOKUP(M937,FareTable,2,TRUE))</f>
        <v>C</v>
      </c>
      <c r="P937" s="1" t="s">
        <v>800</v>
      </c>
    </row>
    <row r="938" spans="1:16" x14ac:dyDescent="0.25">
      <c r="A938" s="2">
        <v>937</v>
      </c>
      <c r="B938" s="2">
        <v>3</v>
      </c>
      <c r="C938" s="2">
        <v>1</v>
      </c>
      <c r="D938" t="s">
        <v>1644</v>
      </c>
      <c r="E938" s="1" t="s">
        <v>2101</v>
      </c>
      <c r="F938">
        <v>26</v>
      </c>
      <c r="G938" s="6" t="str">
        <f>IF(ISBLANK(F938),"",VLOOKUP(F938,AgeTable,2,TRUE))</f>
        <v>Adult</v>
      </c>
      <c r="H938" s="6">
        <f t="shared" si="28"/>
        <v>0</v>
      </c>
      <c r="I938" s="6">
        <f t="shared" si="29"/>
        <v>1</v>
      </c>
      <c r="J938">
        <v>1</v>
      </c>
      <c r="K938">
        <v>1</v>
      </c>
      <c r="L938" s="2">
        <v>315153</v>
      </c>
      <c r="M938" s="4">
        <v>22.024999999999999</v>
      </c>
      <c r="N938" s="8" t="str">
        <f>IF(ISBLANK(M938),"",VLOOKUP(M938,FareTable,2,TRUE))</f>
        <v>C</v>
      </c>
      <c r="P938" s="1" t="s">
        <v>800</v>
      </c>
    </row>
    <row r="939" spans="1:16" x14ac:dyDescent="0.25">
      <c r="A939" s="2">
        <v>938</v>
      </c>
      <c r="B939" s="2">
        <v>3</v>
      </c>
      <c r="C939" s="2">
        <v>0</v>
      </c>
      <c r="D939" t="s">
        <v>1645</v>
      </c>
      <c r="E939" s="1" t="s">
        <v>2101</v>
      </c>
      <c r="F939">
        <v>1</v>
      </c>
      <c r="G939" s="6" t="str">
        <f>IF(ISBLANK(F939),"",VLOOKUP(F939,AgeTable,2,TRUE))</f>
        <v>Child</v>
      </c>
      <c r="H939" s="6">
        <f t="shared" si="28"/>
        <v>1</v>
      </c>
      <c r="I939" s="6">
        <f t="shared" si="29"/>
        <v>1</v>
      </c>
      <c r="J939">
        <v>1</v>
      </c>
      <c r="K939">
        <v>1</v>
      </c>
      <c r="L939" s="2">
        <v>350405</v>
      </c>
      <c r="M939" s="4">
        <v>12.183299999999999</v>
      </c>
      <c r="N939" s="8" t="str">
        <f>IF(ISBLANK(M939),"",VLOOKUP(M939,FareTable,2,TRUE))</f>
        <v>C</v>
      </c>
      <c r="P939" s="1" t="s">
        <v>800</v>
      </c>
    </row>
    <row r="940" spans="1:16" x14ac:dyDescent="0.25">
      <c r="A940" s="2">
        <v>939</v>
      </c>
      <c r="B940" s="2">
        <v>3</v>
      </c>
      <c r="C940" s="2">
        <v>0</v>
      </c>
      <c r="D940" t="s">
        <v>1646</v>
      </c>
      <c r="E940" s="1" t="s">
        <v>2102</v>
      </c>
      <c r="F940">
        <v>18</v>
      </c>
      <c r="G940" s="6" t="str">
        <f>IF(ISBLANK(F940),"",VLOOKUP(F940,AgeTable,2,TRUE))</f>
        <v>Adult</v>
      </c>
      <c r="H940" s="6">
        <f t="shared" si="28"/>
        <v>0</v>
      </c>
      <c r="I940" s="6">
        <f t="shared" si="29"/>
        <v>0</v>
      </c>
      <c r="J940">
        <v>1</v>
      </c>
      <c r="K940">
        <v>1</v>
      </c>
      <c r="L940" s="2">
        <v>350404</v>
      </c>
      <c r="M940" s="4">
        <v>7.8541999999999996</v>
      </c>
      <c r="N940" s="8" t="str">
        <f>IF(ISBLANK(M940),"",VLOOKUP(M940,FareTable,2,TRUE))</f>
        <v>D</v>
      </c>
      <c r="P940" s="1" t="s">
        <v>800</v>
      </c>
    </row>
    <row r="941" spans="1:16" x14ac:dyDescent="0.25">
      <c r="A941" s="2">
        <v>940</v>
      </c>
      <c r="B941" s="2">
        <v>3</v>
      </c>
      <c r="C941" s="2">
        <v>0</v>
      </c>
      <c r="D941" t="s">
        <v>1647</v>
      </c>
      <c r="E941" s="1" t="s">
        <v>2101</v>
      </c>
      <c r="F941">
        <v>36</v>
      </c>
      <c r="G941" s="6" t="str">
        <f>IF(ISBLANK(F941),"",VLOOKUP(F941,AgeTable,2,TRUE))</f>
        <v>Adult</v>
      </c>
      <c r="H941" s="6">
        <f t="shared" si="28"/>
        <v>0</v>
      </c>
      <c r="I941" s="6">
        <f t="shared" si="29"/>
        <v>1</v>
      </c>
      <c r="J941">
        <v>0</v>
      </c>
      <c r="K941">
        <v>2</v>
      </c>
      <c r="L941" s="2">
        <v>350405</v>
      </c>
      <c r="M941" s="4">
        <v>12.183299999999999</v>
      </c>
      <c r="N941" s="8" t="str">
        <f>IF(ISBLANK(M941),"",VLOOKUP(M941,FareTable,2,TRUE))</f>
        <v>C</v>
      </c>
      <c r="P941" s="1" t="s">
        <v>800</v>
      </c>
    </row>
    <row r="942" spans="1:16" x14ac:dyDescent="0.25">
      <c r="A942" s="2">
        <v>941</v>
      </c>
      <c r="B942" s="2">
        <v>3</v>
      </c>
      <c r="C942" s="2">
        <v>0</v>
      </c>
      <c r="D942" t="s">
        <v>1648</v>
      </c>
      <c r="E942" s="1" t="s">
        <v>2102</v>
      </c>
      <c r="G942" s="6" t="str">
        <f>IF(ISBLANK(F942),"",VLOOKUP(F942,AgeTable,2,TRUE))</f>
        <v/>
      </c>
      <c r="H942" s="6" t="str">
        <f t="shared" si="28"/>
        <v/>
      </c>
      <c r="I942" s="6" t="str">
        <f t="shared" si="29"/>
        <v/>
      </c>
      <c r="J942">
        <v>0</v>
      </c>
      <c r="K942">
        <v>0</v>
      </c>
      <c r="L942" s="2">
        <v>349253</v>
      </c>
      <c r="M942" s="4">
        <v>7.8958000000000004</v>
      </c>
      <c r="N942" s="8" t="str">
        <f>IF(ISBLANK(M942),"",VLOOKUP(M942,FareTable,2,TRUE))</f>
        <v>D</v>
      </c>
      <c r="P942" s="1" t="s">
        <v>2099</v>
      </c>
    </row>
    <row r="943" spans="1:16" x14ac:dyDescent="0.25">
      <c r="A943" s="2">
        <v>942</v>
      </c>
      <c r="B943" s="2">
        <v>3</v>
      </c>
      <c r="C943" s="2">
        <v>1</v>
      </c>
      <c r="D943" t="s">
        <v>1649</v>
      </c>
      <c r="E943" s="1" t="s">
        <v>2102</v>
      </c>
      <c r="F943">
        <v>25</v>
      </c>
      <c r="G943" s="6" t="str">
        <f>IF(ISBLANK(F943),"",VLOOKUP(F943,AgeTable,2,TRUE))</f>
        <v>Adult</v>
      </c>
      <c r="H943" s="6">
        <f t="shared" si="28"/>
        <v>0</v>
      </c>
      <c r="I943" s="6">
        <f t="shared" si="29"/>
        <v>0</v>
      </c>
      <c r="J943">
        <v>0</v>
      </c>
      <c r="K943">
        <v>0</v>
      </c>
      <c r="L943" s="2">
        <v>2654</v>
      </c>
      <c r="M943" s="4">
        <v>7.2291999999999996</v>
      </c>
      <c r="N943" s="8" t="str">
        <f>IF(ISBLANK(M943),"",VLOOKUP(M943,FareTable,2,TRUE))</f>
        <v>E</v>
      </c>
      <c r="O943" s="2" t="s">
        <v>1650</v>
      </c>
      <c r="P943" s="1" t="s">
        <v>2099</v>
      </c>
    </row>
    <row r="944" spans="1:16" x14ac:dyDescent="0.25">
      <c r="A944" s="2">
        <v>943</v>
      </c>
      <c r="B944" s="2">
        <v>3</v>
      </c>
      <c r="C944" s="2">
        <v>0</v>
      </c>
      <c r="D944" t="s">
        <v>1651</v>
      </c>
      <c r="E944" s="1" t="s">
        <v>2102</v>
      </c>
      <c r="G944" s="6" t="str">
        <f>IF(ISBLANK(F944),"",VLOOKUP(F944,AgeTable,2,TRUE))</f>
        <v/>
      </c>
      <c r="H944" s="6" t="str">
        <f t="shared" si="28"/>
        <v/>
      </c>
      <c r="I944" s="6" t="str">
        <f t="shared" si="29"/>
        <v/>
      </c>
      <c r="J944">
        <v>0</v>
      </c>
      <c r="K944">
        <v>0</v>
      </c>
      <c r="L944" s="2">
        <v>2624</v>
      </c>
      <c r="M944" s="4">
        <v>7.2249999999999996</v>
      </c>
      <c r="N944" s="8" t="str">
        <f>IF(ISBLANK(M944),"",VLOOKUP(M944,FareTable,2,TRUE))</f>
        <v>E</v>
      </c>
      <c r="P944" s="1" t="s">
        <v>2099</v>
      </c>
    </row>
    <row r="945" spans="1:16" x14ac:dyDescent="0.25">
      <c r="A945" s="2">
        <v>944</v>
      </c>
      <c r="B945" s="2">
        <v>3</v>
      </c>
      <c r="C945" s="2">
        <v>0</v>
      </c>
      <c r="D945" t="s">
        <v>1652</v>
      </c>
      <c r="E945" s="1" t="s">
        <v>2101</v>
      </c>
      <c r="F945">
        <v>37</v>
      </c>
      <c r="G945" s="6" t="str">
        <f>IF(ISBLANK(F945),"",VLOOKUP(F945,AgeTable,2,TRUE))</f>
        <v>Adult</v>
      </c>
      <c r="H945" s="6">
        <f t="shared" si="28"/>
        <v>0</v>
      </c>
      <c r="I945" s="6">
        <f t="shared" si="29"/>
        <v>1</v>
      </c>
      <c r="J945">
        <v>0</v>
      </c>
      <c r="K945">
        <v>0</v>
      </c>
      <c r="L945" s="2">
        <v>4135</v>
      </c>
      <c r="M945" s="4">
        <v>9.5875000000000004</v>
      </c>
      <c r="N945" s="8" t="str">
        <f>IF(ISBLANK(M945),"",VLOOKUP(M945,FareTable,2,TRUE))</f>
        <v>D</v>
      </c>
      <c r="P945" s="1" t="s">
        <v>800</v>
      </c>
    </row>
    <row r="946" spans="1:16" x14ac:dyDescent="0.25">
      <c r="A946" s="2">
        <v>945</v>
      </c>
      <c r="B946" s="2">
        <v>3</v>
      </c>
      <c r="C946" s="2">
        <v>0</v>
      </c>
      <c r="D946" t="s">
        <v>1653</v>
      </c>
      <c r="E946" s="1" t="s">
        <v>2102</v>
      </c>
      <c r="G946" s="6" t="str">
        <f>IF(ISBLANK(F946),"",VLOOKUP(F946,AgeTable,2,TRUE))</f>
        <v/>
      </c>
      <c r="H946" s="6" t="str">
        <f t="shared" si="28"/>
        <v/>
      </c>
      <c r="I946" s="6" t="str">
        <f t="shared" si="29"/>
        <v/>
      </c>
      <c r="J946">
        <v>0</v>
      </c>
      <c r="K946">
        <v>0</v>
      </c>
      <c r="L946" s="2">
        <v>349217</v>
      </c>
      <c r="M946" s="4">
        <v>7.8958000000000004</v>
      </c>
      <c r="N946" s="8" t="str">
        <f>IF(ISBLANK(M946),"",VLOOKUP(M946,FareTable,2,TRUE))</f>
        <v>D</v>
      </c>
      <c r="P946" s="1" t="s">
        <v>800</v>
      </c>
    </row>
    <row r="947" spans="1:16" x14ac:dyDescent="0.25">
      <c r="A947" s="2">
        <v>946</v>
      </c>
      <c r="B947" s="2">
        <v>3</v>
      </c>
      <c r="C947" s="2">
        <v>1</v>
      </c>
      <c r="D947" t="s">
        <v>1654</v>
      </c>
      <c r="E947" s="1" t="s">
        <v>2102</v>
      </c>
      <c r="G947" s="6" t="str">
        <f>IF(ISBLANK(F947),"",VLOOKUP(F947,AgeTable,2,TRUE))</f>
        <v/>
      </c>
      <c r="H947" s="6" t="str">
        <f t="shared" si="28"/>
        <v/>
      </c>
      <c r="I947" s="6" t="str">
        <f t="shared" si="29"/>
        <v/>
      </c>
      <c r="J947">
        <v>0</v>
      </c>
      <c r="K947">
        <v>0</v>
      </c>
      <c r="L947" s="2">
        <v>1601</v>
      </c>
      <c r="M947" s="4">
        <v>56.495800000000003</v>
      </c>
      <c r="N947" s="8" t="str">
        <f>IF(ISBLANK(M947),"",VLOOKUP(M947,FareTable,2,TRUE))</f>
        <v>A</v>
      </c>
      <c r="P947" s="1" t="s">
        <v>800</v>
      </c>
    </row>
    <row r="948" spans="1:16" x14ac:dyDescent="0.25">
      <c r="A948" s="2">
        <v>947</v>
      </c>
      <c r="B948" s="2">
        <v>3</v>
      </c>
      <c r="C948" s="2">
        <v>0</v>
      </c>
      <c r="D948" t="s">
        <v>1655</v>
      </c>
      <c r="E948" s="1" t="s">
        <v>2102</v>
      </c>
      <c r="G948" s="6" t="str">
        <f>IF(ISBLANK(F948),"",VLOOKUP(F948,AgeTable,2,TRUE))</f>
        <v/>
      </c>
      <c r="H948" s="6" t="str">
        <f t="shared" si="28"/>
        <v/>
      </c>
      <c r="I948" s="6" t="str">
        <f t="shared" si="29"/>
        <v/>
      </c>
      <c r="J948">
        <v>0</v>
      </c>
      <c r="K948">
        <v>0</v>
      </c>
      <c r="L948" s="2">
        <v>1601</v>
      </c>
      <c r="M948" s="4">
        <v>56.495800000000003</v>
      </c>
      <c r="N948" s="8" t="str">
        <f>IF(ISBLANK(M948),"",VLOOKUP(M948,FareTable,2,TRUE))</f>
        <v>A</v>
      </c>
      <c r="P948" s="1" t="s">
        <v>800</v>
      </c>
    </row>
    <row r="949" spans="1:16" x14ac:dyDescent="0.25">
      <c r="A949" s="2">
        <v>948</v>
      </c>
      <c r="B949" s="2">
        <v>3</v>
      </c>
      <c r="C949" s="2">
        <v>1</v>
      </c>
      <c r="D949" t="s">
        <v>1656</v>
      </c>
      <c r="E949" s="1" t="s">
        <v>2101</v>
      </c>
      <c r="F949">
        <v>22</v>
      </c>
      <c r="G949" s="6" t="str">
        <f>IF(ISBLANK(F949),"",VLOOKUP(F949,AgeTable,2,TRUE))</f>
        <v>Adult</v>
      </c>
      <c r="H949" s="6">
        <f t="shared" si="28"/>
        <v>0</v>
      </c>
      <c r="I949" s="6">
        <f t="shared" si="29"/>
        <v>1</v>
      </c>
      <c r="J949">
        <v>0</v>
      </c>
      <c r="K949">
        <v>0</v>
      </c>
      <c r="L949" s="2" t="s">
        <v>1657</v>
      </c>
      <c r="M949" s="4">
        <v>7.25</v>
      </c>
      <c r="N949" s="8" t="str">
        <f>IF(ISBLANK(M949),"",VLOOKUP(M949,FareTable,2,TRUE))</f>
        <v>E</v>
      </c>
      <c r="P949" s="1" t="s">
        <v>800</v>
      </c>
    </row>
    <row r="950" spans="1:16" x14ac:dyDescent="0.25">
      <c r="A950" s="2">
        <v>949</v>
      </c>
      <c r="B950" s="2">
        <v>3</v>
      </c>
      <c r="C950" s="2">
        <v>0</v>
      </c>
      <c r="D950" t="s">
        <v>1658</v>
      </c>
      <c r="E950" s="1" t="s">
        <v>2102</v>
      </c>
      <c r="G950" s="6" t="str">
        <f>IF(ISBLANK(F950),"",VLOOKUP(F950,AgeTable,2,TRUE))</f>
        <v/>
      </c>
      <c r="H950" s="6" t="str">
        <f t="shared" si="28"/>
        <v/>
      </c>
      <c r="I950" s="6" t="str">
        <f t="shared" si="29"/>
        <v/>
      </c>
      <c r="J950">
        <v>0</v>
      </c>
      <c r="K950">
        <v>0</v>
      </c>
      <c r="L950" s="2">
        <v>7935</v>
      </c>
      <c r="M950" s="4">
        <v>7.75</v>
      </c>
      <c r="N950" s="8" t="str">
        <f>IF(ISBLANK(M950),"",VLOOKUP(M950,FareTable,2,TRUE))</f>
        <v>E</v>
      </c>
      <c r="P950" s="1" t="s">
        <v>2100</v>
      </c>
    </row>
    <row r="951" spans="1:16" x14ac:dyDescent="0.25">
      <c r="A951" s="2">
        <v>950</v>
      </c>
      <c r="B951" s="2">
        <v>3</v>
      </c>
      <c r="C951" s="2">
        <v>1</v>
      </c>
      <c r="D951" t="s">
        <v>1659</v>
      </c>
      <c r="E951" s="1" t="s">
        <v>2102</v>
      </c>
      <c r="F951">
        <v>26</v>
      </c>
      <c r="G951" s="6" t="str">
        <f>IF(ISBLANK(F951),"",VLOOKUP(F951,AgeTable,2,TRUE))</f>
        <v>Adult</v>
      </c>
      <c r="H951" s="6">
        <f t="shared" si="28"/>
        <v>0</v>
      </c>
      <c r="I951" s="6">
        <f t="shared" si="29"/>
        <v>0</v>
      </c>
      <c r="J951">
        <v>0</v>
      </c>
      <c r="K951">
        <v>0</v>
      </c>
      <c r="L951" s="2">
        <v>1601</v>
      </c>
      <c r="M951" s="4">
        <v>56.495800000000003</v>
      </c>
      <c r="N951" s="8" t="str">
        <f>IF(ISBLANK(M951),"",VLOOKUP(M951,FareTable,2,TRUE))</f>
        <v>A</v>
      </c>
      <c r="P951" s="1" t="s">
        <v>800</v>
      </c>
    </row>
    <row r="952" spans="1:16" x14ac:dyDescent="0.25">
      <c r="A952" s="2">
        <v>951</v>
      </c>
      <c r="B952" s="2">
        <v>3</v>
      </c>
      <c r="C952" s="2">
        <v>0</v>
      </c>
      <c r="D952" t="s">
        <v>1660</v>
      </c>
      <c r="E952" s="1" t="s">
        <v>2102</v>
      </c>
      <c r="F952">
        <v>29</v>
      </c>
      <c r="G952" s="6" t="str">
        <f>IF(ISBLANK(F952),"",VLOOKUP(F952,AgeTable,2,TRUE))</f>
        <v>Adult</v>
      </c>
      <c r="H952" s="6">
        <f t="shared" si="28"/>
        <v>0</v>
      </c>
      <c r="I952" s="6">
        <f t="shared" si="29"/>
        <v>0</v>
      </c>
      <c r="J952">
        <v>0</v>
      </c>
      <c r="K952">
        <v>0</v>
      </c>
      <c r="L952" s="2">
        <v>7545</v>
      </c>
      <c r="M952" s="4">
        <v>9.4832999999999998</v>
      </c>
      <c r="N952" s="8" t="str">
        <f>IF(ISBLANK(M952),"",VLOOKUP(M952,FareTable,2,TRUE))</f>
        <v>D</v>
      </c>
      <c r="P952" s="1" t="s">
        <v>800</v>
      </c>
    </row>
    <row r="953" spans="1:16" x14ac:dyDescent="0.25">
      <c r="A953" s="2">
        <v>952</v>
      </c>
      <c r="B953" s="2">
        <v>3</v>
      </c>
      <c r="C953" s="2">
        <v>0</v>
      </c>
      <c r="D953" t="s">
        <v>1661</v>
      </c>
      <c r="E953" s="1" t="s">
        <v>2102</v>
      </c>
      <c r="F953">
        <v>29</v>
      </c>
      <c r="G953" s="6" t="str">
        <f>IF(ISBLANK(F953),"",VLOOKUP(F953,AgeTable,2,TRUE))</f>
        <v>Adult</v>
      </c>
      <c r="H953" s="6">
        <f t="shared" si="28"/>
        <v>0</v>
      </c>
      <c r="I953" s="6">
        <f t="shared" si="29"/>
        <v>0</v>
      </c>
      <c r="J953">
        <v>0</v>
      </c>
      <c r="K953">
        <v>0</v>
      </c>
      <c r="L953" s="2">
        <v>347067</v>
      </c>
      <c r="M953" s="4">
        <v>7.7750000000000004</v>
      </c>
      <c r="N953" s="8" t="str">
        <f>IF(ISBLANK(M953),"",VLOOKUP(M953,FareTable,2,TRUE))</f>
        <v>E</v>
      </c>
      <c r="P953" s="1" t="s">
        <v>800</v>
      </c>
    </row>
    <row r="954" spans="1:16" x14ac:dyDescent="0.25">
      <c r="A954" s="2">
        <v>953</v>
      </c>
      <c r="B954" s="2">
        <v>3</v>
      </c>
      <c r="C954" s="2">
        <v>0</v>
      </c>
      <c r="D954" t="s">
        <v>1662</v>
      </c>
      <c r="E954" s="1" t="s">
        <v>2102</v>
      </c>
      <c r="F954">
        <v>22</v>
      </c>
      <c r="G954" s="6" t="str">
        <f>IF(ISBLANK(F954),"",VLOOKUP(F954,AgeTable,2,TRUE))</f>
        <v>Adult</v>
      </c>
      <c r="H954" s="6">
        <f t="shared" si="28"/>
        <v>0</v>
      </c>
      <c r="I954" s="6">
        <f t="shared" si="29"/>
        <v>0</v>
      </c>
      <c r="J954">
        <v>0</v>
      </c>
      <c r="K954">
        <v>0</v>
      </c>
      <c r="L954" s="2">
        <v>347065</v>
      </c>
      <c r="M954" s="4">
        <v>7.7750000000000004</v>
      </c>
      <c r="N954" s="8" t="str">
        <f>IF(ISBLANK(M954),"",VLOOKUP(M954,FareTable,2,TRUE))</f>
        <v>E</v>
      </c>
      <c r="P954" s="1" t="s">
        <v>800</v>
      </c>
    </row>
    <row r="955" spans="1:16" x14ac:dyDescent="0.25">
      <c r="A955" s="2">
        <v>954</v>
      </c>
      <c r="B955" s="2">
        <v>3</v>
      </c>
      <c r="C955" s="2">
        <v>1</v>
      </c>
      <c r="D955" t="s">
        <v>1663</v>
      </c>
      <c r="E955" s="1" t="s">
        <v>2102</v>
      </c>
      <c r="F955">
        <v>22</v>
      </c>
      <c r="G955" s="6" t="str">
        <f>IF(ISBLANK(F955),"",VLOOKUP(F955,AgeTable,2,TRUE))</f>
        <v>Adult</v>
      </c>
      <c r="H955" s="6">
        <f t="shared" si="28"/>
        <v>0</v>
      </c>
      <c r="I955" s="6">
        <f t="shared" si="29"/>
        <v>0</v>
      </c>
      <c r="J955">
        <v>0</v>
      </c>
      <c r="K955">
        <v>0</v>
      </c>
      <c r="L955" s="2">
        <v>2620</v>
      </c>
      <c r="M955" s="4">
        <v>7.2249999999999996</v>
      </c>
      <c r="N955" s="8" t="str">
        <f>IF(ISBLANK(M955),"",VLOOKUP(M955,FareTable,2,TRUE))</f>
        <v>E</v>
      </c>
      <c r="P955" s="1" t="s">
        <v>2099</v>
      </c>
    </row>
    <row r="956" spans="1:16" x14ac:dyDescent="0.25">
      <c r="A956" s="2">
        <v>955</v>
      </c>
      <c r="B956" s="2">
        <v>3</v>
      </c>
      <c r="C956" s="2">
        <v>0</v>
      </c>
      <c r="D956" t="s">
        <v>1664</v>
      </c>
      <c r="E956" s="1" t="s">
        <v>2102</v>
      </c>
      <c r="G956" s="6" t="str">
        <f>IF(ISBLANK(F956),"",VLOOKUP(F956,AgeTable,2,TRUE))</f>
        <v/>
      </c>
      <c r="H956" s="6" t="str">
        <f t="shared" si="28"/>
        <v/>
      </c>
      <c r="I956" s="6" t="str">
        <f t="shared" si="29"/>
        <v/>
      </c>
      <c r="J956">
        <v>3</v>
      </c>
      <c r="K956">
        <v>1</v>
      </c>
      <c r="L956" s="2">
        <v>4133</v>
      </c>
      <c r="M956" s="4">
        <v>25.466699999999999</v>
      </c>
      <c r="N956" s="8" t="str">
        <f>IF(ISBLANK(M956),"",VLOOKUP(M956,FareTable,2,TRUE))</f>
        <v>B</v>
      </c>
      <c r="P956" s="1" t="s">
        <v>800</v>
      </c>
    </row>
    <row r="957" spans="1:16" x14ac:dyDescent="0.25">
      <c r="A957" s="2">
        <v>956</v>
      </c>
      <c r="B957" s="2">
        <v>3</v>
      </c>
      <c r="C957" s="2">
        <v>0</v>
      </c>
      <c r="D957" t="s">
        <v>1665</v>
      </c>
      <c r="E957" s="1" t="s">
        <v>2101</v>
      </c>
      <c r="G957" s="6" t="str">
        <f>IF(ISBLANK(F957),"",VLOOKUP(F957,AgeTable,2,TRUE))</f>
        <v/>
      </c>
      <c r="H957" s="6" t="str">
        <f t="shared" si="28"/>
        <v/>
      </c>
      <c r="I957" s="6" t="str">
        <f t="shared" si="29"/>
        <v/>
      </c>
      <c r="J957">
        <v>3</v>
      </c>
      <c r="K957">
        <v>1</v>
      </c>
      <c r="L957" s="2">
        <v>4133</v>
      </c>
      <c r="M957" s="4">
        <v>25.466699999999999</v>
      </c>
      <c r="N957" s="8" t="str">
        <f>IF(ISBLANK(M957),"",VLOOKUP(M957,FareTable,2,TRUE))</f>
        <v>B</v>
      </c>
      <c r="P957" s="1" t="s">
        <v>800</v>
      </c>
    </row>
    <row r="958" spans="1:16" x14ac:dyDescent="0.25">
      <c r="A958" s="2">
        <v>957</v>
      </c>
      <c r="B958" s="2">
        <v>3</v>
      </c>
      <c r="C958" s="2">
        <v>0</v>
      </c>
      <c r="D958" t="s">
        <v>1666</v>
      </c>
      <c r="E958" s="1" t="s">
        <v>2101</v>
      </c>
      <c r="G958" s="6" t="str">
        <f>IF(ISBLANK(F958),"",VLOOKUP(F958,AgeTable,2,TRUE))</f>
        <v/>
      </c>
      <c r="H958" s="6" t="str">
        <f t="shared" si="28"/>
        <v/>
      </c>
      <c r="I958" s="6" t="str">
        <f t="shared" si="29"/>
        <v/>
      </c>
      <c r="J958">
        <v>3</v>
      </c>
      <c r="K958">
        <v>1</v>
      </c>
      <c r="L958" s="2">
        <v>4133</v>
      </c>
      <c r="M958" s="4">
        <v>25.466699999999999</v>
      </c>
      <c r="N958" s="8" t="str">
        <f>IF(ISBLANK(M958),"",VLOOKUP(M958,FareTable,2,TRUE))</f>
        <v>B</v>
      </c>
      <c r="P958" s="1" t="s">
        <v>800</v>
      </c>
    </row>
    <row r="959" spans="1:16" x14ac:dyDescent="0.25">
      <c r="A959" s="2">
        <v>958</v>
      </c>
      <c r="B959" s="2">
        <v>3</v>
      </c>
      <c r="C959" s="2">
        <v>0</v>
      </c>
      <c r="D959" t="s">
        <v>1667</v>
      </c>
      <c r="E959" s="1" t="s">
        <v>2101</v>
      </c>
      <c r="G959" s="6" t="str">
        <f>IF(ISBLANK(F959),"",VLOOKUP(F959,AgeTable,2,TRUE))</f>
        <v/>
      </c>
      <c r="H959" s="6" t="str">
        <f t="shared" si="28"/>
        <v/>
      </c>
      <c r="I959" s="6" t="str">
        <f t="shared" si="29"/>
        <v/>
      </c>
      <c r="J959">
        <v>3</v>
      </c>
      <c r="K959">
        <v>1</v>
      </c>
      <c r="L959" s="2">
        <v>4133</v>
      </c>
      <c r="M959" s="4">
        <v>25.466699999999999</v>
      </c>
      <c r="N959" s="8" t="str">
        <f>IF(ISBLANK(M959),"",VLOOKUP(M959,FareTable,2,TRUE))</f>
        <v>B</v>
      </c>
      <c r="P959" s="1" t="s">
        <v>800</v>
      </c>
    </row>
    <row r="960" spans="1:16" x14ac:dyDescent="0.25">
      <c r="A960" s="2">
        <v>959</v>
      </c>
      <c r="B960" s="2">
        <v>3</v>
      </c>
      <c r="C960" s="2">
        <v>0</v>
      </c>
      <c r="D960" t="s">
        <v>1668</v>
      </c>
      <c r="E960" s="1" t="s">
        <v>2101</v>
      </c>
      <c r="G960" s="6" t="str">
        <f>IF(ISBLANK(F960),"",VLOOKUP(F960,AgeTable,2,TRUE))</f>
        <v/>
      </c>
      <c r="H960" s="6" t="str">
        <f t="shared" si="28"/>
        <v/>
      </c>
      <c r="I960" s="6" t="str">
        <f t="shared" si="29"/>
        <v/>
      </c>
      <c r="J960">
        <v>0</v>
      </c>
      <c r="K960">
        <v>4</v>
      </c>
      <c r="L960" s="2">
        <v>4133</v>
      </c>
      <c r="M960" s="4">
        <v>25.466699999999999</v>
      </c>
      <c r="N960" s="8" t="str">
        <f>IF(ISBLANK(M960),"",VLOOKUP(M960,FareTable,2,TRUE))</f>
        <v>B</v>
      </c>
      <c r="P960" s="1" t="s">
        <v>800</v>
      </c>
    </row>
    <row r="961" spans="1:16" x14ac:dyDescent="0.25">
      <c r="A961" s="2">
        <v>960</v>
      </c>
      <c r="B961" s="2">
        <v>3</v>
      </c>
      <c r="C961" s="2">
        <v>0</v>
      </c>
      <c r="D961" t="s">
        <v>1669</v>
      </c>
      <c r="E961" s="1" t="s">
        <v>2102</v>
      </c>
      <c r="F961">
        <v>32</v>
      </c>
      <c r="G961" s="6" t="str">
        <f>IF(ISBLANK(F961),"",VLOOKUP(F961,AgeTable,2,TRUE))</f>
        <v>Adult</v>
      </c>
      <c r="H961" s="6">
        <f t="shared" si="28"/>
        <v>0</v>
      </c>
      <c r="I961" s="6">
        <f t="shared" si="29"/>
        <v>0</v>
      </c>
      <c r="J961">
        <v>0</v>
      </c>
      <c r="K961">
        <v>0</v>
      </c>
      <c r="L961" s="2" t="s">
        <v>1670</v>
      </c>
      <c r="M961" s="4">
        <v>7.9249999999999998</v>
      </c>
      <c r="N961" s="8" t="str">
        <f>IF(ISBLANK(M961),"",VLOOKUP(M961,FareTable,2,TRUE))</f>
        <v>D</v>
      </c>
      <c r="P961" s="1" t="s">
        <v>800</v>
      </c>
    </row>
    <row r="962" spans="1:16" x14ac:dyDescent="0.25">
      <c r="A962" s="2">
        <v>961</v>
      </c>
      <c r="B962" s="2">
        <v>3</v>
      </c>
      <c r="C962" s="2">
        <v>0</v>
      </c>
      <c r="D962" t="s">
        <v>1671</v>
      </c>
      <c r="E962" s="1" t="s">
        <v>2102</v>
      </c>
      <c r="F962">
        <v>34.5</v>
      </c>
      <c r="G962" s="6" t="str">
        <f>IF(ISBLANK(F962),"",VLOOKUP(F962,AgeTable,2,TRUE))</f>
        <v>Adult</v>
      </c>
      <c r="H962" s="6">
        <f t="shared" si="28"/>
        <v>0</v>
      </c>
      <c r="I962" s="6">
        <f t="shared" si="29"/>
        <v>0</v>
      </c>
      <c r="J962">
        <v>0</v>
      </c>
      <c r="K962">
        <v>0</v>
      </c>
      <c r="L962" s="2">
        <v>2683</v>
      </c>
      <c r="M962" s="4">
        <v>6.4375</v>
      </c>
      <c r="N962" s="8" t="str">
        <f>IF(ISBLANK(M962),"",VLOOKUP(M962,FareTable,2,TRUE))</f>
        <v>E</v>
      </c>
      <c r="P962" s="1" t="s">
        <v>2099</v>
      </c>
    </row>
    <row r="963" spans="1:16" x14ac:dyDescent="0.25">
      <c r="A963" s="2">
        <v>962</v>
      </c>
      <c r="B963" s="2">
        <v>3</v>
      </c>
      <c r="C963" s="2">
        <v>0</v>
      </c>
      <c r="D963" t="s">
        <v>1672</v>
      </c>
      <c r="E963" s="1" t="s">
        <v>2101</v>
      </c>
      <c r="G963" s="6" t="str">
        <f>IF(ISBLANK(F963),"",VLOOKUP(F963,AgeTable,2,TRUE))</f>
        <v/>
      </c>
      <c r="H963" s="6" t="str">
        <f t="shared" ref="H963:H1026" si="30">IF(ISBLANK(F963),"",IF(F963&lt;17,1,0))</f>
        <v/>
      </c>
      <c r="I963" s="6" t="str">
        <f t="shared" ref="I963:I1026" si="31">IF(ISBLANK(F963),"",IF(E963="Female",1,IF(H963=0,0,1)))</f>
        <v/>
      </c>
      <c r="J963">
        <v>1</v>
      </c>
      <c r="K963">
        <v>0</v>
      </c>
      <c r="L963" s="2">
        <v>370371</v>
      </c>
      <c r="M963" s="4">
        <v>15.5</v>
      </c>
      <c r="N963" s="8" t="str">
        <f>IF(ISBLANK(M963),"",VLOOKUP(M963,FareTable,2,TRUE))</f>
        <v>C</v>
      </c>
      <c r="P963" s="1" t="s">
        <v>2100</v>
      </c>
    </row>
    <row r="964" spans="1:16" x14ac:dyDescent="0.25">
      <c r="A964" s="2">
        <v>963</v>
      </c>
      <c r="B964" s="2">
        <v>3</v>
      </c>
      <c r="C964" s="2">
        <v>0</v>
      </c>
      <c r="D964" t="s">
        <v>1673</v>
      </c>
      <c r="E964" s="1" t="s">
        <v>2102</v>
      </c>
      <c r="G964" s="6" t="str">
        <f>IF(ISBLANK(F964),"",VLOOKUP(F964,AgeTable,2,TRUE))</f>
        <v/>
      </c>
      <c r="H964" s="6" t="str">
        <f t="shared" si="30"/>
        <v/>
      </c>
      <c r="I964" s="6" t="str">
        <f t="shared" si="31"/>
        <v/>
      </c>
      <c r="J964">
        <v>1</v>
      </c>
      <c r="K964">
        <v>0</v>
      </c>
      <c r="L964" s="2">
        <v>370371</v>
      </c>
      <c r="M964" s="4">
        <v>15.5</v>
      </c>
      <c r="N964" s="8" t="str">
        <f>IF(ISBLANK(M964),"",VLOOKUP(M964,FareTable,2,TRUE))</f>
        <v>C</v>
      </c>
      <c r="P964" s="1" t="s">
        <v>2100</v>
      </c>
    </row>
    <row r="965" spans="1:16" x14ac:dyDescent="0.25">
      <c r="A965" s="2">
        <v>964</v>
      </c>
      <c r="B965" s="2">
        <v>3</v>
      </c>
      <c r="C965" s="2">
        <v>0</v>
      </c>
      <c r="D965" t="s">
        <v>1674</v>
      </c>
      <c r="E965" s="1" t="s">
        <v>2102</v>
      </c>
      <c r="F965">
        <v>36</v>
      </c>
      <c r="G965" s="6" t="str">
        <f>IF(ISBLANK(F965),"",VLOOKUP(F965,AgeTable,2,TRUE))</f>
        <v>Adult</v>
      </c>
      <c r="H965" s="6">
        <f t="shared" si="30"/>
        <v>0</v>
      </c>
      <c r="I965" s="6">
        <f t="shared" si="31"/>
        <v>0</v>
      </c>
      <c r="J965">
        <v>0</v>
      </c>
      <c r="K965">
        <v>0</v>
      </c>
      <c r="L965" s="2" t="s">
        <v>1602</v>
      </c>
      <c r="M965" s="4">
        <v>0</v>
      </c>
      <c r="N965" s="8" t="str">
        <f>IF(ISBLANK(M965),"",VLOOKUP(M965,FareTable,2,TRUE))</f>
        <v>E</v>
      </c>
      <c r="P965" s="1" t="s">
        <v>800</v>
      </c>
    </row>
    <row r="966" spans="1:16" x14ac:dyDescent="0.25">
      <c r="A966" s="2">
        <v>965</v>
      </c>
      <c r="B966" s="2">
        <v>3</v>
      </c>
      <c r="C966" s="2">
        <v>0</v>
      </c>
      <c r="D966" t="s">
        <v>1675</v>
      </c>
      <c r="E966" s="1" t="s">
        <v>2102</v>
      </c>
      <c r="F966">
        <v>39</v>
      </c>
      <c r="G966" s="6" t="str">
        <f>IF(ISBLANK(F966),"",VLOOKUP(F966,AgeTable,2,TRUE))</f>
        <v>Adult</v>
      </c>
      <c r="H966" s="6">
        <f t="shared" si="30"/>
        <v>0</v>
      </c>
      <c r="I966" s="6">
        <f t="shared" si="31"/>
        <v>0</v>
      </c>
      <c r="J966">
        <v>0</v>
      </c>
      <c r="K966">
        <v>0</v>
      </c>
      <c r="L966" s="2" t="s">
        <v>1402</v>
      </c>
      <c r="M966" s="4">
        <v>24.15</v>
      </c>
      <c r="N966" s="8" t="str">
        <f>IF(ISBLANK(M966),"",VLOOKUP(M966,FareTable,2,TRUE))</f>
        <v>B</v>
      </c>
      <c r="P966" s="1" t="s">
        <v>800</v>
      </c>
    </row>
    <row r="967" spans="1:16" x14ac:dyDescent="0.25">
      <c r="A967" s="2">
        <v>966</v>
      </c>
      <c r="B967" s="2">
        <v>3</v>
      </c>
      <c r="C967" s="2">
        <v>0</v>
      </c>
      <c r="D967" t="s">
        <v>1676</v>
      </c>
      <c r="E967" s="1" t="s">
        <v>2102</v>
      </c>
      <c r="F967">
        <v>24</v>
      </c>
      <c r="G967" s="6" t="str">
        <f>IF(ISBLANK(F967),"",VLOOKUP(F967,AgeTable,2,TRUE))</f>
        <v>Adult</v>
      </c>
      <c r="H967" s="6">
        <f t="shared" si="30"/>
        <v>0</v>
      </c>
      <c r="I967" s="6">
        <f t="shared" si="31"/>
        <v>0</v>
      </c>
      <c r="J967">
        <v>0</v>
      </c>
      <c r="K967">
        <v>0</v>
      </c>
      <c r="L967" s="2">
        <v>345781</v>
      </c>
      <c r="M967" s="4">
        <v>9.5</v>
      </c>
      <c r="N967" s="8" t="str">
        <f>IF(ISBLANK(M967),"",VLOOKUP(M967,FareTable,2,TRUE))</f>
        <v>D</v>
      </c>
      <c r="P967" s="1" t="s">
        <v>800</v>
      </c>
    </row>
    <row r="968" spans="1:16" x14ac:dyDescent="0.25">
      <c r="A968" s="2">
        <v>967</v>
      </c>
      <c r="B968" s="2">
        <v>3</v>
      </c>
      <c r="C968" s="2">
        <v>0</v>
      </c>
      <c r="D968" t="s">
        <v>1677</v>
      </c>
      <c r="E968" s="1" t="s">
        <v>2101</v>
      </c>
      <c r="F968">
        <v>25</v>
      </c>
      <c r="G968" s="6" t="str">
        <f>IF(ISBLANK(F968),"",VLOOKUP(F968,AgeTable,2,TRUE))</f>
        <v>Adult</v>
      </c>
      <c r="H968" s="6">
        <f t="shared" si="30"/>
        <v>0</v>
      </c>
      <c r="I968" s="6">
        <f t="shared" si="31"/>
        <v>1</v>
      </c>
      <c r="J968">
        <v>0</v>
      </c>
      <c r="K968">
        <v>0</v>
      </c>
      <c r="L968" s="2">
        <v>347071</v>
      </c>
      <c r="M968" s="4">
        <v>7.7750000000000004</v>
      </c>
      <c r="N968" s="8" t="str">
        <f>IF(ISBLANK(M968),"",VLOOKUP(M968,FareTable,2,TRUE))</f>
        <v>E</v>
      </c>
      <c r="P968" s="1" t="s">
        <v>800</v>
      </c>
    </row>
    <row r="969" spans="1:16" x14ac:dyDescent="0.25">
      <c r="A969" s="2">
        <v>968</v>
      </c>
      <c r="B969" s="2">
        <v>3</v>
      </c>
      <c r="C969" s="2">
        <v>0</v>
      </c>
      <c r="D969" t="s">
        <v>1678</v>
      </c>
      <c r="E969" s="1" t="s">
        <v>2101</v>
      </c>
      <c r="F969">
        <v>45</v>
      </c>
      <c r="G969" s="6" t="str">
        <f>IF(ISBLANK(F969),"",VLOOKUP(F969,AgeTable,2,TRUE))</f>
        <v>Adult</v>
      </c>
      <c r="H969" s="6">
        <f t="shared" si="30"/>
        <v>0</v>
      </c>
      <c r="I969" s="6">
        <f t="shared" si="31"/>
        <v>1</v>
      </c>
      <c r="J969">
        <v>0</v>
      </c>
      <c r="K969">
        <v>0</v>
      </c>
      <c r="L969" s="2">
        <v>347073</v>
      </c>
      <c r="M969" s="4">
        <v>7.75</v>
      </c>
      <c r="N969" s="8" t="str">
        <f>IF(ISBLANK(M969),"",VLOOKUP(M969,FareTable,2,TRUE))</f>
        <v>E</v>
      </c>
      <c r="P969" s="1" t="s">
        <v>800</v>
      </c>
    </row>
    <row r="970" spans="1:16" x14ac:dyDescent="0.25">
      <c r="A970" s="2">
        <v>969</v>
      </c>
      <c r="B970" s="2">
        <v>3</v>
      </c>
      <c r="C970" s="2">
        <v>0</v>
      </c>
      <c r="D970" t="s">
        <v>1679</v>
      </c>
      <c r="E970" s="1" t="s">
        <v>2102</v>
      </c>
      <c r="F970">
        <v>36</v>
      </c>
      <c r="G970" s="6" t="str">
        <f>IF(ISBLANK(F970),"",VLOOKUP(F970,AgeTable,2,TRUE))</f>
        <v>Adult</v>
      </c>
      <c r="H970" s="6">
        <f t="shared" si="30"/>
        <v>0</v>
      </c>
      <c r="I970" s="6">
        <f t="shared" si="31"/>
        <v>0</v>
      </c>
      <c r="J970">
        <v>1</v>
      </c>
      <c r="K970">
        <v>0</v>
      </c>
      <c r="L970" s="2">
        <v>349910</v>
      </c>
      <c r="M970" s="4">
        <v>15.55</v>
      </c>
      <c r="N970" s="8" t="str">
        <f>IF(ISBLANK(M970),"",VLOOKUP(M970,FareTable,2,TRUE))</f>
        <v>C</v>
      </c>
      <c r="P970" s="1" t="s">
        <v>800</v>
      </c>
    </row>
    <row r="971" spans="1:16" x14ac:dyDescent="0.25">
      <c r="A971" s="2">
        <v>970</v>
      </c>
      <c r="B971" s="2">
        <v>3</v>
      </c>
      <c r="C971" s="2">
        <v>0</v>
      </c>
      <c r="D971" t="s">
        <v>1680</v>
      </c>
      <c r="E971" s="1" t="s">
        <v>2101</v>
      </c>
      <c r="F971">
        <v>30</v>
      </c>
      <c r="G971" s="6" t="str">
        <f>IF(ISBLANK(F971),"",VLOOKUP(F971,AgeTable,2,TRUE))</f>
        <v>Adult</v>
      </c>
      <c r="H971" s="6">
        <f t="shared" si="30"/>
        <v>0</v>
      </c>
      <c r="I971" s="6">
        <f t="shared" si="31"/>
        <v>1</v>
      </c>
      <c r="J971">
        <v>1</v>
      </c>
      <c r="K971">
        <v>0</v>
      </c>
      <c r="L971" s="2">
        <v>349910</v>
      </c>
      <c r="M971" s="4">
        <v>15.55</v>
      </c>
      <c r="N971" s="8" t="str">
        <f>IF(ISBLANK(M971),"",VLOOKUP(M971,FareTable,2,TRUE))</f>
        <v>C</v>
      </c>
      <c r="P971" s="1" t="s">
        <v>800</v>
      </c>
    </row>
    <row r="972" spans="1:16" x14ac:dyDescent="0.25">
      <c r="A972" s="2">
        <v>971</v>
      </c>
      <c r="B972" s="2">
        <v>3</v>
      </c>
      <c r="C972" s="2">
        <v>1</v>
      </c>
      <c r="D972" t="s">
        <v>1681</v>
      </c>
      <c r="E972" s="1" t="s">
        <v>2102</v>
      </c>
      <c r="F972">
        <v>20</v>
      </c>
      <c r="G972" s="6" t="str">
        <f>IF(ISBLANK(F972),"",VLOOKUP(F972,AgeTable,2,TRUE))</f>
        <v>Adult</v>
      </c>
      <c r="H972" s="6">
        <f t="shared" si="30"/>
        <v>0</v>
      </c>
      <c r="I972" s="6">
        <f t="shared" si="31"/>
        <v>0</v>
      </c>
      <c r="J972">
        <v>1</v>
      </c>
      <c r="K972">
        <v>0</v>
      </c>
      <c r="L972" s="2" t="s">
        <v>1682</v>
      </c>
      <c r="M972" s="4">
        <v>7.9249999999999998</v>
      </c>
      <c r="N972" s="8" t="str">
        <f>IF(ISBLANK(M972),"",VLOOKUP(M972,FareTable,2,TRUE))</f>
        <v>D</v>
      </c>
      <c r="P972" s="1" t="s">
        <v>800</v>
      </c>
    </row>
    <row r="973" spans="1:16" x14ac:dyDescent="0.25">
      <c r="A973" s="2">
        <v>972</v>
      </c>
      <c r="B973" s="2">
        <v>3</v>
      </c>
      <c r="C973" s="2">
        <v>0</v>
      </c>
      <c r="D973" t="s">
        <v>1683</v>
      </c>
      <c r="E973" s="1" t="s">
        <v>2102</v>
      </c>
      <c r="G973" s="6" t="str">
        <f>IF(ISBLANK(F973),"",VLOOKUP(F973,AgeTable,2,TRUE))</f>
        <v/>
      </c>
      <c r="H973" s="6" t="str">
        <f t="shared" si="30"/>
        <v/>
      </c>
      <c r="I973" s="6" t="str">
        <f t="shared" si="31"/>
        <v/>
      </c>
      <c r="J973">
        <v>0</v>
      </c>
      <c r="K973">
        <v>0</v>
      </c>
      <c r="L973" s="2">
        <v>330971</v>
      </c>
      <c r="M973" s="4">
        <v>7.8792</v>
      </c>
      <c r="N973" s="8" t="str">
        <f>IF(ISBLANK(M973),"",VLOOKUP(M973,FareTable,2,TRUE))</f>
        <v>D</v>
      </c>
      <c r="P973" s="1" t="s">
        <v>2100</v>
      </c>
    </row>
    <row r="974" spans="1:16" x14ac:dyDescent="0.25">
      <c r="A974" s="2">
        <v>973</v>
      </c>
      <c r="B974" s="2">
        <v>3</v>
      </c>
      <c r="C974" s="2">
        <v>0</v>
      </c>
      <c r="D974" t="s">
        <v>1684</v>
      </c>
      <c r="E974" s="1" t="s">
        <v>2102</v>
      </c>
      <c r="F974">
        <v>28</v>
      </c>
      <c r="G974" s="6" t="str">
        <f>IF(ISBLANK(F974),"",VLOOKUP(F974,AgeTable,2,TRUE))</f>
        <v>Adult</v>
      </c>
      <c r="H974" s="6">
        <f t="shared" si="30"/>
        <v>0</v>
      </c>
      <c r="I974" s="6">
        <f t="shared" si="31"/>
        <v>0</v>
      </c>
      <c r="J974">
        <v>0</v>
      </c>
      <c r="K974">
        <v>0</v>
      </c>
      <c r="L974" s="2">
        <v>1601</v>
      </c>
      <c r="M974" s="4">
        <v>56.495800000000003</v>
      </c>
      <c r="N974" s="8" t="str">
        <f>IF(ISBLANK(M974),"",VLOOKUP(M974,FareTable,2,TRUE))</f>
        <v>A</v>
      </c>
      <c r="P974" s="1" t="s">
        <v>800</v>
      </c>
    </row>
    <row r="975" spans="1:16" x14ac:dyDescent="0.25">
      <c r="A975" s="2">
        <v>974</v>
      </c>
      <c r="B975" s="2">
        <v>3</v>
      </c>
      <c r="C975" s="2">
        <v>0</v>
      </c>
      <c r="D975" t="s">
        <v>1685</v>
      </c>
      <c r="E975" s="1" t="s">
        <v>2102</v>
      </c>
      <c r="G975" s="6" t="str">
        <f>IF(ISBLANK(F975),"",VLOOKUP(F975,AgeTable,2,TRUE))</f>
        <v/>
      </c>
      <c r="H975" s="6" t="str">
        <f t="shared" si="30"/>
        <v/>
      </c>
      <c r="I975" s="6" t="str">
        <f t="shared" si="31"/>
        <v/>
      </c>
      <c r="J975">
        <v>0</v>
      </c>
      <c r="K975">
        <v>0</v>
      </c>
      <c r="L975" s="2" t="s">
        <v>1686</v>
      </c>
      <c r="M975" s="4">
        <v>7.55</v>
      </c>
      <c r="N975" s="8" t="str">
        <f>IF(ISBLANK(M975),"",VLOOKUP(M975,FareTable,2,TRUE))</f>
        <v>E</v>
      </c>
      <c r="P975" s="1" t="s">
        <v>800</v>
      </c>
    </row>
    <row r="976" spans="1:16" x14ac:dyDescent="0.25">
      <c r="A976" s="2">
        <v>975</v>
      </c>
      <c r="B976" s="2">
        <v>3</v>
      </c>
      <c r="C976" s="2">
        <v>0</v>
      </c>
      <c r="D976" t="s">
        <v>1687</v>
      </c>
      <c r="E976" s="1" t="s">
        <v>2102</v>
      </c>
      <c r="F976">
        <v>30</v>
      </c>
      <c r="G976" s="6" t="str">
        <f>IF(ISBLANK(F976),"",VLOOKUP(F976,AgeTable,2,TRUE))</f>
        <v>Adult</v>
      </c>
      <c r="H976" s="6">
        <f t="shared" si="30"/>
        <v>0</v>
      </c>
      <c r="I976" s="6">
        <f t="shared" si="31"/>
        <v>0</v>
      </c>
      <c r="J976">
        <v>1</v>
      </c>
      <c r="K976">
        <v>0</v>
      </c>
      <c r="L976" s="2" t="s">
        <v>1688</v>
      </c>
      <c r="M976" s="4">
        <v>16.100000000000001</v>
      </c>
      <c r="N976" s="8" t="str">
        <f>IF(ISBLANK(M976),"",VLOOKUP(M976,FareTable,2,TRUE))</f>
        <v>C</v>
      </c>
      <c r="P976" s="1" t="s">
        <v>800</v>
      </c>
    </row>
    <row r="977" spans="1:16" x14ac:dyDescent="0.25">
      <c r="A977" s="2">
        <v>976</v>
      </c>
      <c r="B977" s="2">
        <v>3</v>
      </c>
      <c r="C977" s="2">
        <v>0</v>
      </c>
      <c r="D977" t="s">
        <v>1689</v>
      </c>
      <c r="E977" s="1" t="s">
        <v>2101</v>
      </c>
      <c r="F977">
        <v>26</v>
      </c>
      <c r="G977" s="6" t="str">
        <f>IF(ISBLANK(F977),"",VLOOKUP(F977,AgeTable,2,TRUE))</f>
        <v>Adult</v>
      </c>
      <c r="H977" s="6">
        <f t="shared" si="30"/>
        <v>0</v>
      </c>
      <c r="I977" s="6">
        <f t="shared" si="31"/>
        <v>1</v>
      </c>
      <c r="J977">
        <v>1</v>
      </c>
      <c r="K977">
        <v>0</v>
      </c>
      <c r="L977" s="2" t="s">
        <v>1688</v>
      </c>
      <c r="M977" s="4">
        <v>16.100000000000001</v>
      </c>
      <c r="N977" s="8" t="str">
        <f>IF(ISBLANK(M977),"",VLOOKUP(M977,FareTable,2,TRUE))</f>
        <v>C</v>
      </c>
      <c r="P977" s="1" t="s">
        <v>800</v>
      </c>
    </row>
    <row r="978" spans="1:16" x14ac:dyDescent="0.25">
      <c r="A978" s="2">
        <v>977</v>
      </c>
      <c r="B978" s="2">
        <v>3</v>
      </c>
      <c r="C978" s="2">
        <v>0</v>
      </c>
      <c r="D978" t="s">
        <v>1690</v>
      </c>
      <c r="E978" s="1" t="s">
        <v>2102</v>
      </c>
      <c r="G978" s="6" t="str">
        <f>IF(ISBLANK(F978),"",VLOOKUP(F978,AgeTable,2,TRUE))</f>
        <v/>
      </c>
      <c r="H978" s="6" t="str">
        <f t="shared" si="30"/>
        <v/>
      </c>
      <c r="I978" s="6" t="str">
        <f t="shared" si="31"/>
        <v/>
      </c>
      <c r="J978">
        <v>0</v>
      </c>
      <c r="K978">
        <v>0</v>
      </c>
      <c r="L978" s="2">
        <v>1222</v>
      </c>
      <c r="M978" s="4">
        <v>7.8792</v>
      </c>
      <c r="N978" s="8" t="str">
        <f>IF(ISBLANK(M978),"",VLOOKUP(M978,FareTable,2,TRUE))</f>
        <v>D</v>
      </c>
      <c r="P978" s="1" t="s">
        <v>800</v>
      </c>
    </row>
    <row r="979" spans="1:16" x14ac:dyDescent="0.25">
      <c r="A979" s="2">
        <v>978</v>
      </c>
      <c r="B979" s="2">
        <v>3</v>
      </c>
      <c r="C979" s="2">
        <v>0</v>
      </c>
      <c r="D979" t="s">
        <v>1691</v>
      </c>
      <c r="E979" s="1" t="s">
        <v>2102</v>
      </c>
      <c r="F979">
        <v>20.5</v>
      </c>
      <c r="G979" s="6" t="str">
        <f>IF(ISBLANK(F979),"",VLOOKUP(F979,AgeTable,2,TRUE))</f>
        <v>Adult</v>
      </c>
      <c r="H979" s="6">
        <f t="shared" si="30"/>
        <v>0</v>
      </c>
      <c r="I979" s="6">
        <f t="shared" si="31"/>
        <v>0</v>
      </c>
      <c r="J979">
        <v>0</v>
      </c>
      <c r="K979">
        <v>0</v>
      </c>
      <c r="L979" s="2" t="s">
        <v>1692</v>
      </c>
      <c r="M979" s="4">
        <v>7.25</v>
      </c>
      <c r="N979" s="8" t="str">
        <f>IF(ISBLANK(M979),"",VLOOKUP(M979,FareTable,2,TRUE))</f>
        <v>E</v>
      </c>
      <c r="P979" s="1" t="s">
        <v>800</v>
      </c>
    </row>
    <row r="980" spans="1:16" x14ac:dyDescent="0.25">
      <c r="A980" s="2">
        <v>979</v>
      </c>
      <c r="B980" s="2">
        <v>3</v>
      </c>
      <c r="C980" s="2">
        <v>1</v>
      </c>
      <c r="D980" t="s">
        <v>1693</v>
      </c>
      <c r="E980" s="1" t="s">
        <v>2102</v>
      </c>
      <c r="F980">
        <v>27</v>
      </c>
      <c r="G980" s="6" t="str">
        <f>IF(ISBLANK(F980),"",VLOOKUP(F980,AgeTable,2,TRUE))</f>
        <v>Adult</v>
      </c>
      <c r="H980" s="6">
        <f t="shared" si="30"/>
        <v>0</v>
      </c>
      <c r="I980" s="6">
        <f t="shared" si="31"/>
        <v>0</v>
      </c>
      <c r="J980">
        <v>0</v>
      </c>
      <c r="K980">
        <v>0</v>
      </c>
      <c r="L980" s="2">
        <v>315098</v>
      </c>
      <c r="M980" s="4">
        <v>8.6624999999999996</v>
      </c>
      <c r="N980" s="8" t="str">
        <f>IF(ISBLANK(M980),"",VLOOKUP(M980,FareTable,2,TRUE))</f>
        <v>D</v>
      </c>
      <c r="P980" s="1" t="s">
        <v>800</v>
      </c>
    </row>
    <row r="981" spans="1:16" x14ac:dyDescent="0.25">
      <c r="A981" s="2">
        <v>980</v>
      </c>
      <c r="B981" s="2">
        <v>3</v>
      </c>
      <c r="C981" s="2">
        <v>0</v>
      </c>
      <c r="D981" t="s">
        <v>1694</v>
      </c>
      <c r="E981" s="1" t="s">
        <v>2102</v>
      </c>
      <c r="F981">
        <v>51</v>
      </c>
      <c r="G981" s="6" t="str">
        <f>IF(ISBLANK(F981),"",VLOOKUP(F981,AgeTable,2,TRUE))</f>
        <v>Adult</v>
      </c>
      <c r="H981" s="6">
        <f t="shared" si="30"/>
        <v>0</v>
      </c>
      <c r="I981" s="6">
        <f t="shared" si="31"/>
        <v>0</v>
      </c>
      <c r="J981">
        <v>0</v>
      </c>
      <c r="K981">
        <v>0</v>
      </c>
      <c r="L981" s="2">
        <v>347743</v>
      </c>
      <c r="M981" s="4">
        <v>7.0541999999999998</v>
      </c>
      <c r="N981" s="8" t="str">
        <f>IF(ISBLANK(M981),"",VLOOKUP(M981,FareTable,2,TRUE))</f>
        <v>E</v>
      </c>
      <c r="P981" s="1" t="s">
        <v>800</v>
      </c>
    </row>
    <row r="982" spans="1:16" x14ac:dyDescent="0.25">
      <c r="A982" s="2">
        <v>981</v>
      </c>
      <c r="B982" s="2">
        <v>3</v>
      </c>
      <c r="C982" s="2">
        <v>1</v>
      </c>
      <c r="D982" t="s">
        <v>1695</v>
      </c>
      <c r="E982" s="1" t="s">
        <v>2101</v>
      </c>
      <c r="F982">
        <v>23</v>
      </c>
      <c r="G982" s="6" t="str">
        <f>IF(ISBLANK(F982),"",VLOOKUP(F982,AgeTable,2,TRUE))</f>
        <v>Adult</v>
      </c>
      <c r="H982" s="6">
        <f t="shared" si="30"/>
        <v>0</v>
      </c>
      <c r="I982" s="6">
        <f t="shared" si="31"/>
        <v>1</v>
      </c>
      <c r="J982">
        <v>0</v>
      </c>
      <c r="K982">
        <v>0</v>
      </c>
      <c r="L982" s="2">
        <v>347469</v>
      </c>
      <c r="M982" s="4">
        <v>7.8541999999999996</v>
      </c>
      <c r="N982" s="8" t="str">
        <f>IF(ISBLANK(M982),"",VLOOKUP(M982,FareTable,2,TRUE))</f>
        <v>D</v>
      </c>
      <c r="P982" s="1" t="s">
        <v>800</v>
      </c>
    </row>
    <row r="983" spans="1:16" x14ac:dyDescent="0.25">
      <c r="A983" s="2">
        <v>982</v>
      </c>
      <c r="B983" s="2">
        <v>3</v>
      </c>
      <c r="C983" s="2">
        <v>1</v>
      </c>
      <c r="D983" t="s">
        <v>1696</v>
      </c>
      <c r="E983" s="1" t="s">
        <v>2102</v>
      </c>
      <c r="F983">
        <v>32</v>
      </c>
      <c r="G983" s="6" t="str">
        <f>IF(ISBLANK(F983),"",VLOOKUP(F983,AgeTable,2,TRUE))</f>
        <v>Adult</v>
      </c>
      <c r="H983" s="6">
        <f t="shared" si="30"/>
        <v>0</v>
      </c>
      <c r="I983" s="6">
        <f t="shared" si="31"/>
        <v>0</v>
      </c>
      <c r="J983">
        <v>0</v>
      </c>
      <c r="K983">
        <v>0</v>
      </c>
      <c r="L983" s="2">
        <v>350403</v>
      </c>
      <c r="M983" s="4">
        <v>7.5792000000000002</v>
      </c>
      <c r="N983" s="8" t="str">
        <f>IF(ISBLANK(M983),"",VLOOKUP(M983,FareTable,2,TRUE))</f>
        <v>E</v>
      </c>
      <c r="P983" s="1" t="s">
        <v>800</v>
      </c>
    </row>
    <row r="984" spans="1:16" x14ac:dyDescent="0.25">
      <c r="A984" s="2">
        <v>983</v>
      </c>
      <c r="B984" s="2">
        <v>3</v>
      </c>
      <c r="C984" s="2">
        <v>0</v>
      </c>
      <c r="D984" t="s">
        <v>1697</v>
      </c>
      <c r="E984" s="1" t="s">
        <v>2102</v>
      </c>
      <c r="G984" s="6" t="str">
        <f>IF(ISBLANK(F984),"",VLOOKUP(F984,AgeTable,2,TRUE))</f>
        <v/>
      </c>
      <c r="H984" s="6" t="str">
        <f t="shared" si="30"/>
        <v/>
      </c>
      <c r="I984" s="6" t="str">
        <f t="shared" si="31"/>
        <v/>
      </c>
      <c r="J984">
        <v>0</v>
      </c>
      <c r="K984">
        <v>0</v>
      </c>
      <c r="L984" s="2">
        <v>349235</v>
      </c>
      <c r="M984" s="4">
        <v>7.8958000000000004</v>
      </c>
      <c r="N984" s="8" t="str">
        <f>IF(ISBLANK(M984),"",VLOOKUP(M984,FareTable,2,TRUE))</f>
        <v>D</v>
      </c>
      <c r="P984" s="1" t="s">
        <v>800</v>
      </c>
    </row>
    <row r="985" spans="1:16" x14ac:dyDescent="0.25">
      <c r="A985" s="2">
        <v>984</v>
      </c>
      <c r="B985" s="2">
        <v>3</v>
      </c>
      <c r="C985" s="2">
        <v>0</v>
      </c>
      <c r="D985" t="s">
        <v>1698</v>
      </c>
      <c r="E985" s="1" t="s">
        <v>2102</v>
      </c>
      <c r="G985" s="6" t="str">
        <f>IF(ISBLANK(F985),"",VLOOKUP(F985,AgeTable,2,TRUE))</f>
        <v/>
      </c>
      <c r="H985" s="6" t="str">
        <f t="shared" si="30"/>
        <v/>
      </c>
      <c r="I985" s="6" t="str">
        <f t="shared" si="31"/>
        <v/>
      </c>
      <c r="J985">
        <v>0</v>
      </c>
      <c r="K985">
        <v>0</v>
      </c>
      <c r="L985" s="2" t="s">
        <v>1699</v>
      </c>
      <c r="M985" s="4">
        <v>7.55</v>
      </c>
      <c r="N985" s="8" t="str">
        <f>IF(ISBLANK(M985),"",VLOOKUP(M985,FareTable,2,TRUE))</f>
        <v>E</v>
      </c>
      <c r="P985" s="1" t="s">
        <v>800</v>
      </c>
    </row>
    <row r="986" spans="1:16" x14ac:dyDescent="0.25">
      <c r="A986" s="2">
        <v>985</v>
      </c>
      <c r="B986" s="2">
        <v>3</v>
      </c>
      <c r="C986" s="2">
        <v>1</v>
      </c>
      <c r="D986" t="s">
        <v>1700</v>
      </c>
      <c r="E986" s="1" t="s">
        <v>2101</v>
      </c>
      <c r="G986" s="6" t="str">
        <f>IF(ISBLANK(F986),"",VLOOKUP(F986,AgeTable,2,TRUE))</f>
        <v/>
      </c>
      <c r="H986" s="6" t="str">
        <f t="shared" si="30"/>
        <v/>
      </c>
      <c r="I986" s="6" t="str">
        <f t="shared" si="31"/>
        <v/>
      </c>
      <c r="J986">
        <v>0</v>
      </c>
      <c r="K986">
        <v>0</v>
      </c>
      <c r="L986" s="2">
        <v>370370</v>
      </c>
      <c r="M986" s="4">
        <v>7.75</v>
      </c>
      <c r="N986" s="8" t="str">
        <f>IF(ISBLANK(M986),"",VLOOKUP(M986,FareTable,2,TRUE))</f>
        <v>E</v>
      </c>
      <c r="P986" s="1" t="s">
        <v>2100</v>
      </c>
    </row>
    <row r="987" spans="1:16" x14ac:dyDescent="0.25">
      <c r="A987" s="2">
        <v>986</v>
      </c>
      <c r="B987" s="2">
        <v>3</v>
      </c>
      <c r="C987" s="2">
        <v>1</v>
      </c>
      <c r="D987" t="s">
        <v>1701</v>
      </c>
      <c r="E987" s="1" t="s">
        <v>2102</v>
      </c>
      <c r="F987">
        <v>24</v>
      </c>
      <c r="G987" s="6" t="str">
        <f>IF(ISBLANK(F987),"",VLOOKUP(F987,AgeTable,2,TRUE))</f>
        <v>Adult</v>
      </c>
      <c r="H987" s="6">
        <f t="shared" si="30"/>
        <v>0</v>
      </c>
      <c r="I987" s="6">
        <f t="shared" si="31"/>
        <v>0</v>
      </c>
      <c r="J987">
        <v>0</v>
      </c>
      <c r="K987">
        <v>0</v>
      </c>
      <c r="L987" s="2" t="s">
        <v>1702</v>
      </c>
      <c r="M987" s="4">
        <v>7.1417000000000002</v>
      </c>
      <c r="N987" s="8" t="str">
        <f>IF(ISBLANK(M987),"",VLOOKUP(M987,FareTable,2,TRUE))</f>
        <v>E</v>
      </c>
      <c r="P987" s="1" t="s">
        <v>800</v>
      </c>
    </row>
    <row r="988" spans="1:16" x14ac:dyDescent="0.25">
      <c r="A988" s="2">
        <v>987</v>
      </c>
      <c r="B988" s="2">
        <v>3</v>
      </c>
      <c r="C988" s="2">
        <v>0</v>
      </c>
      <c r="D988" t="s">
        <v>1703</v>
      </c>
      <c r="E988" s="1" t="s">
        <v>2102</v>
      </c>
      <c r="F988">
        <v>22</v>
      </c>
      <c r="G988" s="6" t="str">
        <f>IF(ISBLANK(F988),"",VLOOKUP(F988,AgeTable,2,TRUE))</f>
        <v>Adult</v>
      </c>
      <c r="H988" s="6">
        <f t="shared" si="30"/>
        <v>0</v>
      </c>
      <c r="I988" s="6">
        <f t="shared" si="31"/>
        <v>0</v>
      </c>
      <c r="J988">
        <v>0</v>
      </c>
      <c r="K988">
        <v>0</v>
      </c>
      <c r="L988" s="2" t="s">
        <v>1704</v>
      </c>
      <c r="M988" s="4">
        <v>7.125</v>
      </c>
      <c r="N988" s="8" t="str">
        <f>IF(ISBLANK(M988),"",VLOOKUP(M988,FareTable,2,TRUE))</f>
        <v>E</v>
      </c>
      <c r="P988" s="1" t="s">
        <v>800</v>
      </c>
    </row>
    <row r="989" spans="1:16" x14ac:dyDescent="0.25">
      <c r="A989" s="2">
        <v>988</v>
      </c>
      <c r="B989" s="2">
        <v>3</v>
      </c>
      <c r="C989" s="2">
        <v>0</v>
      </c>
      <c r="D989" t="s">
        <v>1705</v>
      </c>
      <c r="E989" s="1" t="s">
        <v>2101</v>
      </c>
      <c r="G989" s="6" t="str">
        <f>IF(ISBLANK(F989),"",VLOOKUP(F989,AgeTable,2,TRUE))</f>
        <v/>
      </c>
      <c r="H989" s="6" t="str">
        <f t="shared" si="30"/>
        <v/>
      </c>
      <c r="I989" s="6" t="str">
        <f t="shared" si="31"/>
        <v/>
      </c>
      <c r="J989">
        <v>0</v>
      </c>
      <c r="K989">
        <v>0</v>
      </c>
      <c r="L989" s="2">
        <v>330924</v>
      </c>
      <c r="M989" s="4">
        <v>7.8792</v>
      </c>
      <c r="N989" s="8" t="str">
        <f>IF(ISBLANK(M989),"",VLOOKUP(M989,FareTable,2,TRUE))</f>
        <v>D</v>
      </c>
      <c r="P989" s="1" t="s">
        <v>2100</v>
      </c>
    </row>
    <row r="990" spans="1:16" x14ac:dyDescent="0.25">
      <c r="A990" s="2">
        <v>989</v>
      </c>
      <c r="B990" s="2">
        <v>3</v>
      </c>
      <c r="C990" s="2">
        <v>0</v>
      </c>
      <c r="D990" t="s">
        <v>1706</v>
      </c>
      <c r="E990" s="1" t="s">
        <v>2102</v>
      </c>
      <c r="G990" s="6" t="str">
        <f>IF(ISBLANK(F990),"",VLOOKUP(F990,AgeTable,2,TRUE))</f>
        <v/>
      </c>
      <c r="H990" s="6" t="str">
        <f t="shared" si="30"/>
        <v/>
      </c>
      <c r="I990" s="6" t="str">
        <f t="shared" si="31"/>
        <v/>
      </c>
      <c r="J990">
        <v>0</v>
      </c>
      <c r="K990">
        <v>0</v>
      </c>
      <c r="L990" s="2" t="s">
        <v>1707</v>
      </c>
      <c r="M990" s="4">
        <v>7.75</v>
      </c>
      <c r="N990" s="8" t="str">
        <f>IF(ISBLANK(M990),"",VLOOKUP(M990,FareTable,2,TRUE))</f>
        <v>E</v>
      </c>
      <c r="P990" s="1" t="s">
        <v>2100</v>
      </c>
    </row>
    <row r="991" spans="1:16" x14ac:dyDescent="0.25">
      <c r="A991" s="2">
        <v>990</v>
      </c>
      <c r="B991" s="2">
        <v>3</v>
      </c>
      <c r="C991" s="2">
        <v>0</v>
      </c>
      <c r="D991" t="s">
        <v>1708</v>
      </c>
      <c r="E991" s="1" t="s">
        <v>2102</v>
      </c>
      <c r="G991" s="6" t="str">
        <f>IF(ISBLANK(F991),"",VLOOKUP(F991,AgeTable,2,TRUE))</f>
        <v/>
      </c>
      <c r="H991" s="6" t="str">
        <f t="shared" si="30"/>
        <v/>
      </c>
      <c r="I991" s="6" t="str">
        <f t="shared" si="31"/>
        <v/>
      </c>
      <c r="J991">
        <v>0</v>
      </c>
      <c r="K991">
        <v>0</v>
      </c>
      <c r="L991" s="2" t="s">
        <v>1709</v>
      </c>
      <c r="M991" s="4">
        <v>8.0500000000000007</v>
      </c>
      <c r="N991" s="8" t="str">
        <f>IF(ISBLANK(M991),"",VLOOKUP(M991,FareTable,2,TRUE))</f>
        <v>D</v>
      </c>
      <c r="P991" s="1" t="s">
        <v>800</v>
      </c>
    </row>
    <row r="992" spans="1:16" x14ac:dyDescent="0.25">
      <c r="A992" s="2">
        <v>991</v>
      </c>
      <c r="B992" s="2">
        <v>3</v>
      </c>
      <c r="C992" s="2">
        <v>0</v>
      </c>
      <c r="D992" t="s">
        <v>1710</v>
      </c>
      <c r="E992" s="1" t="s">
        <v>2102</v>
      </c>
      <c r="F992">
        <v>29</v>
      </c>
      <c r="G992" s="6" t="str">
        <f>IF(ISBLANK(F992),"",VLOOKUP(F992,AgeTable,2,TRUE))</f>
        <v>Adult</v>
      </c>
      <c r="H992" s="6">
        <f t="shared" si="30"/>
        <v>0</v>
      </c>
      <c r="I992" s="6">
        <f t="shared" si="31"/>
        <v>0</v>
      </c>
      <c r="J992">
        <v>0</v>
      </c>
      <c r="K992">
        <v>0</v>
      </c>
      <c r="L992" s="2" t="s">
        <v>1711</v>
      </c>
      <c r="M992" s="4">
        <v>7.9249999999999998</v>
      </c>
      <c r="N992" s="8" t="str">
        <f>IF(ISBLANK(M992),"",VLOOKUP(M992,FareTable,2,TRUE))</f>
        <v>D</v>
      </c>
      <c r="P992" s="1" t="s">
        <v>800</v>
      </c>
    </row>
    <row r="993" spans="1:16" x14ac:dyDescent="0.25">
      <c r="A993" s="2">
        <v>992</v>
      </c>
      <c r="B993" s="2">
        <v>3</v>
      </c>
      <c r="C993" s="2">
        <v>1</v>
      </c>
      <c r="D993" t="s">
        <v>1712</v>
      </c>
      <c r="E993" s="1" t="s">
        <v>2102</v>
      </c>
      <c r="G993" s="6" t="str">
        <f>IF(ISBLANK(F993),"",VLOOKUP(F993,AgeTable,2,TRUE))</f>
        <v/>
      </c>
      <c r="H993" s="6" t="str">
        <f t="shared" si="30"/>
        <v/>
      </c>
      <c r="I993" s="6" t="str">
        <f t="shared" si="31"/>
        <v/>
      </c>
      <c r="J993">
        <v>0</v>
      </c>
      <c r="K993">
        <v>0</v>
      </c>
      <c r="L993" s="2">
        <v>2677</v>
      </c>
      <c r="M993" s="4">
        <v>7.2291999999999996</v>
      </c>
      <c r="N993" s="8" t="str">
        <f>IF(ISBLANK(M993),"",VLOOKUP(M993,FareTable,2,TRUE))</f>
        <v>E</v>
      </c>
      <c r="P993" s="1" t="s">
        <v>2099</v>
      </c>
    </row>
    <row r="994" spans="1:16" x14ac:dyDescent="0.25">
      <c r="A994" s="2">
        <v>993</v>
      </c>
      <c r="B994" s="2">
        <v>3</v>
      </c>
      <c r="C994" s="2">
        <v>0</v>
      </c>
      <c r="D994" t="s">
        <v>1713</v>
      </c>
      <c r="E994" s="1" t="s">
        <v>2101</v>
      </c>
      <c r="F994">
        <v>30.5</v>
      </c>
      <c r="G994" s="6" t="str">
        <f>IF(ISBLANK(F994),"",VLOOKUP(F994,AgeTable,2,TRUE))</f>
        <v>Adult</v>
      </c>
      <c r="H994" s="6">
        <f t="shared" si="30"/>
        <v>0</v>
      </c>
      <c r="I994" s="6">
        <f t="shared" si="31"/>
        <v>1</v>
      </c>
      <c r="J994">
        <v>0</v>
      </c>
      <c r="K994">
        <v>0</v>
      </c>
      <c r="L994" s="2">
        <v>364850</v>
      </c>
      <c r="M994" s="4">
        <v>7.75</v>
      </c>
      <c r="N994" s="8" t="str">
        <f>IF(ISBLANK(M994),"",VLOOKUP(M994,FareTable,2,TRUE))</f>
        <v>E</v>
      </c>
      <c r="P994" s="1" t="s">
        <v>2100</v>
      </c>
    </row>
    <row r="995" spans="1:16" x14ac:dyDescent="0.25">
      <c r="A995" s="2">
        <v>994</v>
      </c>
      <c r="B995" s="2">
        <v>3</v>
      </c>
      <c r="C995" s="2">
        <v>1</v>
      </c>
      <c r="D995" t="s">
        <v>1714</v>
      </c>
      <c r="E995" s="1" t="s">
        <v>2101</v>
      </c>
      <c r="G995" s="6" t="str">
        <f>IF(ISBLANK(F995),"",VLOOKUP(F995,AgeTable,2,TRUE))</f>
        <v/>
      </c>
      <c r="H995" s="6" t="str">
        <f t="shared" si="30"/>
        <v/>
      </c>
      <c r="I995" s="6" t="str">
        <f t="shared" si="31"/>
        <v/>
      </c>
      <c r="J995">
        <v>0</v>
      </c>
      <c r="K995">
        <v>0</v>
      </c>
      <c r="L995" s="2">
        <v>36866</v>
      </c>
      <c r="M995" s="4">
        <v>7.7374999999999998</v>
      </c>
      <c r="N995" s="8" t="str">
        <f>IF(ISBLANK(M995),"",VLOOKUP(M995,FareTable,2,TRUE))</f>
        <v>E</v>
      </c>
      <c r="P995" s="1" t="s">
        <v>2100</v>
      </c>
    </row>
    <row r="996" spans="1:16" x14ac:dyDescent="0.25">
      <c r="A996" s="2">
        <v>995</v>
      </c>
      <c r="B996" s="2">
        <v>3</v>
      </c>
      <c r="C996" s="2">
        <v>0</v>
      </c>
      <c r="D996" t="s">
        <v>1715</v>
      </c>
      <c r="E996" s="1" t="s">
        <v>2102</v>
      </c>
      <c r="G996" s="6" t="str">
        <f>IF(ISBLANK(F996),"",VLOOKUP(F996,AgeTable,2,TRUE))</f>
        <v/>
      </c>
      <c r="H996" s="6" t="str">
        <f t="shared" si="30"/>
        <v/>
      </c>
      <c r="I996" s="6" t="str">
        <f t="shared" si="31"/>
        <v/>
      </c>
      <c r="J996">
        <v>0</v>
      </c>
      <c r="K996">
        <v>0</v>
      </c>
      <c r="L996" s="2">
        <v>2655</v>
      </c>
      <c r="M996" s="4">
        <v>7.2291999999999996</v>
      </c>
      <c r="N996" s="8" t="str">
        <f>IF(ISBLANK(M996),"",VLOOKUP(M996,FareTable,2,TRUE))</f>
        <v>E</v>
      </c>
      <c r="O996" s="2" t="s">
        <v>1716</v>
      </c>
      <c r="P996" s="1" t="s">
        <v>2099</v>
      </c>
    </row>
    <row r="997" spans="1:16" x14ac:dyDescent="0.25">
      <c r="A997" s="2">
        <v>996</v>
      </c>
      <c r="B997" s="2">
        <v>3</v>
      </c>
      <c r="C997" s="2">
        <v>0</v>
      </c>
      <c r="D997" t="s">
        <v>1717</v>
      </c>
      <c r="E997" s="1" t="s">
        <v>2102</v>
      </c>
      <c r="F997">
        <v>35</v>
      </c>
      <c r="G997" s="6" t="str">
        <f>IF(ISBLANK(F997),"",VLOOKUP(F997,AgeTable,2,TRUE))</f>
        <v>Adult</v>
      </c>
      <c r="H997" s="6">
        <f t="shared" si="30"/>
        <v>0</v>
      </c>
      <c r="I997" s="6">
        <f t="shared" si="31"/>
        <v>0</v>
      </c>
      <c r="J997">
        <v>0</v>
      </c>
      <c r="K997">
        <v>0</v>
      </c>
      <c r="L997" s="2">
        <v>349213</v>
      </c>
      <c r="M997" s="4">
        <v>7.8958000000000004</v>
      </c>
      <c r="N997" s="8" t="str">
        <f>IF(ISBLANK(M997),"",VLOOKUP(M997,FareTable,2,TRUE))</f>
        <v>D</v>
      </c>
      <c r="P997" s="1" t="s">
        <v>2099</v>
      </c>
    </row>
    <row r="998" spans="1:16" x14ac:dyDescent="0.25">
      <c r="A998" s="2">
        <v>997</v>
      </c>
      <c r="B998" s="2">
        <v>3</v>
      </c>
      <c r="C998" s="2">
        <v>0</v>
      </c>
      <c r="D998" t="s">
        <v>1718</v>
      </c>
      <c r="E998" s="1" t="s">
        <v>2102</v>
      </c>
      <c r="F998">
        <v>33</v>
      </c>
      <c r="G998" s="6" t="str">
        <f>IF(ISBLANK(F998),"",VLOOKUP(F998,AgeTable,2,TRUE))</f>
        <v>Adult</v>
      </c>
      <c r="H998" s="6">
        <f t="shared" si="30"/>
        <v>0</v>
      </c>
      <c r="I998" s="6">
        <f t="shared" si="31"/>
        <v>0</v>
      </c>
      <c r="J998">
        <v>0</v>
      </c>
      <c r="K998">
        <v>0</v>
      </c>
      <c r="L998" s="2">
        <v>349257</v>
      </c>
      <c r="M998" s="4">
        <v>7.8958000000000004</v>
      </c>
      <c r="N998" s="8" t="str">
        <f>IF(ISBLANK(M998),"",VLOOKUP(M998,FareTable,2,TRUE))</f>
        <v>D</v>
      </c>
      <c r="P998" s="1" t="s">
        <v>800</v>
      </c>
    </row>
    <row r="999" spans="1:16" x14ac:dyDescent="0.25">
      <c r="A999" s="2">
        <v>998</v>
      </c>
      <c r="B999" s="2">
        <v>3</v>
      </c>
      <c r="C999" s="2">
        <v>1</v>
      </c>
      <c r="D999" t="s">
        <v>1719</v>
      </c>
      <c r="E999" s="1" t="s">
        <v>2101</v>
      </c>
      <c r="G999" s="6" t="str">
        <f>IF(ISBLANK(F999),"",VLOOKUP(F999,AgeTable,2,TRUE))</f>
        <v/>
      </c>
      <c r="H999" s="6" t="str">
        <f t="shared" si="30"/>
        <v/>
      </c>
      <c r="I999" s="6" t="str">
        <f t="shared" si="31"/>
        <v/>
      </c>
      <c r="J999">
        <v>0</v>
      </c>
      <c r="K999">
        <v>0</v>
      </c>
      <c r="L999" s="2">
        <v>2649</v>
      </c>
      <c r="M999" s="4">
        <v>7.2249999999999996</v>
      </c>
      <c r="N999" s="8" t="str">
        <f>IF(ISBLANK(M999),"",VLOOKUP(M999,FareTable,2,TRUE))</f>
        <v>E</v>
      </c>
      <c r="P999" s="1" t="s">
        <v>2099</v>
      </c>
    </row>
    <row r="1000" spans="1:16" x14ac:dyDescent="0.25">
      <c r="A1000" s="2">
        <v>999</v>
      </c>
      <c r="B1000" s="2">
        <v>3</v>
      </c>
      <c r="C1000" s="2">
        <v>0</v>
      </c>
      <c r="D1000" t="s">
        <v>1720</v>
      </c>
      <c r="E1000" s="1" t="s">
        <v>2102</v>
      </c>
      <c r="G1000" s="6" t="str">
        <f>IF(ISBLANK(F1000),"",VLOOKUP(F1000,AgeTable,2,TRUE))</f>
        <v/>
      </c>
      <c r="H1000" s="6" t="str">
        <f t="shared" si="30"/>
        <v/>
      </c>
      <c r="I1000" s="6" t="str">
        <f t="shared" si="31"/>
        <v/>
      </c>
      <c r="J1000">
        <v>0</v>
      </c>
      <c r="K1000">
        <v>0</v>
      </c>
      <c r="L1000" s="2">
        <v>349255</v>
      </c>
      <c r="M1000" s="4">
        <v>7.8958000000000004</v>
      </c>
      <c r="N1000" s="8" t="str">
        <f>IF(ISBLANK(M1000),"",VLOOKUP(M1000,FareTable,2,TRUE))</f>
        <v>D</v>
      </c>
      <c r="P1000" s="1" t="s">
        <v>2099</v>
      </c>
    </row>
    <row r="1001" spans="1:16" x14ac:dyDescent="0.25">
      <c r="A1001" s="2">
        <v>1000</v>
      </c>
      <c r="B1001" s="2">
        <v>3</v>
      </c>
      <c r="C1001" s="2">
        <v>1</v>
      </c>
      <c r="D1001" t="s">
        <v>1721</v>
      </c>
      <c r="E1001" s="1" t="s">
        <v>2101</v>
      </c>
      <c r="G1001" s="6" t="str">
        <f>IF(ISBLANK(F1001),"",VLOOKUP(F1001,AgeTable,2,TRUE))</f>
        <v/>
      </c>
      <c r="H1001" s="6" t="str">
        <f t="shared" si="30"/>
        <v/>
      </c>
      <c r="I1001" s="6" t="str">
        <f t="shared" si="31"/>
        <v/>
      </c>
      <c r="J1001">
        <v>0</v>
      </c>
      <c r="K1001">
        <v>0</v>
      </c>
      <c r="L1001" s="2">
        <v>383123</v>
      </c>
      <c r="M1001" s="4">
        <v>7.75</v>
      </c>
      <c r="N1001" s="8" t="str">
        <f>IF(ISBLANK(M1001),"",VLOOKUP(M1001,FareTable,2,TRUE))</f>
        <v>E</v>
      </c>
      <c r="P1001" s="1" t="s">
        <v>2100</v>
      </c>
    </row>
    <row r="1002" spans="1:16" x14ac:dyDescent="0.25">
      <c r="A1002" s="2">
        <v>1001</v>
      </c>
      <c r="B1002" s="2">
        <v>3</v>
      </c>
      <c r="C1002" s="2">
        <v>1</v>
      </c>
      <c r="D1002" t="s">
        <v>1722</v>
      </c>
      <c r="E1002" s="1" t="s">
        <v>2102</v>
      </c>
      <c r="G1002" s="6" t="str">
        <f>IF(ISBLANK(F1002),"",VLOOKUP(F1002,AgeTable,2,TRUE))</f>
        <v/>
      </c>
      <c r="H1002" s="6" t="str">
        <f t="shared" si="30"/>
        <v/>
      </c>
      <c r="I1002" s="6" t="str">
        <f t="shared" si="31"/>
        <v/>
      </c>
      <c r="J1002">
        <v>0</v>
      </c>
      <c r="K1002">
        <v>0</v>
      </c>
      <c r="L1002" s="2">
        <v>367228</v>
      </c>
      <c r="M1002" s="4">
        <v>7.75</v>
      </c>
      <c r="N1002" s="8" t="str">
        <f>IF(ISBLANK(M1002),"",VLOOKUP(M1002,FareTable,2,TRUE))</f>
        <v>E</v>
      </c>
      <c r="P1002" s="1" t="s">
        <v>2100</v>
      </c>
    </row>
    <row r="1003" spans="1:16" x14ac:dyDescent="0.25">
      <c r="A1003" s="2">
        <v>1002</v>
      </c>
      <c r="B1003" s="2">
        <v>3</v>
      </c>
      <c r="C1003" s="2">
        <v>1</v>
      </c>
      <c r="D1003" t="s">
        <v>1723</v>
      </c>
      <c r="E1003" s="1" t="s">
        <v>2101</v>
      </c>
      <c r="G1003" s="6" t="str">
        <f>IF(ISBLANK(F1003),"",VLOOKUP(F1003,AgeTable,2,TRUE))</f>
        <v/>
      </c>
      <c r="H1003" s="6" t="str">
        <f t="shared" si="30"/>
        <v/>
      </c>
      <c r="I1003" s="6" t="str">
        <f t="shared" si="31"/>
        <v/>
      </c>
      <c r="J1003">
        <v>2</v>
      </c>
      <c r="K1003">
        <v>0</v>
      </c>
      <c r="L1003" s="2">
        <v>367226</v>
      </c>
      <c r="M1003" s="4">
        <v>23.25</v>
      </c>
      <c r="N1003" s="8" t="str">
        <f>IF(ISBLANK(M1003),"",VLOOKUP(M1003,FareTable,2,TRUE))</f>
        <v>C</v>
      </c>
      <c r="P1003" s="1" t="s">
        <v>2100</v>
      </c>
    </row>
    <row r="1004" spans="1:16" x14ac:dyDescent="0.25">
      <c r="A1004" s="2">
        <v>1003</v>
      </c>
      <c r="B1004" s="2">
        <v>3</v>
      </c>
      <c r="C1004" s="2">
        <v>1</v>
      </c>
      <c r="D1004" t="s">
        <v>1724</v>
      </c>
      <c r="E1004" s="1" t="s">
        <v>2101</v>
      </c>
      <c r="G1004" s="6" t="str">
        <f>IF(ISBLANK(F1004),"",VLOOKUP(F1004,AgeTable,2,TRUE))</f>
        <v/>
      </c>
      <c r="H1004" s="6" t="str">
        <f t="shared" si="30"/>
        <v/>
      </c>
      <c r="I1004" s="6" t="str">
        <f t="shared" si="31"/>
        <v/>
      </c>
      <c r="J1004">
        <v>2</v>
      </c>
      <c r="K1004">
        <v>0</v>
      </c>
      <c r="L1004" s="2">
        <v>367226</v>
      </c>
      <c r="M1004" s="4">
        <v>23.25</v>
      </c>
      <c r="N1004" s="8" t="str">
        <f>IF(ISBLANK(M1004),"",VLOOKUP(M1004,FareTable,2,TRUE))</f>
        <v>C</v>
      </c>
      <c r="P1004" s="1" t="s">
        <v>2100</v>
      </c>
    </row>
    <row r="1005" spans="1:16" x14ac:dyDescent="0.25">
      <c r="A1005" s="2">
        <v>1004</v>
      </c>
      <c r="B1005" s="2">
        <v>3</v>
      </c>
      <c r="C1005" s="2">
        <v>1</v>
      </c>
      <c r="D1005" t="s">
        <v>1725</v>
      </c>
      <c r="E1005" s="1" t="s">
        <v>2102</v>
      </c>
      <c r="G1005" s="6" t="str">
        <f>IF(ISBLANK(F1005),"",VLOOKUP(F1005,AgeTable,2,TRUE))</f>
        <v/>
      </c>
      <c r="H1005" s="6" t="str">
        <f t="shared" si="30"/>
        <v/>
      </c>
      <c r="I1005" s="6" t="str">
        <f t="shared" si="31"/>
        <v/>
      </c>
      <c r="J1005">
        <v>2</v>
      </c>
      <c r="K1005">
        <v>0</v>
      </c>
      <c r="L1005" s="2">
        <v>367226</v>
      </c>
      <c r="M1005" s="4">
        <v>23.25</v>
      </c>
      <c r="N1005" s="8" t="str">
        <f>IF(ISBLANK(M1005),"",VLOOKUP(M1005,FareTable,2,TRUE))</f>
        <v>C</v>
      </c>
      <c r="P1005" s="1" t="s">
        <v>2100</v>
      </c>
    </row>
    <row r="1006" spans="1:16" x14ac:dyDescent="0.25">
      <c r="A1006" s="2">
        <v>1005</v>
      </c>
      <c r="B1006" s="2">
        <v>3</v>
      </c>
      <c r="C1006" s="2">
        <v>1</v>
      </c>
      <c r="D1006" t="s">
        <v>1726</v>
      </c>
      <c r="E1006" s="1" t="s">
        <v>2101</v>
      </c>
      <c r="G1006" s="6" t="str">
        <f>IF(ISBLANK(F1006),"",VLOOKUP(F1006,AgeTable,2,TRUE))</f>
        <v/>
      </c>
      <c r="H1006" s="6" t="str">
        <f t="shared" si="30"/>
        <v/>
      </c>
      <c r="I1006" s="6" t="str">
        <f t="shared" si="31"/>
        <v/>
      </c>
      <c r="J1006">
        <v>0</v>
      </c>
      <c r="K1006">
        <v>0</v>
      </c>
      <c r="L1006" s="2">
        <v>330932</v>
      </c>
      <c r="M1006" s="4">
        <v>7.7874999999999996</v>
      </c>
      <c r="N1006" s="8" t="str">
        <f>IF(ISBLANK(M1006),"",VLOOKUP(M1006,FareTable,2,TRUE))</f>
        <v>E</v>
      </c>
      <c r="P1006" s="1" t="s">
        <v>2100</v>
      </c>
    </row>
    <row r="1007" spans="1:16" x14ac:dyDescent="0.25">
      <c r="A1007" s="2">
        <v>1006</v>
      </c>
      <c r="B1007" s="2">
        <v>3</v>
      </c>
      <c r="C1007" s="2">
        <v>0</v>
      </c>
      <c r="D1007" t="s">
        <v>1727</v>
      </c>
      <c r="E1007" s="1" t="s">
        <v>2102</v>
      </c>
      <c r="G1007" s="6" t="str">
        <f>IF(ISBLANK(F1007),"",VLOOKUP(F1007,AgeTable,2,TRUE))</f>
        <v/>
      </c>
      <c r="H1007" s="6" t="str">
        <f t="shared" si="30"/>
        <v/>
      </c>
      <c r="I1007" s="6" t="str">
        <f t="shared" si="31"/>
        <v/>
      </c>
      <c r="J1007">
        <v>0</v>
      </c>
      <c r="K1007">
        <v>0</v>
      </c>
      <c r="L1007" s="2">
        <v>36568</v>
      </c>
      <c r="M1007" s="4">
        <v>15.5</v>
      </c>
      <c r="N1007" s="8" t="str">
        <f>IF(ISBLANK(M1007),"",VLOOKUP(M1007,FareTable,2,TRUE))</f>
        <v>C</v>
      </c>
      <c r="P1007" s="1" t="s">
        <v>2100</v>
      </c>
    </row>
    <row r="1008" spans="1:16" x14ac:dyDescent="0.25">
      <c r="A1008" s="2">
        <v>1007</v>
      </c>
      <c r="B1008" s="2">
        <v>3</v>
      </c>
      <c r="C1008" s="2">
        <v>1</v>
      </c>
      <c r="D1008" t="s">
        <v>1728</v>
      </c>
      <c r="E1008" s="1" t="s">
        <v>2101</v>
      </c>
      <c r="G1008" s="6" t="str">
        <f>IF(ISBLANK(F1008),"",VLOOKUP(F1008,AgeTable,2,TRUE))</f>
        <v/>
      </c>
      <c r="H1008" s="6" t="str">
        <f t="shared" si="30"/>
        <v/>
      </c>
      <c r="I1008" s="6" t="str">
        <f t="shared" si="31"/>
        <v/>
      </c>
      <c r="J1008">
        <v>0</v>
      </c>
      <c r="K1008">
        <v>0</v>
      </c>
      <c r="L1008" s="2">
        <v>330931</v>
      </c>
      <c r="M1008" s="4">
        <v>7.8792</v>
      </c>
      <c r="N1008" s="8" t="str">
        <f>IF(ISBLANK(M1008),"",VLOOKUP(M1008,FareTable,2,TRUE))</f>
        <v>D</v>
      </c>
      <c r="P1008" s="1" t="s">
        <v>2100</v>
      </c>
    </row>
    <row r="1009" spans="1:16" x14ac:dyDescent="0.25">
      <c r="A1009" s="2">
        <v>1008</v>
      </c>
      <c r="B1009" s="2">
        <v>3</v>
      </c>
      <c r="C1009" s="2">
        <v>1</v>
      </c>
      <c r="D1009" t="s">
        <v>1729</v>
      </c>
      <c r="E1009" s="1" t="s">
        <v>2101</v>
      </c>
      <c r="F1009">
        <v>15</v>
      </c>
      <c r="G1009" s="6" t="str">
        <f>IF(ISBLANK(F1009),"",VLOOKUP(F1009,AgeTable,2,TRUE))</f>
        <v>Child</v>
      </c>
      <c r="H1009" s="6">
        <f t="shared" si="30"/>
        <v>1</v>
      </c>
      <c r="I1009" s="6">
        <f t="shared" si="31"/>
        <v>1</v>
      </c>
      <c r="J1009">
        <v>0</v>
      </c>
      <c r="K1009">
        <v>0</v>
      </c>
      <c r="L1009" s="2">
        <v>330923</v>
      </c>
      <c r="M1009" s="4">
        <v>8.0291999999999994</v>
      </c>
      <c r="N1009" s="8" t="str">
        <f>IF(ISBLANK(M1009),"",VLOOKUP(M1009,FareTable,2,TRUE))</f>
        <v>D</v>
      </c>
      <c r="P1009" s="1" t="s">
        <v>2100</v>
      </c>
    </row>
    <row r="1010" spans="1:16" x14ac:dyDescent="0.25">
      <c r="A1010" s="2">
        <v>1009</v>
      </c>
      <c r="B1010" s="2">
        <v>3</v>
      </c>
      <c r="C1010" s="2">
        <v>0</v>
      </c>
      <c r="D1010" t="s">
        <v>1730</v>
      </c>
      <c r="E1010" s="1" t="s">
        <v>2101</v>
      </c>
      <c r="F1010">
        <v>35</v>
      </c>
      <c r="G1010" s="6" t="str">
        <f>IF(ISBLANK(F1010),"",VLOOKUP(F1010,AgeTable,2,TRUE))</f>
        <v>Adult</v>
      </c>
      <c r="H1010" s="6">
        <f t="shared" si="30"/>
        <v>0</v>
      </c>
      <c r="I1010" s="6">
        <f t="shared" si="31"/>
        <v>1</v>
      </c>
      <c r="J1010">
        <v>0</v>
      </c>
      <c r="K1010">
        <v>0</v>
      </c>
      <c r="L1010" s="2">
        <v>9232</v>
      </c>
      <c r="M1010" s="4">
        <v>7.75</v>
      </c>
      <c r="N1010" s="8" t="str">
        <f>IF(ISBLANK(M1010),"",VLOOKUP(M1010,FareTable,2,TRUE))</f>
        <v>E</v>
      </c>
      <c r="P1010" s="1" t="s">
        <v>2100</v>
      </c>
    </row>
    <row r="1011" spans="1:16" x14ac:dyDescent="0.25">
      <c r="A1011" s="2">
        <v>1010</v>
      </c>
      <c r="B1011" s="2">
        <v>3</v>
      </c>
      <c r="C1011" s="2">
        <v>0</v>
      </c>
      <c r="D1011" t="s">
        <v>1731</v>
      </c>
      <c r="E1011" s="1" t="s">
        <v>2102</v>
      </c>
      <c r="G1011" s="6" t="str">
        <f>IF(ISBLANK(F1011),"",VLOOKUP(F1011,AgeTable,2,TRUE))</f>
        <v/>
      </c>
      <c r="H1011" s="6" t="str">
        <f t="shared" si="30"/>
        <v/>
      </c>
      <c r="I1011" s="6" t="str">
        <f t="shared" si="31"/>
        <v/>
      </c>
      <c r="J1011">
        <v>0</v>
      </c>
      <c r="K1011">
        <v>0</v>
      </c>
      <c r="L1011" s="2">
        <v>370372</v>
      </c>
      <c r="M1011" s="4">
        <v>7.75</v>
      </c>
      <c r="N1011" s="8" t="str">
        <f>IF(ISBLANK(M1011),"",VLOOKUP(M1011,FareTable,2,TRUE))</f>
        <v>E</v>
      </c>
      <c r="P1011" s="1" t="s">
        <v>2100</v>
      </c>
    </row>
    <row r="1012" spans="1:16" x14ac:dyDescent="0.25">
      <c r="A1012" s="2">
        <v>1011</v>
      </c>
      <c r="B1012" s="2">
        <v>3</v>
      </c>
      <c r="C1012" s="2">
        <v>0</v>
      </c>
      <c r="D1012" t="s">
        <v>1732</v>
      </c>
      <c r="E1012" s="1" t="s">
        <v>2102</v>
      </c>
      <c r="F1012">
        <v>24</v>
      </c>
      <c r="G1012" s="6" t="str">
        <f>IF(ISBLANK(F1012),"",VLOOKUP(F1012,AgeTable,2,TRUE))</f>
        <v>Adult</v>
      </c>
      <c r="H1012" s="6">
        <f t="shared" si="30"/>
        <v>0</v>
      </c>
      <c r="I1012" s="6">
        <f t="shared" si="31"/>
        <v>0</v>
      </c>
      <c r="J1012">
        <v>1</v>
      </c>
      <c r="K1012">
        <v>0</v>
      </c>
      <c r="L1012" s="2">
        <v>376566</v>
      </c>
      <c r="M1012" s="4">
        <v>16.100000000000001</v>
      </c>
      <c r="N1012" s="8" t="str">
        <f>IF(ISBLANK(M1012),"",VLOOKUP(M1012,FareTable,2,TRUE))</f>
        <v>C</v>
      </c>
      <c r="P1012" s="1" t="s">
        <v>800</v>
      </c>
    </row>
    <row r="1013" spans="1:16" x14ac:dyDescent="0.25">
      <c r="A1013" s="2">
        <v>1012</v>
      </c>
      <c r="B1013" s="2">
        <v>3</v>
      </c>
      <c r="C1013" s="2">
        <v>0</v>
      </c>
      <c r="D1013" t="s">
        <v>1733</v>
      </c>
      <c r="E1013" s="1" t="s">
        <v>2101</v>
      </c>
      <c r="F1013">
        <v>19</v>
      </c>
      <c r="G1013" s="6" t="str">
        <f>IF(ISBLANK(F1013),"",VLOOKUP(F1013,AgeTable,2,TRUE))</f>
        <v>Adult</v>
      </c>
      <c r="H1013" s="6">
        <f t="shared" si="30"/>
        <v>0</v>
      </c>
      <c r="I1013" s="6">
        <f t="shared" si="31"/>
        <v>1</v>
      </c>
      <c r="J1013">
        <v>1</v>
      </c>
      <c r="K1013">
        <v>0</v>
      </c>
      <c r="L1013" s="2">
        <v>376566</v>
      </c>
      <c r="M1013" s="4">
        <v>16.100000000000001</v>
      </c>
      <c r="N1013" s="8" t="str">
        <f>IF(ISBLANK(M1013),"",VLOOKUP(M1013,FareTable,2,TRUE))</f>
        <v>C</v>
      </c>
      <c r="P1013" s="1" t="s">
        <v>800</v>
      </c>
    </row>
    <row r="1014" spans="1:16" x14ac:dyDescent="0.25">
      <c r="A1014" s="2">
        <v>1013</v>
      </c>
      <c r="B1014" s="2">
        <v>3</v>
      </c>
      <c r="C1014" s="2">
        <v>0</v>
      </c>
      <c r="D1014" t="s">
        <v>1734</v>
      </c>
      <c r="E1014" s="1" t="s">
        <v>2101</v>
      </c>
      <c r="G1014" s="6" t="str">
        <f>IF(ISBLANK(F1014),"",VLOOKUP(F1014,AgeTable,2,TRUE))</f>
        <v/>
      </c>
      <c r="H1014" s="6" t="str">
        <f t="shared" si="30"/>
        <v/>
      </c>
      <c r="I1014" s="6" t="str">
        <f t="shared" si="31"/>
        <v/>
      </c>
      <c r="J1014">
        <v>0</v>
      </c>
      <c r="K1014">
        <v>0</v>
      </c>
      <c r="L1014" s="2">
        <v>370368</v>
      </c>
      <c r="M1014" s="4">
        <v>7.75</v>
      </c>
      <c r="N1014" s="8" t="str">
        <f>IF(ISBLANK(M1014),"",VLOOKUP(M1014,FareTable,2,TRUE))</f>
        <v>E</v>
      </c>
      <c r="P1014" s="1" t="s">
        <v>2100</v>
      </c>
    </row>
    <row r="1015" spans="1:16" x14ac:dyDescent="0.25">
      <c r="A1015" s="2">
        <v>1014</v>
      </c>
      <c r="B1015" s="2">
        <v>3</v>
      </c>
      <c r="C1015" s="2">
        <v>0</v>
      </c>
      <c r="D1015" t="s">
        <v>1735</v>
      </c>
      <c r="E1015" s="1" t="s">
        <v>2101</v>
      </c>
      <c r="G1015" s="6" t="str">
        <f>IF(ISBLANK(F1015),"",VLOOKUP(F1015,AgeTable,2,TRUE))</f>
        <v/>
      </c>
      <c r="H1015" s="6" t="str">
        <f t="shared" si="30"/>
        <v/>
      </c>
      <c r="I1015" s="6" t="str">
        <f t="shared" si="31"/>
        <v/>
      </c>
      <c r="J1015">
        <v>0</v>
      </c>
      <c r="K1015">
        <v>0</v>
      </c>
      <c r="L1015" s="2" t="s">
        <v>1736</v>
      </c>
      <c r="M1015" s="4">
        <v>8.0500000000000007</v>
      </c>
      <c r="N1015" s="8" t="str">
        <f>IF(ISBLANK(M1015),"",VLOOKUP(M1015,FareTable,2,TRUE))</f>
        <v>D</v>
      </c>
      <c r="P1015" s="1" t="s">
        <v>800</v>
      </c>
    </row>
    <row r="1016" spans="1:16" x14ac:dyDescent="0.25">
      <c r="A1016" s="2">
        <v>1015</v>
      </c>
      <c r="B1016" s="2">
        <v>3</v>
      </c>
      <c r="C1016" s="2">
        <v>0</v>
      </c>
      <c r="D1016" t="s">
        <v>1737</v>
      </c>
      <c r="E1016" s="1" t="s">
        <v>2101</v>
      </c>
      <c r="G1016" s="6" t="str">
        <f>IF(ISBLANK(F1016),"",VLOOKUP(F1016,AgeTable,2,TRUE))</f>
        <v/>
      </c>
      <c r="H1016" s="6" t="str">
        <f t="shared" si="30"/>
        <v/>
      </c>
      <c r="I1016" s="6" t="str">
        <f t="shared" si="31"/>
        <v/>
      </c>
      <c r="J1016">
        <v>0</v>
      </c>
      <c r="K1016">
        <v>0</v>
      </c>
      <c r="L1016" s="2">
        <v>343095</v>
      </c>
      <c r="M1016" s="4">
        <v>8.0500000000000007</v>
      </c>
      <c r="N1016" s="8" t="str">
        <f>IF(ISBLANK(M1016),"",VLOOKUP(M1016,FareTable,2,TRUE))</f>
        <v>D</v>
      </c>
      <c r="P1016" s="1" t="s">
        <v>800</v>
      </c>
    </row>
    <row r="1017" spans="1:16" x14ac:dyDescent="0.25">
      <c r="A1017" s="2">
        <v>1016</v>
      </c>
      <c r="B1017" s="2">
        <v>3</v>
      </c>
      <c r="C1017" s="2">
        <v>0</v>
      </c>
      <c r="D1017" t="s">
        <v>1738</v>
      </c>
      <c r="E1017" s="1" t="s">
        <v>2102</v>
      </c>
      <c r="F1017">
        <v>55.5</v>
      </c>
      <c r="G1017" s="6" t="str">
        <f>IF(ISBLANK(F1017),"",VLOOKUP(F1017,AgeTable,2,TRUE))</f>
        <v>Adult</v>
      </c>
      <c r="H1017" s="6">
        <f t="shared" si="30"/>
        <v>0</v>
      </c>
      <c r="I1017" s="6">
        <f t="shared" si="31"/>
        <v>0</v>
      </c>
      <c r="J1017">
        <v>0</v>
      </c>
      <c r="K1017">
        <v>0</v>
      </c>
      <c r="L1017" s="2" t="s">
        <v>1739</v>
      </c>
      <c r="M1017" s="4">
        <v>8.0500000000000007</v>
      </c>
      <c r="N1017" s="8" t="str">
        <f>IF(ISBLANK(M1017),"",VLOOKUP(M1017,FareTable,2,TRUE))</f>
        <v>D</v>
      </c>
      <c r="P1017" s="1" t="s">
        <v>800</v>
      </c>
    </row>
    <row r="1018" spans="1:16" x14ac:dyDescent="0.25">
      <c r="A1018" s="2">
        <v>1017</v>
      </c>
      <c r="B1018" s="2">
        <v>3</v>
      </c>
      <c r="C1018" s="2">
        <v>0</v>
      </c>
      <c r="D1018" t="s">
        <v>1740</v>
      </c>
      <c r="E1018" s="1" t="s">
        <v>2102</v>
      </c>
      <c r="G1018" s="6" t="str">
        <f>IF(ISBLANK(F1018),"",VLOOKUP(F1018,AgeTable,2,TRUE))</f>
        <v/>
      </c>
      <c r="H1018" s="6" t="str">
        <f t="shared" si="30"/>
        <v/>
      </c>
      <c r="I1018" s="6" t="str">
        <f t="shared" si="31"/>
        <v/>
      </c>
      <c r="J1018">
        <v>0</v>
      </c>
      <c r="K1018">
        <v>0</v>
      </c>
      <c r="L1018" s="2">
        <v>368703</v>
      </c>
      <c r="M1018" s="4">
        <v>7.75</v>
      </c>
      <c r="N1018" s="8" t="str">
        <f>IF(ISBLANK(M1018),"",VLOOKUP(M1018,FareTable,2,TRUE))</f>
        <v>E</v>
      </c>
      <c r="P1018" s="1" t="s">
        <v>2100</v>
      </c>
    </row>
    <row r="1019" spans="1:16" x14ac:dyDescent="0.25">
      <c r="A1019" s="2">
        <v>1018</v>
      </c>
      <c r="B1019" s="2">
        <v>3</v>
      </c>
      <c r="C1019" s="2">
        <v>1</v>
      </c>
      <c r="D1019" t="s">
        <v>1741</v>
      </c>
      <c r="E1019" s="1" t="s">
        <v>2102</v>
      </c>
      <c r="F1019">
        <v>21</v>
      </c>
      <c r="G1019" s="6" t="str">
        <f>IF(ISBLANK(F1019),"",VLOOKUP(F1019,AgeTable,2,TRUE))</f>
        <v>Adult</v>
      </c>
      <c r="H1019" s="6">
        <f t="shared" si="30"/>
        <v>0</v>
      </c>
      <c r="I1019" s="6">
        <f t="shared" si="31"/>
        <v>0</v>
      </c>
      <c r="J1019">
        <v>0</v>
      </c>
      <c r="K1019">
        <v>0</v>
      </c>
      <c r="L1019" s="2">
        <v>345501</v>
      </c>
      <c r="M1019" s="4">
        <v>7.7750000000000004</v>
      </c>
      <c r="N1019" s="8" t="str">
        <f>IF(ISBLANK(M1019),"",VLOOKUP(M1019,FareTable,2,TRUE))</f>
        <v>E</v>
      </c>
      <c r="P1019" s="1" t="s">
        <v>800</v>
      </c>
    </row>
    <row r="1020" spans="1:16" x14ac:dyDescent="0.25">
      <c r="A1020" s="2">
        <v>1019</v>
      </c>
      <c r="B1020" s="2">
        <v>3</v>
      </c>
      <c r="C1020" s="2">
        <v>0</v>
      </c>
      <c r="D1020" t="s">
        <v>1742</v>
      </c>
      <c r="E1020" s="1" t="s">
        <v>2102</v>
      </c>
      <c r="G1020" s="6" t="str">
        <f>IF(ISBLANK(F1020),"",VLOOKUP(F1020,AgeTable,2,TRUE))</f>
        <v/>
      </c>
      <c r="H1020" s="6" t="str">
        <f t="shared" si="30"/>
        <v/>
      </c>
      <c r="I1020" s="6" t="str">
        <f t="shared" si="31"/>
        <v/>
      </c>
      <c r="J1020">
        <v>0</v>
      </c>
      <c r="K1020">
        <v>0</v>
      </c>
      <c r="L1020" s="2">
        <v>359306</v>
      </c>
      <c r="M1020" s="4">
        <v>8.0500000000000007</v>
      </c>
      <c r="N1020" s="8" t="str">
        <f>IF(ISBLANK(M1020),"",VLOOKUP(M1020,FareTable,2,TRUE))</f>
        <v>D</v>
      </c>
      <c r="P1020" s="1" t="s">
        <v>800</v>
      </c>
    </row>
    <row r="1021" spans="1:16" x14ac:dyDescent="0.25">
      <c r="A1021" s="2">
        <v>1020</v>
      </c>
      <c r="B1021" s="2">
        <v>3</v>
      </c>
      <c r="C1021" s="2">
        <v>0</v>
      </c>
      <c r="D1021" t="s">
        <v>1743</v>
      </c>
      <c r="E1021" s="1" t="s">
        <v>2102</v>
      </c>
      <c r="F1021">
        <v>24</v>
      </c>
      <c r="G1021" s="6" t="str">
        <f>IF(ISBLANK(F1021),"",VLOOKUP(F1021,AgeTable,2,TRUE))</f>
        <v>Adult</v>
      </c>
      <c r="H1021" s="6">
        <f t="shared" si="30"/>
        <v>0</v>
      </c>
      <c r="I1021" s="6">
        <f t="shared" si="31"/>
        <v>0</v>
      </c>
      <c r="J1021">
        <v>0</v>
      </c>
      <c r="K1021">
        <v>0</v>
      </c>
      <c r="L1021" s="2">
        <v>349233</v>
      </c>
      <c r="M1021" s="4">
        <v>7.8958000000000004</v>
      </c>
      <c r="N1021" s="8" t="str">
        <f>IF(ISBLANK(M1021),"",VLOOKUP(M1021,FareTable,2,TRUE))</f>
        <v>D</v>
      </c>
      <c r="P1021" s="1" t="s">
        <v>800</v>
      </c>
    </row>
    <row r="1022" spans="1:16" x14ac:dyDescent="0.25">
      <c r="A1022" s="2">
        <v>1021</v>
      </c>
      <c r="B1022" s="2">
        <v>3</v>
      </c>
      <c r="C1022" s="2">
        <v>0</v>
      </c>
      <c r="D1022" t="s">
        <v>1744</v>
      </c>
      <c r="E1022" s="1" t="s">
        <v>2102</v>
      </c>
      <c r="F1022">
        <v>21</v>
      </c>
      <c r="G1022" s="6" t="str">
        <f>IF(ISBLANK(F1022),"",VLOOKUP(F1022,AgeTable,2,TRUE))</f>
        <v>Adult</v>
      </c>
      <c r="H1022" s="6">
        <f t="shared" si="30"/>
        <v>0</v>
      </c>
      <c r="I1022" s="6">
        <f t="shared" si="31"/>
        <v>0</v>
      </c>
      <c r="J1022">
        <v>0</v>
      </c>
      <c r="K1022">
        <v>0</v>
      </c>
      <c r="L1022" s="2">
        <v>349211</v>
      </c>
      <c r="M1022" s="4">
        <v>7.8958000000000004</v>
      </c>
      <c r="N1022" s="8" t="str">
        <f>IF(ISBLANK(M1022),"",VLOOKUP(M1022,FareTable,2,TRUE))</f>
        <v>D</v>
      </c>
      <c r="P1022" s="1" t="s">
        <v>800</v>
      </c>
    </row>
    <row r="1023" spans="1:16" x14ac:dyDescent="0.25">
      <c r="A1023" s="2">
        <v>1022</v>
      </c>
      <c r="B1023" s="2">
        <v>3</v>
      </c>
      <c r="C1023" s="2">
        <v>0</v>
      </c>
      <c r="D1023" t="s">
        <v>1745</v>
      </c>
      <c r="E1023" s="1" t="s">
        <v>2102</v>
      </c>
      <c r="F1023">
        <v>28</v>
      </c>
      <c r="G1023" s="6" t="str">
        <f>IF(ISBLANK(F1023),"",VLOOKUP(F1023,AgeTable,2,TRUE))</f>
        <v>Adult</v>
      </c>
      <c r="H1023" s="6">
        <f t="shared" si="30"/>
        <v>0</v>
      </c>
      <c r="I1023" s="6">
        <f t="shared" si="31"/>
        <v>0</v>
      </c>
      <c r="J1023">
        <v>0</v>
      </c>
      <c r="K1023">
        <v>0</v>
      </c>
      <c r="L1023" s="2">
        <v>349207</v>
      </c>
      <c r="M1023" s="4">
        <v>7.8958000000000004</v>
      </c>
      <c r="N1023" s="8" t="str">
        <f>IF(ISBLANK(M1023),"",VLOOKUP(M1023,FareTable,2,TRUE))</f>
        <v>D</v>
      </c>
      <c r="P1023" s="1" t="s">
        <v>800</v>
      </c>
    </row>
    <row r="1024" spans="1:16" x14ac:dyDescent="0.25">
      <c r="A1024" s="2">
        <v>1023</v>
      </c>
      <c r="B1024" s="2">
        <v>3</v>
      </c>
      <c r="C1024" s="2">
        <v>0</v>
      </c>
      <c r="D1024" t="s">
        <v>1746</v>
      </c>
      <c r="E1024" s="1" t="s">
        <v>2102</v>
      </c>
      <c r="G1024" s="6" t="str">
        <f>IF(ISBLANK(F1024),"",VLOOKUP(F1024,AgeTable,2,TRUE))</f>
        <v/>
      </c>
      <c r="H1024" s="6" t="str">
        <f t="shared" si="30"/>
        <v/>
      </c>
      <c r="I1024" s="6" t="str">
        <f t="shared" si="31"/>
        <v/>
      </c>
      <c r="J1024">
        <v>0</v>
      </c>
      <c r="K1024">
        <v>0</v>
      </c>
      <c r="L1024" s="2">
        <v>349221</v>
      </c>
      <c r="M1024" s="4">
        <v>7.8958000000000004</v>
      </c>
      <c r="N1024" s="8" t="str">
        <f>IF(ISBLANK(M1024),"",VLOOKUP(M1024,FareTable,2,TRUE))</f>
        <v>D</v>
      </c>
      <c r="P1024" s="1" t="s">
        <v>800</v>
      </c>
    </row>
    <row r="1025" spans="1:16" x14ac:dyDescent="0.25">
      <c r="A1025" s="2">
        <v>1024</v>
      </c>
      <c r="B1025" s="2">
        <v>3</v>
      </c>
      <c r="C1025" s="2">
        <v>1</v>
      </c>
      <c r="D1025" t="s">
        <v>1747</v>
      </c>
      <c r="E1025" s="1" t="s">
        <v>2101</v>
      </c>
      <c r="G1025" s="6" t="str">
        <f>IF(ISBLANK(F1025),"",VLOOKUP(F1025,AgeTable,2,TRUE))</f>
        <v/>
      </c>
      <c r="H1025" s="6" t="str">
        <f t="shared" si="30"/>
        <v/>
      </c>
      <c r="I1025" s="6" t="str">
        <f t="shared" si="31"/>
        <v/>
      </c>
      <c r="J1025">
        <v>0</v>
      </c>
      <c r="K1025">
        <v>0</v>
      </c>
      <c r="L1025" s="2">
        <v>330980</v>
      </c>
      <c r="M1025" s="4">
        <v>7.8792</v>
      </c>
      <c r="N1025" s="8" t="str">
        <f>IF(ISBLANK(M1025),"",VLOOKUP(M1025,FareTable,2,TRUE))</f>
        <v>D</v>
      </c>
      <c r="P1025" s="1" t="s">
        <v>2100</v>
      </c>
    </row>
    <row r="1026" spans="1:16" x14ac:dyDescent="0.25">
      <c r="A1026" s="2">
        <v>1025</v>
      </c>
      <c r="B1026" s="2">
        <v>3</v>
      </c>
      <c r="C1026" s="2">
        <v>0</v>
      </c>
      <c r="D1026" t="s">
        <v>1748</v>
      </c>
      <c r="E1026" s="1" t="s">
        <v>2102</v>
      </c>
      <c r="F1026">
        <v>25</v>
      </c>
      <c r="G1026" s="6" t="str">
        <f>IF(ISBLANK(F1026),"",VLOOKUP(F1026,AgeTable,2,TRUE))</f>
        <v>Adult</v>
      </c>
      <c r="H1026" s="6">
        <f t="shared" si="30"/>
        <v>0</v>
      </c>
      <c r="I1026" s="6">
        <f t="shared" si="31"/>
        <v>0</v>
      </c>
      <c r="J1026">
        <v>0</v>
      </c>
      <c r="K1026">
        <v>0</v>
      </c>
      <c r="L1026" s="2">
        <v>348123</v>
      </c>
      <c r="M1026" s="4">
        <v>7.65</v>
      </c>
      <c r="N1026" s="8" t="str">
        <f>IF(ISBLANK(M1026),"",VLOOKUP(M1026,FareTable,2,TRUE))</f>
        <v>E</v>
      </c>
      <c r="O1026" s="2" t="s">
        <v>1749</v>
      </c>
      <c r="P1026" s="1" t="s">
        <v>800</v>
      </c>
    </row>
    <row r="1027" spans="1:16" x14ac:dyDescent="0.25">
      <c r="A1027" s="2">
        <v>1026</v>
      </c>
      <c r="B1027" s="2">
        <v>3</v>
      </c>
      <c r="C1027" s="2">
        <v>1</v>
      </c>
      <c r="D1027" t="s">
        <v>1750</v>
      </c>
      <c r="E1027" s="1" t="s">
        <v>2102</v>
      </c>
      <c r="F1027">
        <v>6</v>
      </c>
      <c r="G1027" s="6" t="str">
        <f>IF(ISBLANK(F1027),"",VLOOKUP(F1027,AgeTable,2,TRUE))</f>
        <v>Child</v>
      </c>
      <c r="H1027" s="6">
        <f t="shared" ref="H1027:H1090" si="32">IF(ISBLANK(F1027),"",IF(F1027&lt;17,1,0))</f>
        <v>1</v>
      </c>
      <c r="I1027" s="6">
        <f t="shared" ref="I1027:I1090" si="33">IF(ISBLANK(F1027),"",IF(E1027="Female",1,IF(H1027=0,0,1)))</f>
        <v>1</v>
      </c>
      <c r="J1027">
        <v>0</v>
      </c>
      <c r="K1027">
        <v>1</v>
      </c>
      <c r="L1027" s="2">
        <v>392096</v>
      </c>
      <c r="M1027" s="4">
        <v>12.475</v>
      </c>
      <c r="N1027" s="8" t="str">
        <f>IF(ISBLANK(M1027),"",VLOOKUP(M1027,FareTable,2,TRUE))</f>
        <v>C</v>
      </c>
      <c r="O1027" s="2" t="s">
        <v>1751</v>
      </c>
      <c r="P1027" s="1" t="s">
        <v>800</v>
      </c>
    </row>
    <row r="1028" spans="1:16" x14ac:dyDescent="0.25">
      <c r="A1028" s="2">
        <v>1027</v>
      </c>
      <c r="B1028" s="2">
        <v>3</v>
      </c>
      <c r="C1028" s="2">
        <v>1</v>
      </c>
      <c r="D1028" t="s">
        <v>1752</v>
      </c>
      <c r="E1028" s="1" t="s">
        <v>2101</v>
      </c>
      <c r="F1028">
        <v>27</v>
      </c>
      <c r="G1028" s="6" t="str">
        <f>IF(ISBLANK(F1028),"",VLOOKUP(F1028,AgeTable,2,TRUE))</f>
        <v>Adult</v>
      </c>
      <c r="H1028" s="6">
        <f t="shared" si="32"/>
        <v>0</v>
      </c>
      <c r="I1028" s="6">
        <f t="shared" si="33"/>
        <v>1</v>
      </c>
      <c r="J1028">
        <v>0</v>
      </c>
      <c r="K1028">
        <v>1</v>
      </c>
      <c r="L1028" s="2">
        <v>392096</v>
      </c>
      <c r="M1028" s="4">
        <v>12.475</v>
      </c>
      <c r="N1028" s="8" t="str">
        <f>IF(ISBLANK(M1028),"",VLOOKUP(M1028,FareTable,2,TRUE))</f>
        <v>C</v>
      </c>
      <c r="O1028" s="2" t="s">
        <v>1751</v>
      </c>
      <c r="P1028" s="1" t="s">
        <v>800</v>
      </c>
    </row>
    <row r="1029" spans="1:16" x14ac:dyDescent="0.25">
      <c r="A1029" s="2">
        <v>1028</v>
      </c>
      <c r="B1029" s="2">
        <v>3</v>
      </c>
      <c r="C1029" s="2">
        <v>0</v>
      </c>
      <c r="D1029" t="s">
        <v>1753</v>
      </c>
      <c r="E1029" s="1" t="s">
        <v>2102</v>
      </c>
      <c r="G1029" s="6" t="str">
        <f>IF(ISBLANK(F1029),"",VLOOKUP(F1029,AgeTable,2,TRUE))</f>
        <v/>
      </c>
      <c r="H1029" s="6" t="str">
        <f t="shared" si="32"/>
        <v/>
      </c>
      <c r="I1029" s="6" t="str">
        <f t="shared" si="33"/>
        <v/>
      </c>
      <c r="J1029">
        <v>0</v>
      </c>
      <c r="K1029">
        <v>0</v>
      </c>
      <c r="L1029" s="2" t="s">
        <v>1754</v>
      </c>
      <c r="M1029" s="4">
        <v>8.0500000000000007</v>
      </c>
      <c r="N1029" s="8" t="str">
        <f>IF(ISBLANK(M1029),"",VLOOKUP(M1029,FareTable,2,TRUE))</f>
        <v>D</v>
      </c>
      <c r="P1029" s="1" t="s">
        <v>800</v>
      </c>
    </row>
    <row r="1030" spans="1:16" x14ac:dyDescent="0.25">
      <c r="A1030" s="2">
        <v>1029</v>
      </c>
      <c r="B1030" s="2">
        <v>3</v>
      </c>
      <c r="C1030" s="2">
        <v>1</v>
      </c>
      <c r="D1030" t="s">
        <v>1755</v>
      </c>
      <c r="E1030" s="1" t="s">
        <v>2101</v>
      </c>
      <c r="G1030" s="6" t="str">
        <f>IF(ISBLANK(F1030),"",VLOOKUP(F1030,AgeTable,2,TRUE))</f>
        <v/>
      </c>
      <c r="H1030" s="6" t="str">
        <f t="shared" si="32"/>
        <v/>
      </c>
      <c r="I1030" s="6" t="str">
        <f t="shared" si="33"/>
        <v/>
      </c>
      <c r="J1030">
        <v>1</v>
      </c>
      <c r="K1030">
        <v>0</v>
      </c>
      <c r="L1030" s="2">
        <v>371110</v>
      </c>
      <c r="M1030" s="4">
        <v>24.15</v>
      </c>
      <c r="N1030" s="8" t="str">
        <f>IF(ISBLANK(M1030),"",VLOOKUP(M1030,FareTable,2,TRUE))</f>
        <v>B</v>
      </c>
      <c r="P1030" s="1" t="s">
        <v>2100</v>
      </c>
    </row>
    <row r="1031" spans="1:16" x14ac:dyDescent="0.25">
      <c r="A1031" s="2">
        <v>1030</v>
      </c>
      <c r="B1031" s="2">
        <v>3</v>
      </c>
      <c r="C1031" s="2">
        <v>0</v>
      </c>
      <c r="D1031" t="s">
        <v>1756</v>
      </c>
      <c r="E1031" s="1" t="s">
        <v>2102</v>
      </c>
      <c r="G1031" s="6" t="str">
        <f>IF(ISBLANK(F1031),"",VLOOKUP(F1031,AgeTable,2,TRUE))</f>
        <v/>
      </c>
      <c r="H1031" s="6" t="str">
        <f t="shared" si="32"/>
        <v/>
      </c>
      <c r="I1031" s="6" t="str">
        <f t="shared" si="33"/>
        <v/>
      </c>
      <c r="J1031">
        <v>1</v>
      </c>
      <c r="K1031">
        <v>0</v>
      </c>
      <c r="L1031" s="2">
        <v>371110</v>
      </c>
      <c r="M1031" s="4">
        <v>24.15</v>
      </c>
      <c r="N1031" s="8" t="str">
        <f>IF(ISBLANK(M1031),"",VLOOKUP(M1031,FareTable,2,TRUE))</f>
        <v>B</v>
      </c>
      <c r="P1031" s="1" t="s">
        <v>2100</v>
      </c>
    </row>
    <row r="1032" spans="1:16" x14ac:dyDescent="0.25">
      <c r="A1032" s="2">
        <v>1031</v>
      </c>
      <c r="B1032" s="2">
        <v>3</v>
      </c>
      <c r="C1032" s="2">
        <v>0</v>
      </c>
      <c r="D1032" t="s">
        <v>1757</v>
      </c>
      <c r="E1032" s="1" t="s">
        <v>2102</v>
      </c>
      <c r="G1032" s="6" t="str">
        <f>IF(ISBLANK(F1032),"",VLOOKUP(F1032,AgeTable,2,TRUE))</f>
        <v/>
      </c>
      <c r="H1032" s="6" t="str">
        <f t="shared" si="32"/>
        <v/>
      </c>
      <c r="I1032" s="6" t="str">
        <f t="shared" si="33"/>
        <v/>
      </c>
      <c r="J1032">
        <v>0</v>
      </c>
      <c r="K1032">
        <v>0</v>
      </c>
      <c r="L1032" s="2">
        <v>330877</v>
      </c>
      <c r="M1032" s="4">
        <v>8.4582999999999995</v>
      </c>
      <c r="N1032" s="8" t="str">
        <f>IF(ISBLANK(M1032),"",VLOOKUP(M1032,FareTable,2,TRUE))</f>
        <v>D</v>
      </c>
      <c r="P1032" s="1" t="s">
        <v>2100</v>
      </c>
    </row>
    <row r="1033" spans="1:16" x14ac:dyDescent="0.25">
      <c r="A1033" s="2">
        <v>1032</v>
      </c>
      <c r="B1033" s="2">
        <v>3</v>
      </c>
      <c r="C1033" s="2">
        <v>0</v>
      </c>
      <c r="D1033" t="s">
        <v>1758</v>
      </c>
      <c r="E1033" s="1" t="s">
        <v>2102</v>
      </c>
      <c r="F1033">
        <v>34</v>
      </c>
      <c r="G1033" s="6" t="str">
        <f>IF(ISBLANK(F1033),"",VLOOKUP(F1033,AgeTable,2,TRUE))</f>
        <v>Adult</v>
      </c>
      <c r="H1033" s="6">
        <f t="shared" si="32"/>
        <v>0</v>
      </c>
      <c r="I1033" s="6">
        <f t="shared" si="33"/>
        <v>0</v>
      </c>
      <c r="J1033">
        <v>0</v>
      </c>
      <c r="K1033">
        <v>0</v>
      </c>
      <c r="L1033" s="2">
        <v>364506</v>
      </c>
      <c r="M1033" s="4">
        <v>8.0500000000000007</v>
      </c>
      <c r="N1033" s="8" t="str">
        <f>IF(ISBLANK(M1033),"",VLOOKUP(M1033,FareTable,2,TRUE))</f>
        <v>D</v>
      </c>
      <c r="P1033" s="1" t="s">
        <v>800</v>
      </c>
    </row>
    <row r="1034" spans="1:16" x14ac:dyDescent="0.25">
      <c r="A1034" s="2">
        <v>1033</v>
      </c>
      <c r="B1034" s="2">
        <v>3</v>
      </c>
      <c r="C1034" s="2">
        <v>0</v>
      </c>
      <c r="D1034" t="s">
        <v>1759</v>
      </c>
      <c r="E1034" s="1" t="s">
        <v>2102</v>
      </c>
      <c r="G1034" s="6" t="str">
        <f>IF(ISBLANK(F1034),"",VLOOKUP(F1034,AgeTable,2,TRUE))</f>
        <v/>
      </c>
      <c r="H1034" s="6" t="str">
        <f t="shared" si="32"/>
        <v/>
      </c>
      <c r="I1034" s="6" t="str">
        <f t="shared" si="33"/>
        <v/>
      </c>
      <c r="J1034">
        <v>0</v>
      </c>
      <c r="K1034">
        <v>0</v>
      </c>
      <c r="L1034" s="2">
        <v>372622</v>
      </c>
      <c r="M1034" s="4">
        <v>7.75</v>
      </c>
      <c r="N1034" s="8" t="str">
        <f>IF(ISBLANK(M1034),"",VLOOKUP(M1034,FareTable,2,TRUE))</f>
        <v>E</v>
      </c>
      <c r="P1034" s="1" t="s">
        <v>2100</v>
      </c>
    </row>
    <row r="1035" spans="1:16" x14ac:dyDescent="0.25">
      <c r="A1035" s="2">
        <v>1034</v>
      </c>
      <c r="B1035" s="2">
        <v>3</v>
      </c>
      <c r="C1035" s="2">
        <v>1</v>
      </c>
      <c r="D1035" t="s">
        <v>1760</v>
      </c>
      <c r="E1035" s="1" t="s">
        <v>2102</v>
      </c>
      <c r="G1035" s="6" t="str">
        <f>IF(ISBLANK(F1035),"",VLOOKUP(F1035,AgeTable,2,TRUE))</f>
        <v/>
      </c>
      <c r="H1035" s="6" t="str">
        <f t="shared" si="32"/>
        <v/>
      </c>
      <c r="I1035" s="6" t="str">
        <f t="shared" si="33"/>
        <v/>
      </c>
      <c r="J1035">
        <v>0</v>
      </c>
      <c r="K1035">
        <v>0</v>
      </c>
      <c r="L1035" s="2">
        <v>312991</v>
      </c>
      <c r="M1035" s="4">
        <v>7.7750000000000004</v>
      </c>
      <c r="N1035" s="8" t="str">
        <f>IF(ISBLANK(M1035),"",VLOOKUP(M1035,FareTable,2,TRUE))</f>
        <v>E</v>
      </c>
      <c r="P1035" s="1" t="s">
        <v>800</v>
      </c>
    </row>
    <row r="1036" spans="1:16" x14ac:dyDescent="0.25">
      <c r="A1036" s="2">
        <v>1035</v>
      </c>
      <c r="B1036" s="2">
        <v>3</v>
      </c>
      <c r="C1036" s="2">
        <v>1</v>
      </c>
      <c r="D1036" t="s">
        <v>1761</v>
      </c>
      <c r="E1036" s="1" t="s">
        <v>2102</v>
      </c>
      <c r="G1036" s="6" t="str">
        <f>IF(ISBLANK(F1036),"",VLOOKUP(F1036,AgeTable,2,TRUE))</f>
        <v/>
      </c>
      <c r="H1036" s="6" t="str">
        <f t="shared" si="32"/>
        <v/>
      </c>
      <c r="I1036" s="6" t="str">
        <f t="shared" si="33"/>
        <v/>
      </c>
      <c r="J1036">
        <v>1</v>
      </c>
      <c r="K1036">
        <v>1</v>
      </c>
      <c r="L1036" s="2">
        <v>2661</v>
      </c>
      <c r="M1036" s="4">
        <v>15.245799999999999</v>
      </c>
      <c r="N1036" s="8" t="str">
        <f>IF(ISBLANK(M1036),"",VLOOKUP(M1036,FareTable,2,TRUE))</f>
        <v>C</v>
      </c>
      <c r="P1036" s="1" t="s">
        <v>2099</v>
      </c>
    </row>
    <row r="1037" spans="1:16" x14ac:dyDescent="0.25">
      <c r="A1037" s="2">
        <v>1036</v>
      </c>
      <c r="B1037" s="2">
        <v>3</v>
      </c>
      <c r="C1037" s="2">
        <v>1</v>
      </c>
      <c r="D1037" t="s">
        <v>1762</v>
      </c>
      <c r="E1037" s="1" t="s">
        <v>2102</v>
      </c>
      <c r="G1037" s="6" t="str">
        <f>IF(ISBLANK(F1037),"",VLOOKUP(F1037,AgeTable,2,TRUE))</f>
        <v/>
      </c>
      <c r="H1037" s="6" t="str">
        <f t="shared" si="32"/>
        <v/>
      </c>
      <c r="I1037" s="6" t="str">
        <f t="shared" si="33"/>
        <v/>
      </c>
      <c r="J1037">
        <v>1</v>
      </c>
      <c r="K1037">
        <v>1</v>
      </c>
      <c r="L1037" s="2">
        <v>2661</v>
      </c>
      <c r="M1037" s="4">
        <v>15.245799999999999</v>
      </c>
      <c r="N1037" s="8" t="str">
        <f>IF(ISBLANK(M1037),"",VLOOKUP(M1037,FareTable,2,TRUE))</f>
        <v>C</v>
      </c>
      <c r="P1037" s="1" t="s">
        <v>2099</v>
      </c>
    </row>
    <row r="1038" spans="1:16" x14ac:dyDescent="0.25">
      <c r="A1038" s="2">
        <v>1037</v>
      </c>
      <c r="B1038" s="2">
        <v>3</v>
      </c>
      <c r="C1038" s="2">
        <v>1</v>
      </c>
      <c r="D1038" t="s">
        <v>1763</v>
      </c>
      <c r="E1038" s="1" t="s">
        <v>2101</v>
      </c>
      <c r="G1038" s="6" t="str">
        <f>IF(ISBLANK(F1038),"",VLOOKUP(F1038,AgeTable,2,TRUE))</f>
        <v/>
      </c>
      <c r="H1038" s="6" t="str">
        <f t="shared" si="32"/>
        <v/>
      </c>
      <c r="I1038" s="6" t="str">
        <f t="shared" si="33"/>
        <v/>
      </c>
      <c r="J1038">
        <v>0</v>
      </c>
      <c r="K1038">
        <v>2</v>
      </c>
      <c r="L1038" s="2">
        <v>2661</v>
      </c>
      <c r="M1038" s="4">
        <v>15.245799999999999</v>
      </c>
      <c r="N1038" s="8" t="str">
        <f>IF(ISBLANK(M1038),"",VLOOKUP(M1038,FareTable,2,TRUE))</f>
        <v>C</v>
      </c>
      <c r="P1038" s="1" t="s">
        <v>2099</v>
      </c>
    </row>
    <row r="1039" spans="1:16" x14ac:dyDescent="0.25">
      <c r="A1039" s="2">
        <v>1038</v>
      </c>
      <c r="B1039" s="2">
        <v>3</v>
      </c>
      <c r="C1039" s="2">
        <v>1</v>
      </c>
      <c r="D1039" t="s">
        <v>1764</v>
      </c>
      <c r="E1039" s="1" t="s">
        <v>2101</v>
      </c>
      <c r="G1039" s="6" t="str">
        <f>IF(ISBLANK(F1039),"",VLOOKUP(F1039,AgeTable,2,TRUE))</f>
        <v/>
      </c>
      <c r="H1039" s="6" t="str">
        <f t="shared" si="32"/>
        <v/>
      </c>
      <c r="I1039" s="6" t="str">
        <f t="shared" si="33"/>
        <v/>
      </c>
      <c r="J1039">
        <v>0</v>
      </c>
      <c r="K1039">
        <v>0</v>
      </c>
      <c r="L1039" s="2">
        <v>2626</v>
      </c>
      <c r="M1039" s="4">
        <v>7.2291999999999996</v>
      </c>
      <c r="N1039" s="8" t="str">
        <f>IF(ISBLANK(M1039),"",VLOOKUP(M1039,FareTable,2,TRUE))</f>
        <v>E</v>
      </c>
      <c r="P1039" s="1" t="s">
        <v>2099</v>
      </c>
    </row>
    <row r="1040" spans="1:16" x14ac:dyDescent="0.25">
      <c r="A1040" s="2">
        <v>1039</v>
      </c>
      <c r="B1040" s="2">
        <v>3</v>
      </c>
      <c r="C1040" s="2">
        <v>0</v>
      </c>
      <c r="D1040" t="s">
        <v>1765</v>
      </c>
      <c r="E1040" s="1" t="s">
        <v>2102</v>
      </c>
      <c r="G1040" s="6" t="str">
        <f>IF(ISBLANK(F1040),"",VLOOKUP(F1040,AgeTable,2,TRUE))</f>
        <v/>
      </c>
      <c r="H1040" s="6" t="str">
        <f t="shared" si="32"/>
        <v/>
      </c>
      <c r="I1040" s="6" t="str">
        <f t="shared" si="33"/>
        <v/>
      </c>
      <c r="J1040">
        <v>0</v>
      </c>
      <c r="K1040">
        <v>0</v>
      </c>
      <c r="L1040" s="2">
        <v>374746</v>
      </c>
      <c r="M1040" s="4">
        <v>8.0500000000000007</v>
      </c>
      <c r="N1040" s="8" t="str">
        <f>IF(ISBLANK(M1040),"",VLOOKUP(M1040,FareTable,2,TRUE))</f>
        <v>D</v>
      </c>
      <c r="P1040" s="1" t="s">
        <v>800</v>
      </c>
    </row>
    <row r="1041" spans="1:16" x14ac:dyDescent="0.25">
      <c r="A1041" s="2">
        <v>1040</v>
      </c>
      <c r="B1041" s="2">
        <v>3</v>
      </c>
      <c r="C1041" s="2">
        <v>1</v>
      </c>
      <c r="D1041" t="s">
        <v>1766</v>
      </c>
      <c r="E1041" s="1" t="s">
        <v>2101</v>
      </c>
      <c r="G1041" s="6" t="str">
        <f>IF(ISBLANK(F1041),"",VLOOKUP(F1041,AgeTable,2,TRUE))</f>
        <v/>
      </c>
      <c r="H1041" s="6" t="str">
        <f t="shared" si="32"/>
        <v/>
      </c>
      <c r="I1041" s="6" t="str">
        <f t="shared" si="33"/>
        <v/>
      </c>
      <c r="J1041">
        <v>0</v>
      </c>
      <c r="K1041">
        <v>0</v>
      </c>
      <c r="L1041" s="2">
        <v>35852</v>
      </c>
      <c r="M1041" s="4">
        <v>7.7332999999999998</v>
      </c>
      <c r="N1041" s="8" t="str">
        <f>IF(ISBLANK(M1041),"",VLOOKUP(M1041,FareTable,2,TRUE))</f>
        <v>E</v>
      </c>
      <c r="P1041" s="1" t="s">
        <v>2100</v>
      </c>
    </row>
    <row r="1042" spans="1:16" x14ac:dyDescent="0.25">
      <c r="A1042" s="2">
        <v>1041</v>
      </c>
      <c r="B1042" s="2">
        <v>3</v>
      </c>
      <c r="C1042" s="2">
        <v>1</v>
      </c>
      <c r="D1042" t="s">
        <v>1767</v>
      </c>
      <c r="E1042" s="1" t="s">
        <v>2101</v>
      </c>
      <c r="F1042">
        <v>24</v>
      </c>
      <c r="G1042" s="6" t="str">
        <f>IF(ISBLANK(F1042),"",VLOOKUP(F1042,AgeTable,2,TRUE))</f>
        <v>Adult</v>
      </c>
      <c r="H1042" s="6">
        <f t="shared" si="32"/>
        <v>0</v>
      </c>
      <c r="I1042" s="6">
        <f t="shared" si="33"/>
        <v>1</v>
      </c>
      <c r="J1042">
        <v>0</v>
      </c>
      <c r="K1042">
        <v>0</v>
      </c>
      <c r="L1042" s="2">
        <v>382653</v>
      </c>
      <c r="M1042" s="4">
        <v>7.75</v>
      </c>
      <c r="N1042" s="8" t="str">
        <f>IF(ISBLANK(M1042),"",VLOOKUP(M1042,FareTable,2,TRUE))</f>
        <v>E</v>
      </c>
      <c r="P1042" s="1" t="s">
        <v>2100</v>
      </c>
    </row>
    <row r="1043" spans="1:16" x14ac:dyDescent="0.25">
      <c r="A1043" s="2">
        <v>1042</v>
      </c>
      <c r="B1043" s="2">
        <v>3</v>
      </c>
      <c r="C1043" s="2">
        <v>0</v>
      </c>
      <c r="D1043" t="s">
        <v>1768</v>
      </c>
      <c r="E1043" s="1" t="s">
        <v>2102</v>
      </c>
      <c r="G1043" s="6" t="str">
        <f>IF(ISBLANK(F1043),"",VLOOKUP(F1043,AgeTable,2,TRUE))</f>
        <v/>
      </c>
      <c r="H1043" s="6" t="str">
        <f t="shared" si="32"/>
        <v/>
      </c>
      <c r="I1043" s="6" t="str">
        <f t="shared" si="33"/>
        <v/>
      </c>
      <c r="J1043">
        <v>0</v>
      </c>
      <c r="K1043">
        <v>0</v>
      </c>
      <c r="L1043" s="2" t="s">
        <v>1769</v>
      </c>
      <c r="M1043" s="4">
        <v>8.0500000000000007</v>
      </c>
      <c r="N1043" s="8" t="str">
        <f>IF(ISBLANK(M1043),"",VLOOKUP(M1043,FareTable,2,TRUE))</f>
        <v>D</v>
      </c>
      <c r="P1043" s="1" t="s">
        <v>800</v>
      </c>
    </row>
    <row r="1044" spans="1:16" x14ac:dyDescent="0.25">
      <c r="A1044" s="2">
        <v>1043</v>
      </c>
      <c r="B1044" s="2">
        <v>3</v>
      </c>
      <c r="C1044" s="2">
        <v>1</v>
      </c>
      <c r="D1044" t="s">
        <v>1770</v>
      </c>
      <c r="E1044" s="1" t="s">
        <v>2101</v>
      </c>
      <c r="G1044" s="6" t="str">
        <f>IF(ISBLANK(F1044),"",VLOOKUP(F1044,AgeTable,2,TRUE))</f>
        <v/>
      </c>
      <c r="H1044" s="6" t="str">
        <f t="shared" si="32"/>
        <v/>
      </c>
      <c r="I1044" s="6" t="str">
        <f t="shared" si="33"/>
        <v/>
      </c>
      <c r="J1044">
        <v>1</v>
      </c>
      <c r="K1044">
        <v>0</v>
      </c>
      <c r="L1044" s="2">
        <v>367230</v>
      </c>
      <c r="M1044" s="4">
        <v>15.5</v>
      </c>
      <c r="N1044" s="8" t="str">
        <f>IF(ISBLANK(M1044),"",VLOOKUP(M1044,FareTable,2,TRUE))</f>
        <v>C</v>
      </c>
      <c r="P1044" s="1" t="s">
        <v>2100</v>
      </c>
    </row>
    <row r="1045" spans="1:16" x14ac:dyDescent="0.25">
      <c r="A1045" s="2">
        <v>1044</v>
      </c>
      <c r="B1045" s="2">
        <v>3</v>
      </c>
      <c r="C1045" s="2">
        <v>1</v>
      </c>
      <c r="D1045" t="s">
        <v>1771</v>
      </c>
      <c r="E1045" s="1" t="s">
        <v>2101</v>
      </c>
      <c r="G1045" s="6" t="str">
        <f>IF(ISBLANK(F1045),"",VLOOKUP(F1045,AgeTable,2,TRUE))</f>
        <v/>
      </c>
      <c r="H1045" s="6" t="str">
        <f t="shared" si="32"/>
        <v/>
      </c>
      <c r="I1045" s="6" t="str">
        <f t="shared" si="33"/>
        <v/>
      </c>
      <c r="J1045">
        <v>1</v>
      </c>
      <c r="K1045">
        <v>0</v>
      </c>
      <c r="L1045" s="2">
        <v>367230</v>
      </c>
      <c r="M1045" s="4">
        <v>15.5</v>
      </c>
      <c r="N1045" s="8" t="str">
        <f>IF(ISBLANK(M1045),"",VLOOKUP(M1045,FareTable,2,TRUE))</f>
        <v>C</v>
      </c>
      <c r="P1045" s="1" t="s">
        <v>2100</v>
      </c>
    </row>
    <row r="1046" spans="1:16" x14ac:dyDescent="0.25">
      <c r="A1046" s="2">
        <v>1045</v>
      </c>
      <c r="B1046" s="2">
        <v>3</v>
      </c>
      <c r="C1046" s="2">
        <v>1</v>
      </c>
      <c r="D1046" t="s">
        <v>1772</v>
      </c>
      <c r="E1046" s="1" t="s">
        <v>2101</v>
      </c>
      <c r="G1046" s="6" t="str">
        <f>IF(ISBLANK(F1046),"",VLOOKUP(F1046,AgeTable,2,TRUE))</f>
        <v/>
      </c>
      <c r="H1046" s="6" t="str">
        <f t="shared" si="32"/>
        <v/>
      </c>
      <c r="I1046" s="6" t="str">
        <f t="shared" si="33"/>
        <v/>
      </c>
      <c r="J1046">
        <v>0</v>
      </c>
      <c r="K1046">
        <v>0</v>
      </c>
      <c r="L1046" s="2">
        <v>36568</v>
      </c>
      <c r="M1046" s="4">
        <v>15.5</v>
      </c>
      <c r="N1046" s="8" t="str">
        <f>IF(ISBLANK(M1046),"",VLOOKUP(M1046,FareTable,2,TRUE))</f>
        <v>C</v>
      </c>
      <c r="P1046" s="1" t="s">
        <v>2100</v>
      </c>
    </row>
    <row r="1047" spans="1:16" x14ac:dyDescent="0.25">
      <c r="A1047" s="2">
        <v>1046</v>
      </c>
      <c r="B1047" s="2">
        <v>3</v>
      </c>
      <c r="C1047" s="2">
        <v>0</v>
      </c>
      <c r="D1047" t="s">
        <v>1773</v>
      </c>
      <c r="E1047" s="1" t="s">
        <v>2102</v>
      </c>
      <c r="F1047">
        <v>18</v>
      </c>
      <c r="G1047" s="6" t="str">
        <f>IF(ISBLANK(F1047),"",VLOOKUP(F1047,AgeTable,2,TRUE))</f>
        <v>Adult</v>
      </c>
      <c r="H1047" s="6">
        <f t="shared" si="32"/>
        <v>0</v>
      </c>
      <c r="I1047" s="6">
        <f t="shared" si="33"/>
        <v>0</v>
      </c>
      <c r="J1047">
        <v>0</v>
      </c>
      <c r="K1047">
        <v>0</v>
      </c>
      <c r="L1047" s="2">
        <v>347078</v>
      </c>
      <c r="M1047" s="4">
        <v>7.75</v>
      </c>
      <c r="N1047" s="8" t="str">
        <f>IF(ISBLANK(M1047),"",VLOOKUP(M1047,FareTable,2,TRUE))</f>
        <v>E</v>
      </c>
      <c r="P1047" s="1" t="s">
        <v>800</v>
      </c>
    </row>
    <row r="1048" spans="1:16" x14ac:dyDescent="0.25">
      <c r="A1048" s="2">
        <v>1047</v>
      </c>
      <c r="B1048" s="2">
        <v>3</v>
      </c>
      <c r="C1048" s="2">
        <v>0</v>
      </c>
      <c r="D1048" t="s">
        <v>1774</v>
      </c>
      <c r="E1048" s="1" t="s">
        <v>2102</v>
      </c>
      <c r="F1048">
        <v>22</v>
      </c>
      <c r="G1048" s="6" t="str">
        <f>IF(ISBLANK(F1048),"",VLOOKUP(F1048,AgeTable,2,TRUE))</f>
        <v>Adult</v>
      </c>
      <c r="H1048" s="6">
        <f t="shared" si="32"/>
        <v>0</v>
      </c>
      <c r="I1048" s="6">
        <f t="shared" si="33"/>
        <v>0</v>
      </c>
      <c r="J1048">
        <v>0</v>
      </c>
      <c r="K1048">
        <v>0</v>
      </c>
      <c r="L1048" s="2">
        <v>349206</v>
      </c>
      <c r="M1048" s="4">
        <v>7.8958000000000004</v>
      </c>
      <c r="N1048" s="8" t="str">
        <f>IF(ISBLANK(M1048),"",VLOOKUP(M1048,FareTable,2,TRUE))</f>
        <v>D</v>
      </c>
      <c r="P1048" s="1" t="s">
        <v>800</v>
      </c>
    </row>
    <row r="1049" spans="1:16" x14ac:dyDescent="0.25">
      <c r="A1049" s="2">
        <v>1048</v>
      </c>
      <c r="B1049" s="2">
        <v>3</v>
      </c>
      <c r="C1049" s="2">
        <v>1</v>
      </c>
      <c r="D1049" t="s">
        <v>1775</v>
      </c>
      <c r="E1049" s="1" t="s">
        <v>2101</v>
      </c>
      <c r="F1049">
        <v>15</v>
      </c>
      <c r="G1049" s="6" t="str">
        <f>IF(ISBLANK(F1049),"",VLOOKUP(F1049,AgeTable,2,TRUE))</f>
        <v>Child</v>
      </c>
      <c r="H1049" s="6">
        <f t="shared" si="32"/>
        <v>1</v>
      </c>
      <c r="I1049" s="6">
        <f t="shared" si="33"/>
        <v>1</v>
      </c>
      <c r="J1049">
        <v>0</v>
      </c>
      <c r="K1049">
        <v>0</v>
      </c>
      <c r="L1049" s="2">
        <v>2667</v>
      </c>
      <c r="M1049" s="4">
        <v>7.2249999999999996</v>
      </c>
      <c r="N1049" s="8" t="str">
        <f>IF(ISBLANK(M1049),"",VLOOKUP(M1049,FareTable,2,TRUE))</f>
        <v>E</v>
      </c>
      <c r="P1049" s="1" t="s">
        <v>2099</v>
      </c>
    </row>
    <row r="1050" spans="1:16" x14ac:dyDescent="0.25">
      <c r="A1050" s="2">
        <v>1049</v>
      </c>
      <c r="B1050" s="2">
        <v>3</v>
      </c>
      <c r="C1050" s="2">
        <v>1</v>
      </c>
      <c r="D1050" t="s">
        <v>1776</v>
      </c>
      <c r="E1050" s="1" t="s">
        <v>2101</v>
      </c>
      <c r="F1050">
        <v>1</v>
      </c>
      <c r="G1050" s="6" t="str">
        <f>IF(ISBLANK(F1050),"",VLOOKUP(F1050,AgeTable,2,TRUE))</f>
        <v>Child</v>
      </c>
      <c r="H1050" s="6">
        <f t="shared" si="32"/>
        <v>1</v>
      </c>
      <c r="I1050" s="6">
        <f t="shared" si="33"/>
        <v>1</v>
      </c>
      <c r="J1050">
        <v>0</v>
      </c>
      <c r="K1050">
        <v>2</v>
      </c>
      <c r="L1050" s="2">
        <v>2653</v>
      </c>
      <c r="M1050" s="4">
        <v>15.7417</v>
      </c>
      <c r="N1050" s="8" t="str">
        <f>IF(ISBLANK(M1050),"",VLOOKUP(M1050,FareTable,2,TRUE))</f>
        <v>C</v>
      </c>
      <c r="P1050" s="1" t="s">
        <v>2099</v>
      </c>
    </row>
    <row r="1051" spans="1:16" x14ac:dyDescent="0.25">
      <c r="A1051" s="2">
        <v>1050</v>
      </c>
      <c r="B1051" s="2">
        <v>3</v>
      </c>
      <c r="C1051" s="2">
        <v>1</v>
      </c>
      <c r="D1051" t="s">
        <v>1777</v>
      </c>
      <c r="E1051" s="1" t="s">
        <v>2102</v>
      </c>
      <c r="F1051">
        <v>20</v>
      </c>
      <c r="G1051" s="6" t="str">
        <f>IF(ISBLANK(F1051),"",VLOOKUP(F1051,AgeTable,2,TRUE))</f>
        <v>Adult</v>
      </c>
      <c r="H1051" s="6">
        <f t="shared" si="32"/>
        <v>0</v>
      </c>
      <c r="I1051" s="6">
        <f t="shared" si="33"/>
        <v>0</v>
      </c>
      <c r="J1051">
        <v>1</v>
      </c>
      <c r="K1051">
        <v>1</v>
      </c>
      <c r="L1051" s="2">
        <v>2653</v>
      </c>
      <c r="M1051" s="4">
        <v>15.7417</v>
      </c>
      <c r="N1051" s="8" t="str">
        <f>IF(ISBLANK(M1051),"",VLOOKUP(M1051,FareTable,2,TRUE))</f>
        <v>C</v>
      </c>
      <c r="P1051" s="1" t="s">
        <v>2099</v>
      </c>
    </row>
    <row r="1052" spans="1:16" x14ac:dyDescent="0.25">
      <c r="A1052" s="2">
        <v>1051</v>
      </c>
      <c r="B1052" s="2">
        <v>3</v>
      </c>
      <c r="C1052" s="2">
        <v>1</v>
      </c>
      <c r="D1052" t="s">
        <v>1778</v>
      </c>
      <c r="E1052" s="1" t="s">
        <v>2101</v>
      </c>
      <c r="F1052">
        <v>19</v>
      </c>
      <c r="G1052" s="6" t="str">
        <f>IF(ISBLANK(F1052),"",VLOOKUP(F1052,AgeTable,2,TRUE))</f>
        <v>Adult</v>
      </c>
      <c r="H1052" s="6">
        <f t="shared" si="32"/>
        <v>0</v>
      </c>
      <c r="I1052" s="6">
        <f t="shared" si="33"/>
        <v>1</v>
      </c>
      <c r="J1052">
        <v>1</v>
      </c>
      <c r="K1052">
        <v>1</v>
      </c>
      <c r="L1052" s="2">
        <v>2653</v>
      </c>
      <c r="M1052" s="4">
        <v>15.7417</v>
      </c>
      <c r="N1052" s="8" t="str">
        <f>IF(ISBLANK(M1052),"",VLOOKUP(M1052,FareTable,2,TRUE))</f>
        <v>C</v>
      </c>
      <c r="P1052" s="1" t="s">
        <v>2099</v>
      </c>
    </row>
    <row r="1053" spans="1:16" x14ac:dyDescent="0.25">
      <c r="A1053" s="2">
        <v>1052</v>
      </c>
      <c r="B1053" s="2">
        <v>3</v>
      </c>
      <c r="C1053" s="2">
        <v>0</v>
      </c>
      <c r="D1053" t="s">
        <v>1779</v>
      </c>
      <c r="E1053" s="1" t="s">
        <v>2102</v>
      </c>
      <c r="F1053">
        <v>33</v>
      </c>
      <c r="G1053" s="6" t="str">
        <f>IF(ISBLANK(F1053),"",VLOOKUP(F1053,AgeTable,2,TRUE))</f>
        <v>Adult</v>
      </c>
      <c r="H1053" s="6">
        <f t="shared" si="32"/>
        <v>0</v>
      </c>
      <c r="I1053" s="6">
        <f t="shared" si="33"/>
        <v>0</v>
      </c>
      <c r="J1053">
        <v>0</v>
      </c>
      <c r="K1053">
        <v>0</v>
      </c>
      <c r="L1053" s="2" t="s">
        <v>1780</v>
      </c>
      <c r="M1053" s="4">
        <v>8.0500000000000007</v>
      </c>
      <c r="N1053" s="8" t="str">
        <f>IF(ISBLANK(M1053),"",VLOOKUP(M1053,FareTable,2,TRUE))</f>
        <v>D</v>
      </c>
      <c r="P1053" s="1" t="s">
        <v>800</v>
      </c>
    </row>
    <row r="1054" spans="1:16" x14ac:dyDescent="0.25">
      <c r="A1054" s="2">
        <v>1053</v>
      </c>
      <c r="B1054" s="2">
        <v>3</v>
      </c>
      <c r="C1054" s="2">
        <v>0</v>
      </c>
      <c r="D1054" t="s">
        <v>1781</v>
      </c>
      <c r="E1054" s="1" t="s">
        <v>2102</v>
      </c>
      <c r="G1054" s="6" t="str">
        <f>IF(ISBLANK(F1054),"",VLOOKUP(F1054,AgeTable,2,TRUE))</f>
        <v/>
      </c>
      <c r="H1054" s="6" t="str">
        <f t="shared" si="32"/>
        <v/>
      </c>
      <c r="I1054" s="6" t="str">
        <f t="shared" si="33"/>
        <v/>
      </c>
      <c r="J1054">
        <v>0</v>
      </c>
      <c r="K1054">
        <v>0</v>
      </c>
      <c r="L1054" s="2">
        <v>349218</v>
      </c>
      <c r="M1054" s="4">
        <v>7.8958000000000004</v>
      </c>
      <c r="N1054" s="8" t="str">
        <f>IF(ISBLANK(M1054),"",VLOOKUP(M1054,FareTable,2,TRUE))</f>
        <v>D</v>
      </c>
      <c r="P1054" s="1" t="s">
        <v>800</v>
      </c>
    </row>
    <row r="1055" spans="1:16" x14ac:dyDescent="0.25">
      <c r="A1055" s="2">
        <v>1054</v>
      </c>
      <c r="B1055" s="2">
        <v>3</v>
      </c>
      <c r="C1055" s="2">
        <v>0</v>
      </c>
      <c r="D1055" t="s">
        <v>1782</v>
      </c>
      <c r="E1055" s="1" t="s">
        <v>2102</v>
      </c>
      <c r="G1055" s="6" t="str">
        <f>IF(ISBLANK(F1055),"",VLOOKUP(F1055,AgeTable,2,TRUE))</f>
        <v/>
      </c>
      <c r="H1055" s="6" t="str">
        <f t="shared" si="32"/>
        <v/>
      </c>
      <c r="I1055" s="6" t="str">
        <f t="shared" si="33"/>
        <v/>
      </c>
      <c r="J1055">
        <v>0</v>
      </c>
      <c r="K1055">
        <v>0</v>
      </c>
      <c r="L1055" s="2">
        <v>2652</v>
      </c>
      <c r="M1055" s="4">
        <v>7.2291999999999996</v>
      </c>
      <c r="N1055" s="8" t="str">
        <f>IF(ISBLANK(M1055),"",VLOOKUP(M1055,FareTable,2,TRUE))</f>
        <v>E</v>
      </c>
      <c r="P1055" s="1" t="s">
        <v>2099</v>
      </c>
    </row>
    <row r="1056" spans="1:16" x14ac:dyDescent="0.25">
      <c r="A1056" s="2">
        <v>1055</v>
      </c>
      <c r="B1056" s="2">
        <v>3</v>
      </c>
      <c r="C1056" s="2">
        <v>0</v>
      </c>
      <c r="D1056" t="s">
        <v>1783</v>
      </c>
      <c r="E1056" s="1" t="s">
        <v>2101</v>
      </c>
      <c r="G1056" s="6" t="str">
        <f>IF(ISBLANK(F1056),"",VLOOKUP(F1056,AgeTable,2,TRUE))</f>
        <v/>
      </c>
      <c r="H1056" s="6" t="str">
        <f t="shared" si="32"/>
        <v/>
      </c>
      <c r="I1056" s="6" t="str">
        <f t="shared" si="33"/>
        <v/>
      </c>
      <c r="J1056">
        <v>0</v>
      </c>
      <c r="K1056">
        <v>0</v>
      </c>
      <c r="L1056" s="2">
        <v>365237</v>
      </c>
      <c r="M1056" s="4">
        <v>7.75</v>
      </c>
      <c r="N1056" s="8" t="str">
        <f>IF(ISBLANK(M1056),"",VLOOKUP(M1056,FareTable,2,TRUE))</f>
        <v>E</v>
      </c>
      <c r="P1056" s="1" t="s">
        <v>2100</v>
      </c>
    </row>
    <row r="1057" spans="1:17" x14ac:dyDescent="0.25">
      <c r="A1057" s="2">
        <v>1056</v>
      </c>
      <c r="B1057" s="2">
        <v>3</v>
      </c>
      <c r="C1057" s="2">
        <v>0</v>
      </c>
      <c r="D1057" t="s">
        <v>1784</v>
      </c>
      <c r="E1057" s="1" t="s">
        <v>2102</v>
      </c>
      <c r="G1057" s="6" t="str">
        <f>IF(ISBLANK(F1057),"",VLOOKUP(F1057,AgeTable,2,TRUE))</f>
        <v/>
      </c>
      <c r="H1057" s="6" t="str">
        <f t="shared" si="32"/>
        <v/>
      </c>
      <c r="I1057" s="6" t="str">
        <f t="shared" si="33"/>
        <v/>
      </c>
      <c r="J1057">
        <v>0</v>
      </c>
      <c r="K1057">
        <v>0</v>
      </c>
      <c r="L1057" s="2">
        <v>349234</v>
      </c>
      <c r="M1057" s="4">
        <v>7.8958000000000004</v>
      </c>
      <c r="N1057" s="8" t="str">
        <f>IF(ISBLANK(M1057),"",VLOOKUP(M1057,FareTable,2,TRUE))</f>
        <v>D</v>
      </c>
      <c r="P1057" s="1" t="s">
        <v>800</v>
      </c>
    </row>
    <row r="1058" spans="1:17" x14ac:dyDescent="0.25">
      <c r="A1058" s="2">
        <v>1057</v>
      </c>
      <c r="B1058" s="2">
        <v>3</v>
      </c>
      <c r="C1058" s="2">
        <v>1</v>
      </c>
      <c r="D1058" t="s">
        <v>1785</v>
      </c>
      <c r="E1058" s="1" t="s">
        <v>2102</v>
      </c>
      <c r="F1058">
        <v>12</v>
      </c>
      <c r="G1058" s="6" t="str">
        <f>IF(ISBLANK(F1058),"",VLOOKUP(F1058,AgeTable,2,TRUE))</f>
        <v>Child</v>
      </c>
      <c r="H1058" s="6">
        <f t="shared" si="32"/>
        <v>1</v>
      </c>
      <c r="I1058" s="6">
        <f t="shared" si="33"/>
        <v>1</v>
      </c>
      <c r="J1058">
        <v>1</v>
      </c>
      <c r="K1058">
        <v>0</v>
      </c>
      <c r="L1058" s="2">
        <v>2651</v>
      </c>
      <c r="M1058" s="4">
        <v>11.2417</v>
      </c>
      <c r="N1058" s="8" t="str">
        <f>IF(ISBLANK(M1058),"",VLOOKUP(M1058,FareTable,2,TRUE))</f>
        <v>D</v>
      </c>
      <c r="P1058" s="1" t="s">
        <v>2099</v>
      </c>
    </row>
    <row r="1059" spans="1:17" x14ac:dyDescent="0.25">
      <c r="A1059" s="2">
        <v>1058</v>
      </c>
      <c r="B1059" s="2">
        <v>3</v>
      </c>
      <c r="C1059" s="2">
        <v>1</v>
      </c>
      <c r="D1059" t="s">
        <v>1786</v>
      </c>
      <c r="E1059" s="1" t="s">
        <v>2101</v>
      </c>
      <c r="F1059">
        <v>14</v>
      </c>
      <c r="G1059" s="6" t="str">
        <f>IF(ISBLANK(F1059),"",VLOOKUP(F1059,AgeTable,2,TRUE))</f>
        <v>Child</v>
      </c>
      <c r="H1059" s="6">
        <f t="shared" si="32"/>
        <v>1</v>
      </c>
      <c r="I1059" s="6">
        <f t="shared" si="33"/>
        <v>1</v>
      </c>
      <c r="J1059">
        <v>1</v>
      </c>
      <c r="K1059">
        <v>0</v>
      </c>
      <c r="L1059" s="2">
        <v>2651</v>
      </c>
      <c r="M1059" s="4">
        <v>11.2417</v>
      </c>
      <c r="N1059" s="8" t="str">
        <f>IF(ISBLANK(M1059),"",VLOOKUP(M1059,FareTable,2,TRUE))</f>
        <v>D</v>
      </c>
      <c r="P1059" s="1" t="s">
        <v>2099</v>
      </c>
    </row>
    <row r="1060" spans="1:17" x14ac:dyDescent="0.25">
      <c r="A1060" s="2">
        <v>1059</v>
      </c>
      <c r="B1060" s="2">
        <v>3</v>
      </c>
      <c r="C1060" s="2">
        <v>0</v>
      </c>
      <c r="D1060" t="s">
        <v>1787</v>
      </c>
      <c r="E1060" s="1" t="s">
        <v>2101</v>
      </c>
      <c r="F1060">
        <v>29</v>
      </c>
      <c r="G1060" s="6" t="str">
        <f>IF(ISBLANK(F1060),"",VLOOKUP(F1060,AgeTable,2,TRUE))</f>
        <v>Adult</v>
      </c>
      <c r="H1060" s="6">
        <f t="shared" si="32"/>
        <v>0</v>
      </c>
      <c r="I1060" s="6">
        <f t="shared" si="33"/>
        <v>1</v>
      </c>
      <c r="J1060">
        <v>0</v>
      </c>
      <c r="K1060">
        <v>0</v>
      </c>
      <c r="L1060" s="2">
        <v>3101297</v>
      </c>
      <c r="M1060" s="4">
        <v>7.9249999999999998</v>
      </c>
      <c r="N1060" s="8" t="str">
        <f>IF(ISBLANK(M1060),"",VLOOKUP(M1060,FareTable,2,TRUE))</f>
        <v>D</v>
      </c>
      <c r="P1060" s="1" t="s">
        <v>800</v>
      </c>
    </row>
    <row r="1061" spans="1:17" x14ac:dyDescent="0.25">
      <c r="A1061" s="2">
        <v>1060</v>
      </c>
      <c r="B1061" s="2">
        <v>3</v>
      </c>
      <c r="C1061" s="2">
        <v>0</v>
      </c>
      <c r="D1061" t="s">
        <v>1788</v>
      </c>
      <c r="E1061" s="1" t="s">
        <v>2102</v>
      </c>
      <c r="F1061">
        <v>28</v>
      </c>
      <c r="G1061" s="6" t="str">
        <f>IF(ISBLANK(F1061),"",VLOOKUP(F1061,AgeTable,2,TRUE))</f>
        <v>Adult</v>
      </c>
      <c r="H1061" s="6">
        <f t="shared" si="32"/>
        <v>0</v>
      </c>
      <c r="I1061" s="6">
        <f t="shared" si="33"/>
        <v>0</v>
      </c>
      <c r="J1061">
        <v>0</v>
      </c>
      <c r="K1061">
        <v>0</v>
      </c>
      <c r="L1061" s="2">
        <v>363611</v>
      </c>
      <c r="M1061" s="4">
        <v>8.0500000000000007</v>
      </c>
      <c r="N1061" s="8" t="str">
        <f>IF(ISBLANK(M1061),"",VLOOKUP(M1061,FareTable,2,TRUE))</f>
        <v>D</v>
      </c>
      <c r="P1061" s="1" t="s">
        <v>800</v>
      </c>
    </row>
    <row r="1062" spans="1:17" x14ac:dyDescent="0.25">
      <c r="A1062" s="2">
        <v>1061</v>
      </c>
      <c r="B1062" s="2">
        <v>3</v>
      </c>
      <c r="C1062" s="2">
        <v>1</v>
      </c>
      <c r="D1062" t="s">
        <v>1789</v>
      </c>
      <c r="E1062" s="1" t="s">
        <v>2101</v>
      </c>
      <c r="F1062">
        <v>18</v>
      </c>
      <c r="G1062" s="6" t="str">
        <f>IF(ISBLANK(F1062),"",VLOOKUP(F1062,AgeTable,2,TRUE))</f>
        <v>Adult</v>
      </c>
      <c r="H1062" s="6">
        <f t="shared" si="32"/>
        <v>0</v>
      </c>
      <c r="I1062" s="6">
        <f t="shared" si="33"/>
        <v>1</v>
      </c>
      <c r="J1062">
        <v>0</v>
      </c>
      <c r="K1062">
        <v>0</v>
      </c>
      <c r="L1062" s="2">
        <v>347066</v>
      </c>
      <c r="M1062" s="4">
        <v>7.7750000000000004</v>
      </c>
      <c r="N1062" s="8" t="str">
        <f>IF(ISBLANK(M1062),"",VLOOKUP(M1062,FareTable,2,TRUE))</f>
        <v>E</v>
      </c>
      <c r="P1062" s="1" t="s">
        <v>800</v>
      </c>
    </row>
    <row r="1063" spans="1:17" x14ac:dyDescent="0.25">
      <c r="A1063" s="2">
        <v>1062</v>
      </c>
      <c r="B1063" s="2">
        <v>3</v>
      </c>
      <c r="C1063" s="2">
        <v>1</v>
      </c>
      <c r="D1063" t="s">
        <v>1790</v>
      </c>
      <c r="E1063" s="1" t="s">
        <v>2101</v>
      </c>
      <c r="F1063">
        <v>26</v>
      </c>
      <c r="G1063" s="6" t="str">
        <f>IF(ISBLANK(F1063),"",VLOOKUP(F1063,AgeTable,2,TRUE))</f>
        <v>Adult</v>
      </c>
      <c r="H1063" s="6">
        <f t="shared" si="32"/>
        <v>0</v>
      </c>
      <c r="I1063" s="6">
        <f t="shared" si="33"/>
        <v>1</v>
      </c>
      <c r="J1063">
        <v>0</v>
      </c>
      <c r="K1063">
        <v>0</v>
      </c>
      <c r="L1063" s="2">
        <v>347470</v>
      </c>
      <c r="M1063" s="4">
        <v>7.8541999999999996</v>
      </c>
      <c r="N1063" s="8" t="str">
        <f>IF(ISBLANK(M1063),"",VLOOKUP(M1063,FareTable,2,TRUE))</f>
        <v>D</v>
      </c>
      <c r="P1063" s="1" t="s">
        <v>800</v>
      </c>
    </row>
    <row r="1064" spans="1:17" x14ac:dyDescent="0.25">
      <c r="A1064" s="2">
        <v>1063</v>
      </c>
      <c r="B1064" s="2">
        <v>3</v>
      </c>
      <c r="C1064" s="2">
        <v>0</v>
      </c>
      <c r="D1064" t="s">
        <v>1791</v>
      </c>
      <c r="E1064" s="1" t="s">
        <v>2102</v>
      </c>
      <c r="F1064">
        <v>21</v>
      </c>
      <c r="G1064" s="6" t="str">
        <f>IF(ISBLANK(F1064),"",VLOOKUP(F1064,AgeTable,2,TRUE))</f>
        <v>Adult</v>
      </c>
      <c r="H1064" s="6">
        <f t="shared" si="32"/>
        <v>0</v>
      </c>
      <c r="I1064" s="6">
        <f t="shared" si="33"/>
        <v>0</v>
      </c>
      <c r="J1064">
        <v>0</v>
      </c>
      <c r="K1064">
        <v>0</v>
      </c>
      <c r="L1064" s="2">
        <v>350410</v>
      </c>
      <c r="M1064" s="4">
        <v>7.8541999999999996</v>
      </c>
      <c r="N1064" s="8" t="str">
        <f>IF(ISBLANK(M1064),"",VLOOKUP(M1064,FareTable,2,TRUE))</f>
        <v>D</v>
      </c>
      <c r="P1064" s="1" t="s">
        <v>800</v>
      </c>
    </row>
    <row r="1065" spans="1:17" x14ac:dyDescent="0.25">
      <c r="A1065" s="2">
        <v>1064</v>
      </c>
      <c r="B1065" s="2">
        <v>3</v>
      </c>
      <c r="C1065" s="2">
        <v>0</v>
      </c>
      <c r="D1065" t="s">
        <v>1792</v>
      </c>
      <c r="E1065" s="1" t="s">
        <v>2102</v>
      </c>
      <c r="F1065">
        <v>41</v>
      </c>
      <c r="G1065" s="6" t="str">
        <f>IF(ISBLANK(F1065),"",VLOOKUP(F1065,AgeTable,2,TRUE))</f>
        <v>Adult</v>
      </c>
      <c r="H1065" s="6">
        <f t="shared" si="32"/>
        <v>0</v>
      </c>
      <c r="I1065" s="6">
        <f t="shared" si="33"/>
        <v>0</v>
      </c>
      <c r="J1065">
        <v>0</v>
      </c>
      <c r="K1065">
        <v>0</v>
      </c>
      <c r="L1065" s="2" t="s">
        <v>1793</v>
      </c>
      <c r="M1065" s="4">
        <v>7.125</v>
      </c>
      <c r="N1065" s="8" t="str">
        <f>IF(ISBLANK(M1065),"",VLOOKUP(M1065,FareTable,2,TRUE))</f>
        <v>E</v>
      </c>
      <c r="P1065" s="1" t="s">
        <v>800</v>
      </c>
      <c r="Q1065" t="s">
        <v>1794</v>
      </c>
    </row>
    <row r="1066" spans="1:17" x14ac:dyDescent="0.25">
      <c r="A1066" s="2">
        <v>1065</v>
      </c>
      <c r="B1066" s="2">
        <v>3</v>
      </c>
      <c r="C1066" s="2">
        <v>1</v>
      </c>
      <c r="D1066" t="s">
        <v>1795</v>
      </c>
      <c r="E1066" s="1" t="s">
        <v>2102</v>
      </c>
      <c r="F1066">
        <v>39</v>
      </c>
      <c r="G1066" s="6" t="str">
        <f>IF(ISBLANK(F1066),"",VLOOKUP(F1066,AgeTable,2,TRUE))</f>
        <v>Adult</v>
      </c>
      <c r="H1066" s="6">
        <f t="shared" si="32"/>
        <v>0</v>
      </c>
      <c r="I1066" s="6">
        <f t="shared" si="33"/>
        <v>0</v>
      </c>
      <c r="J1066">
        <v>0</v>
      </c>
      <c r="K1066">
        <v>0</v>
      </c>
      <c r="L1066" s="2" t="s">
        <v>1796</v>
      </c>
      <c r="M1066" s="4">
        <v>7.9249999999999998</v>
      </c>
      <c r="N1066" s="8" t="str">
        <f>IF(ISBLANK(M1066),"",VLOOKUP(M1066,FareTable,2,TRUE))</f>
        <v>D</v>
      </c>
      <c r="P1066" s="1" t="s">
        <v>800</v>
      </c>
    </row>
    <row r="1067" spans="1:17" x14ac:dyDescent="0.25">
      <c r="A1067" s="2">
        <v>1066</v>
      </c>
      <c r="B1067" s="2">
        <v>3</v>
      </c>
      <c r="C1067" s="2">
        <v>0</v>
      </c>
      <c r="D1067" t="s">
        <v>1797</v>
      </c>
      <c r="E1067" s="1" t="s">
        <v>2102</v>
      </c>
      <c r="F1067">
        <v>21</v>
      </c>
      <c r="G1067" s="6" t="str">
        <f>IF(ISBLANK(F1067),"",VLOOKUP(F1067,AgeTable,2,TRUE))</f>
        <v>Adult</v>
      </c>
      <c r="H1067" s="6">
        <f t="shared" si="32"/>
        <v>0</v>
      </c>
      <c r="I1067" s="6">
        <f t="shared" si="33"/>
        <v>0</v>
      </c>
      <c r="J1067">
        <v>0</v>
      </c>
      <c r="K1067">
        <v>0</v>
      </c>
      <c r="L1067" s="2" t="s">
        <v>1798</v>
      </c>
      <c r="M1067" s="4">
        <v>7.8</v>
      </c>
      <c r="N1067" s="8" t="str">
        <f>IF(ISBLANK(M1067),"",VLOOKUP(M1067,FareTable,2,TRUE))</f>
        <v>D</v>
      </c>
      <c r="P1067" s="1" t="s">
        <v>800</v>
      </c>
    </row>
    <row r="1068" spans="1:17" x14ac:dyDescent="0.25">
      <c r="A1068" s="2">
        <v>1067</v>
      </c>
      <c r="B1068" s="2">
        <v>3</v>
      </c>
      <c r="C1068" s="2">
        <v>0</v>
      </c>
      <c r="D1068" t="s">
        <v>1799</v>
      </c>
      <c r="E1068" s="1" t="s">
        <v>2102</v>
      </c>
      <c r="F1068">
        <v>28.5</v>
      </c>
      <c r="G1068" s="6" t="str">
        <f>IF(ISBLANK(F1068),"",VLOOKUP(F1068,AgeTable,2,TRUE))</f>
        <v>Adult</v>
      </c>
      <c r="H1068" s="6">
        <f t="shared" si="32"/>
        <v>0</v>
      </c>
      <c r="I1068" s="6">
        <f t="shared" si="33"/>
        <v>0</v>
      </c>
      <c r="J1068">
        <v>0</v>
      </c>
      <c r="K1068">
        <v>0</v>
      </c>
      <c r="L1068" s="2">
        <v>2697</v>
      </c>
      <c r="M1068" s="4">
        <v>7.2291999999999996</v>
      </c>
      <c r="N1068" s="8" t="str">
        <f>IF(ISBLANK(M1068),"",VLOOKUP(M1068,FareTable,2,TRUE))</f>
        <v>E</v>
      </c>
      <c r="P1068" s="1" t="s">
        <v>2099</v>
      </c>
    </row>
    <row r="1069" spans="1:17" x14ac:dyDescent="0.25">
      <c r="A1069" s="2">
        <v>1068</v>
      </c>
      <c r="B1069" s="2">
        <v>3</v>
      </c>
      <c r="C1069" s="2">
        <v>1</v>
      </c>
      <c r="D1069" t="s">
        <v>1800</v>
      </c>
      <c r="E1069" s="1" t="s">
        <v>2101</v>
      </c>
      <c r="F1069">
        <v>22</v>
      </c>
      <c r="G1069" s="6" t="str">
        <f>IF(ISBLANK(F1069),"",VLOOKUP(F1069,AgeTable,2,TRUE))</f>
        <v>Adult</v>
      </c>
      <c r="H1069" s="6">
        <f t="shared" si="32"/>
        <v>0</v>
      </c>
      <c r="I1069" s="6">
        <f t="shared" si="33"/>
        <v>1</v>
      </c>
      <c r="J1069">
        <v>0</v>
      </c>
      <c r="K1069">
        <v>0</v>
      </c>
      <c r="L1069" s="2">
        <v>347081</v>
      </c>
      <c r="M1069" s="4">
        <v>7.75</v>
      </c>
      <c r="N1069" s="8" t="str">
        <f>IF(ISBLANK(M1069),"",VLOOKUP(M1069,FareTable,2,TRUE))</f>
        <v>E</v>
      </c>
      <c r="P1069" s="1" t="s">
        <v>800</v>
      </c>
    </row>
    <row r="1070" spans="1:17" x14ac:dyDescent="0.25">
      <c r="A1070" s="2">
        <v>1069</v>
      </c>
      <c r="B1070" s="2">
        <v>3</v>
      </c>
      <c r="C1070" s="2">
        <v>0</v>
      </c>
      <c r="D1070" t="s">
        <v>1801</v>
      </c>
      <c r="E1070" s="1" t="s">
        <v>2102</v>
      </c>
      <c r="F1070">
        <v>61</v>
      </c>
      <c r="G1070" s="6" t="str">
        <f>IF(ISBLANK(F1070),"",VLOOKUP(F1070,AgeTable,2,TRUE))</f>
        <v>Senior</v>
      </c>
      <c r="H1070" s="6">
        <f t="shared" si="32"/>
        <v>0</v>
      </c>
      <c r="I1070" s="6">
        <f t="shared" si="33"/>
        <v>0</v>
      </c>
      <c r="J1070">
        <v>0</v>
      </c>
      <c r="K1070">
        <v>0</v>
      </c>
      <c r="L1070" s="2">
        <v>345364</v>
      </c>
      <c r="M1070" s="4">
        <v>6.2374999999999998</v>
      </c>
      <c r="N1070" s="8" t="str">
        <f>IF(ISBLANK(M1070),"",VLOOKUP(M1070,FareTable,2,TRUE))</f>
        <v>E</v>
      </c>
      <c r="P1070" s="1" t="s">
        <v>800</v>
      </c>
    </row>
    <row r="1071" spans="1:17" x14ac:dyDescent="0.25">
      <c r="A1071" s="2">
        <v>1070</v>
      </c>
      <c r="B1071" s="2">
        <v>3</v>
      </c>
      <c r="C1071" s="2">
        <v>0</v>
      </c>
      <c r="D1071" t="s">
        <v>1802</v>
      </c>
      <c r="E1071" s="1" t="s">
        <v>2102</v>
      </c>
      <c r="G1071" s="6" t="str">
        <f>IF(ISBLANK(F1071),"",VLOOKUP(F1071,AgeTable,2,TRUE))</f>
        <v/>
      </c>
      <c r="H1071" s="6" t="str">
        <f t="shared" si="32"/>
        <v/>
      </c>
      <c r="I1071" s="6" t="str">
        <f t="shared" si="33"/>
        <v/>
      </c>
      <c r="J1071">
        <v>1</v>
      </c>
      <c r="K1071">
        <v>0</v>
      </c>
      <c r="L1071" s="2">
        <v>370365</v>
      </c>
      <c r="M1071" s="4">
        <v>15.5</v>
      </c>
      <c r="N1071" s="8" t="str">
        <f>IF(ISBLANK(M1071),"",VLOOKUP(M1071,FareTable,2,TRUE))</f>
        <v>C</v>
      </c>
      <c r="P1071" s="1" t="s">
        <v>2100</v>
      </c>
    </row>
    <row r="1072" spans="1:17" x14ac:dyDescent="0.25">
      <c r="A1072" s="2">
        <v>1071</v>
      </c>
      <c r="B1072" s="2">
        <v>3</v>
      </c>
      <c r="C1072" s="2">
        <v>0</v>
      </c>
      <c r="D1072" t="s">
        <v>1803</v>
      </c>
      <c r="E1072" s="1" t="s">
        <v>2102</v>
      </c>
      <c r="G1072" s="6" t="str">
        <f>IF(ISBLANK(F1072),"",VLOOKUP(F1072,AgeTable,2,TRUE))</f>
        <v/>
      </c>
      <c r="H1072" s="6" t="str">
        <f t="shared" si="32"/>
        <v/>
      </c>
      <c r="I1072" s="6" t="str">
        <f t="shared" si="33"/>
        <v/>
      </c>
      <c r="J1072">
        <v>0</v>
      </c>
      <c r="K1072">
        <v>0</v>
      </c>
      <c r="L1072" s="2">
        <v>330979</v>
      </c>
      <c r="M1072" s="4">
        <v>7.8292000000000002</v>
      </c>
      <c r="N1072" s="8" t="str">
        <f>IF(ISBLANK(M1072),"",VLOOKUP(M1072,FareTable,2,TRUE))</f>
        <v>D</v>
      </c>
      <c r="P1072" s="1" t="s">
        <v>2100</v>
      </c>
    </row>
    <row r="1073" spans="1:16" x14ac:dyDescent="0.25">
      <c r="A1073" s="2">
        <v>1072</v>
      </c>
      <c r="B1073" s="2">
        <v>3</v>
      </c>
      <c r="C1073" s="2">
        <v>1</v>
      </c>
      <c r="D1073" t="s">
        <v>1804</v>
      </c>
      <c r="E1073" s="1" t="s">
        <v>2101</v>
      </c>
      <c r="G1073" s="6" t="str">
        <f>IF(ISBLANK(F1073),"",VLOOKUP(F1073,AgeTable,2,TRUE))</f>
        <v/>
      </c>
      <c r="H1073" s="6" t="str">
        <f t="shared" si="32"/>
        <v/>
      </c>
      <c r="I1073" s="6" t="str">
        <f t="shared" si="33"/>
        <v/>
      </c>
      <c r="J1073">
        <v>1</v>
      </c>
      <c r="K1073">
        <v>0</v>
      </c>
      <c r="L1073" s="2">
        <v>370365</v>
      </c>
      <c r="M1073" s="4">
        <v>15.5</v>
      </c>
      <c r="N1073" s="8" t="str">
        <f>IF(ISBLANK(M1073),"",VLOOKUP(M1073,FareTable,2,TRUE))</f>
        <v>C</v>
      </c>
      <c r="P1073" s="1" t="s">
        <v>2100</v>
      </c>
    </row>
    <row r="1074" spans="1:16" x14ac:dyDescent="0.25">
      <c r="A1074" s="2">
        <v>1073</v>
      </c>
      <c r="B1074" s="2">
        <v>3</v>
      </c>
      <c r="C1074" s="2">
        <v>0</v>
      </c>
      <c r="D1074" t="s">
        <v>1805</v>
      </c>
      <c r="E1074" s="1" t="s">
        <v>2102</v>
      </c>
      <c r="G1074" s="6" t="str">
        <f>IF(ISBLANK(F1074),"",VLOOKUP(F1074,AgeTable,2,TRUE))</f>
        <v/>
      </c>
      <c r="H1074" s="6" t="str">
        <f t="shared" si="32"/>
        <v/>
      </c>
      <c r="I1074" s="6" t="str">
        <f t="shared" si="33"/>
        <v/>
      </c>
      <c r="J1074">
        <v>0</v>
      </c>
      <c r="K1074">
        <v>0</v>
      </c>
      <c r="L1074" s="2">
        <v>334912</v>
      </c>
      <c r="M1074" s="4">
        <v>7.7332999999999998</v>
      </c>
      <c r="N1074" s="8" t="str">
        <f>IF(ISBLANK(M1074),"",VLOOKUP(M1074,FareTable,2,TRUE))</f>
        <v>E</v>
      </c>
      <c r="P1074" s="1" t="s">
        <v>2100</v>
      </c>
    </row>
    <row r="1075" spans="1:16" x14ac:dyDescent="0.25">
      <c r="A1075" s="2">
        <v>1074</v>
      </c>
      <c r="B1075" s="2">
        <v>3</v>
      </c>
      <c r="C1075" s="2">
        <v>0</v>
      </c>
      <c r="D1075" t="s">
        <v>1806</v>
      </c>
      <c r="E1075" s="1" t="s">
        <v>2102</v>
      </c>
      <c r="G1075" s="6" t="str">
        <f>IF(ISBLANK(F1075),"",VLOOKUP(F1075,AgeTable,2,TRUE))</f>
        <v/>
      </c>
      <c r="H1075" s="6" t="str">
        <f t="shared" si="32"/>
        <v/>
      </c>
      <c r="I1075" s="6" t="str">
        <f t="shared" si="33"/>
        <v/>
      </c>
      <c r="J1075">
        <v>0</v>
      </c>
      <c r="K1075">
        <v>0</v>
      </c>
      <c r="L1075" s="2">
        <v>371060</v>
      </c>
      <c r="M1075" s="4">
        <v>7.75</v>
      </c>
      <c r="N1075" s="8" t="str">
        <f>IF(ISBLANK(M1075),"",VLOOKUP(M1075,FareTable,2,TRUE))</f>
        <v>E</v>
      </c>
      <c r="P1075" s="1" t="s">
        <v>2100</v>
      </c>
    </row>
    <row r="1076" spans="1:16" x14ac:dyDescent="0.25">
      <c r="A1076" s="2">
        <v>1075</v>
      </c>
      <c r="B1076" s="2">
        <v>3</v>
      </c>
      <c r="C1076" s="2">
        <v>0</v>
      </c>
      <c r="D1076" t="s">
        <v>1807</v>
      </c>
      <c r="E1076" s="1" t="s">
        <v>2102</v>
      </c>
      <c r="G1076" s="6" t="str">
        <f>IF(ISBLANK(F1076),"",VLOOKUP(F1076,AgeTable,2,TRUE))</f>
        <v/>
      </c>
      <c r="H1076" s="6" t="str">
        <f t="shared" si="32"/>
        <v/>
      </c>
      <c r="I1076" s="6" t="str">
        <f t="shared" si="33"/>
        <v/>
      </c>
      <c r="J1076">
        <v>0</v>
      </c>
      <c r="K1076">
        <v>0</v>
      </c>
      <c r="L1076" s="2">
        <v>366713</v>
      </c>
      <c r="M1076" s="4">
        <v>7.75</v>
      </c>
      <c r="N1076" s="8" t="str">
        <f>IF(ISBLANK(M1076),"",VLOOKUP(M1076,FareTable,2,TRUE))</f>
        <v>E</v>
      </c>
      <c r="P1076" s="1" t="s">
        <v>2100</v>
      </c>
    </row>
    <row r="1077" spans="1:16" x14ac:dyDescent="0.25">
      <c r="A1077" s="2">
        <v>1076</v>
      </c>
      <c r="B1077" s="2">
        <v>3</v>
      </c>
      <c r="C1077" s="2">
        <v>0</v>
      </c>
      <c r="D1077" t="s">
        <v>1808</v>
      </c>
      <c r="E1077" s="1" t="s">
        <v>2102</v>
      </c>
      <c r="F1077">
        <v>23</v>
      </c>
      <c r="G1077" s="6" t="str">
        <f>IF(ISBLANK(F1077),"",VLOOKUP(F1077,AgeTable,2,TRUE))</f>
        <v>Adult</v>
      </c>
      <c r="H1077" s="6">
        <f t="shared" si="32"/>
        <v>0</v>
      </c>
      <c r="I1077" s="6">
        <f t="shared" si="33"/>
        <v>0</v>
      </c>
      <c r="J1077">
        <v>0</v>
      </c>
      <c r="K1077">
        <v>0</v>
      </c>
      <c r="L1077" s="2">
        <v>7267</v>
      </c>
      <c r="M1077" s="4">
        <v>9.2249999999999996</v>
      </c>
      <c r="N1077" s="8" t="str">
        <f>IF(ISBLANK(M1077),"",VLOOKUP(M1077,FareTable,2,TRUE))</f>
        <v>D</v>
      </c>
      <c r="P1077" s="1" t="s">
        <v>800</v>
      </c>
    </row>
    <row r="1078" spans="1:16" x14ac:dyDescent="0.25">
      <c r="A1078" s="2">
        <v>1077</v>
      </c>
      <c r="B1078" s="2">
        <v>3</v>
      </c>
      <c r="C1078" s="2">
        <v>0</v>
      </c>
      <c r="D1078" t="s">
        <v>1809</v>
      </c>
      <c r="E1078" s="1" t="s">
        <v>2101</v>
      </c>
      <c r="G1078" s="6" t="str">
        <f>IF(ISBLANK(F1078),"",VLOOKUP(F1078,AgeTable,2,TRUE))</f>
        <v/>
      </c>
      <c r="H1078" s="6" t="str">
        <f t="shared" si="32"/>
        <v/>
      </c>
      <c r="I1078" s="6" t="str">
        <f t="shared" si="33"/>
        <v/>
      </c>
      <c r="J1078">
        <v>0</v>
      </c>
      <c r="K1078">
        <v>0</v>
      </c>
      <c r="L1078" s="2">
        <v>364856</v>
      </c>
      <c r="M1078" s="4">
        <v>7.75</v>
      </c>
      <c r="N1078" s="8" t="str">
        <f>IF(ISBLANK(M1078),"",VLOOKUP(M1078,FareTable,2,TRUE))</f>
        <v>E</v>
      </c>
      <c r="P1078" s="1" t="s">
        <v>2100</v>
      </c>
    </row>
    <row r="1079" spans="1:16" x14ac:dyDescent="0.25">
      <c r="A1079" s="2">
        <v>1078</v>
      </c>
      <c r="B1079" s="2">
        <v>3</v>
      </c>
      <c r="C1079" s="2">
        <v>1</v>
      </c>
      <c r="D1079" t="s">
        <v>1810</v>
      </c>
      <c r="E1079" s="1" t="s">
        <v>2101</v>
      </c>
      <c r="G1079" s="6" t="str">
        <f>IF(ISBLANK(F1079),"",VLOOKUP(F1079,AgeTable,2,TRUE))</f>
        <v/>
      </c>
      <c r="H1079" s="6" t="str">
        <f t="shared" si="32"/>
        <v/>
      </c>
      <c r="I1079" s="6" t="str">
        <f t="shared" si="33"/>
        <v/>
      </c>
      <c r="J1079">
        <v>0</v>
      </c>
      <c r="K1079">
        <v>0</v>
      </c>
      <c r="L1079" s="2">
        <v>14311</v>
      </c>
      <c r="M1079" s="4">
        <v>7.75</v>
      </c>
      <c r="N1079" s="8" t="str">
        <f>IF(ISBLANK(M1079),"",VLOOKUP(M1079,FareTable,2,TRUE))</f>
        <v>E</v>
      </c>
      <c r="P1079" s="1" t="s">
        <v>2100</v>
      </c>
    </row>
    <row r="1080" spans="1:16" x14ac:dyDescent="0.25">
      <c r="A1080" s="2">
        <v>1079</v>
      </c>
      <c r="B1080" s="2">
        <v>3</v>
      </c>
      <c r="C1080" s="2">
        <v>1</v>
      </c>
      <c r="D1080" t="s">
        <v>1811</v>
      </c>
      <c r="E1080" s="1" t="s">
        <v>2101</v>
      </c>
      <c r="G1080" s="6" t="str">
        <f>IF(ISBLANK(F1080),"",VLOOKUP(F1080,AgeTable,2,TRUE))</f>
        <v/>
      </c>
      <c r="H1080" s="6" t="str">
        <f t="shared" si="32"/>
        <v/>
      </c>
      <c r="I1080" s="6" t="str">
        <f t="shared" si="33"/>
        <v/>
      </c>
      <c r="J1080">
        <v>0</v>
      </c>
      <c r="K1080">
        <v>0</v>
      </c>
      <c r="L1080" s="2">
        <v>330959</v>
      </c>
      <c r="M1080" s="4">
        <v>7.8792</v>
      </c>
      <c r="N1080" s="8" t="str">
        <f>IF(ISBLANK(M1080),"",VLOOKUP(M1080,FareTable,2,TRUE))</f>
        <v>D</v>
      </c>
      <c r="P1080" s="1" t="s">
        <v>2100</v>
      </c>
    </row>
    <row r="1081" spans="1:16" x14ac:dyDescent="0.25">
      <c r="A1081" s="2">
        <v>1080</v>
      </c>
      <c r="B1081" s="2">
        <v>3</v>
      </c>
      <c r="C1081" s="2">
        <v>1</v>
      </c>
      <c r="D1081" t="s">
        <v>1812</v>
      </c>
      <c r="E1081" s="1" t="s">
        <v>2101</v>
      </c>
      <c r="F1081">
        <v>22</v>
      </c>
      <c r="G1081" s="6" t="str">
        <f>IF(ISBLANK(F1081),"",VLOOKUP(F1081,AgeTable,2,TRUE))</f>
        <v>Adult</v>
      </c>
      <c r="H1081" s="6">
        <f t="shared" si="32"/>
        <v>0</v>
      </c>
      <c r="I1081" s="6">
        <f t="shared" si="33"/>
        <v>1</v>
      </c>
      <c r="J1081">
        <v>0</v>
      </c>
      <c r="K1081">
        <v>0</v>
      </c>
      <c r="L1081" s="2">
        <v>347085</v>
      </c>
      <c r="M1081" s="4">
        <v>7.7750000000000004</v>
      </c>
      <c r="N1081" s="8" t="str">
        <f>IF(ISBLANK(M1081),"",VLOOKUP(M1081,FareTable,2,TRUE))</f>
        <v>E</v>
      </c>
      <c r="P1081" s="1" t="s">
        <v>800</v>
      </c>
    </row>
    <row r="1082" spans="1:16" x14ac:dyDescent="0.25">
      <c r="A1082" s="2">
        <v>1081</v>
      </c>
      <c r="B1082" s="2">
        <v>3</v>
      </c>
      <c r="C1082" s="2">
        <v>1</v>
      </c>
      <c r="D1082" t="s">
        <v>1813</v>
      </c>
      <c r="E1082" s="1" t="s">
        <v>2102</v>
      </c>
      <c r="G1082" s="6" t="str">
        <f>IF(ISBLANK(F1082),"",VLOOKUP(F1082,AgeTable,2,TRUE))</f>
        <v/>
      </c>
      <c r="H1082" s="6" t="str">
        <f t="shared" si="32"/>
        <v/>
      </c>
      <c r="I1082" s="6" t="str">
        <f t="shared" si="33"/>
        <v/>
      </c>
      <c r="J1082">
        <v>0</v>
      </c>
      <c r="K1082">
        <v>0</v>
      </c>
      <c r="L1082" s="2">
        <v>368402</v>
      </c>
      <c r="M1082" s="4">
        <v>7.75</v>
      </c>
      <c r="N1082" s="8" t="str">
        <f>IF(ISBLANK(M1082),"",VLOOKUP(M1082,FareTable,2,TRUE))</f>
        <v>E</v>
      </c>
      <c r="P1082" s="1" t="s">
        <v>2100</v>
      </c>
    </row>
    <row r="1083" spans="1:16" x14ac:dyDescent="0.25">
      <c r="A1083" s="2">
        <v>1082</v>
      </c>
      <c r="B1083" s="2">
        <v>3</v>
      </c>
      <c r="C1083" s="2">
        <v>1</v>
      </c>
      <c r="D1083" t="s">
        <v>1814</v>
      </c>
      <c r="E1083" s="1" t="s">
        <v>2101</v>
      </c>
      <c r="G1083" s="6" t="str">
        <f>IF(ISBLANK(F1083),"",VLOOKUP(F1083,AgeTable,2,TRUE))</f>
        <v/>
      </c>
      <c r="H1083" s="6" t="str">
        <f t="shared" si="32"/>
        <v/>
      </c>
      <c r="I1083" s="6" t="str">
        <f t="shared" si="33"/>
        <v/>
      </c>
      <c r="J1083">
        <v>0</v>
      </c>
      <c r="K1083">
        <v>0</v>
      </c>
      <c r="L1083" s="2">
        <v>330919</v>
      </c>
      <c r="M1083" s="4">
        <v>7.8292000000000002</v>
      </c>
      <c r="N1083" s="8" t="str">
        <f>IF(ISBLANK(M1083),"",VLOOKUP(M1083,FareTable,2,TRUE))</f>
        <v>D</v>
      </c>
      <c r="P1083" s="1" t="s">
        <v>2100</v>
      </c>
    </row>
    <row r="1084" spans="1:16" x14ac:dyDescent="0.25">
      <c r="A1084" s="2">
        <v>1083</v>
      </c>
      <c r="B1084" s="2">
        <v>3</v>
      </c>
      <c r="C1084" s="2">
        <v>1</v>
      </c>
      <c r="D1084" t="s">
        <v>1815</v>
      </c>
      <c r="E1084" s="1" t="s">
        <v>2102</v>
      </c>
      <c r="F1084">
        <v>9</v>
      </c>
      <c r="G1084" s="6" t="str">
        <f>IF(ISBLANK(F1084),"",VLOOKUP(F1084,AgeTable,2,TRUE))</f>
        <v>Child</v>
      </c>
      <c r="H1084" s="6">
        <f t="shared" si="32"/>
        <v>1</v>
      </c>
      <c r="I1084" s="6">
        <f t="shared" si="33"/>
        <v>1</v>
      </c>
      <c r="J1084">
        <v>0</v>
      </c>
      <c r="K1084">
        <v>1</v>
      </c>
      <c r="L1084" s="2" t="s">
        <v>1816</v>
      </c>
      <c r="M1084" s="4">
        <v>3.1707999999999998</v>
      </c>
      <c r="N1084" s="8" t="str">
        <f>IF(ISBLANK(M1084),"",VLOOKUP(M1084,FareTable,2,TRUE))</f>
        <v>E</v>
      </c>
      <c r="P1084" s="1" t="s">
        <v>800</v>
      </c>
    </row>
    <row r="1085" spans="1:16" x14ac:dyDescent="0.25">
      <c r="A1085" s="2">
        <v>1084</v>
      </c>
      <c r="B1085" s="2">
        <v>3</v>
      </c>
      <c r="C1085" s="2">
        <v>0</v>
      </c>
      <c r="D1085" t="s">
        <v>1817</v>
      </c>
      <c r="E1085" s="1" t="s">
        <v>2102</v>
      </c>
      <c r="F1085">
        <v>28</v>
      </c>
      <c r="G1085" s="6" t="str">
        <f>IF(ISBLANK(F1085),"",VLOOKUP(F1085,AgeTable,2,TRUE))</f>
        <v>Adult</v>
      </c>
      <c r="H1085" s="6">
        <f t="shared" si="32"/>
        <v>0</v>
      </c>
      <c r="I1085" s="6">
        <f t="shared" si="33"/>
        <v>0</v>
      </c>
      <c r="J1085">
        <v>0</v>
      </c>
      <c r="K1085">
        <v>0</v>
      </c>
      <c r="L1085" s="2" t="s">
        <v>1196</v>
      </c>
      <c r="M1085" s="4">
        <v>22.524999999999999</v>
      </c>
      <c r="N1085" s="8" t="str">
        <f>IF(ISBLANK(M1085),"",VLOOKUP(M1085,FareTable,2,TRUE))</f>
        <v>C</v>
      </c>
      <c r="P1085" s="1" t="s">
        <v>800</v>
      </c>
    </row>
    <row r="1086" spans="1:16" x14ac:dyDescent="0.25">
      <c r="A1086" s="2">
        <v>1085</v>
      </c>
      <c r="B1086" s="2">
        <v>3</v>
      </c>
      <c r="C1086" s="2">
        <v>0</v>
      </c>
      <c r="D1086" t="s">
        <v>1818</v>
      </c>
      <c r="E1086" s="1" t="s">
        <v>2102</v>
      </c>
      <c r="F1086">
        <v>42</v>
      </c>
      <c r="G1086" s="6" t="str">
        <f>IF(ISBLANK(F1086),"",VLOOKUP(F1086,AgeTable,2,TRUE))</f>
        <v>Adult</v>
      </c>
      <c r="H1086" s="6">
        <f t="shared" si="32"/>
        <v>0</v>
      </c>
      <c r="I1086" s="6">
        <f t="shared" si="33"/>
        <v>0</v>
      </c>
      <c r="J1086">
        <v>0</v>
      </c>
      <c r="K1086">
        <v>1</v>
      </c>
      <c r="L1086" s="2">
        <v>4579</v>
      </c>
      <c r="M1086" s="4">
        <v>8.4041999999999994</v>
      </c>
      <c r="N1086" s="8" t="str">
        <f>IF(ISBLANK(M1086),"",VLOOKUP(M1086,FareTable,2,TRUE))</f>
        <v>D</v>
      </c>
      <c r="P1086" s="1" t="s">
        <v>800</v>
      </c>
    </row>
    <row r="1087" spans="1:16" x14ac:dyDescent="0.25">
      <c r="A1087" s="2">
        <v>1086</v>
      </c>
      <c r="B1087" s="2">
        <v>3</v>
      </c>
      <c r="C1087" s="2">
        <v>0</v>
      </c>
      <c r="D1087" t="s">
        <v>1819</v>
      </c>
      <c r="E1087" s="1" t="s">
        <v>2102</v>
      </c>
      <c r="G1087" s="6" t="str">
        <f>IF(ISBLANK(F1087),"",VLOOKUP(F1087,AgeTable,2,TRUE))</f>
        <v/>
      </c>
      <c r="H1087" s="6" t="str">
        <f t="shared" si="32"/>
        <v/>
      </c>
      <c r="I1087" s="6" t="str">
        <f t="shared" si="33"/>
        <v/>
      </c>
      <c r="J1087">
        <v>0</v>
      </c>
      <c r="K1087">
        <v>0</v>
      </c>
      <c r="L1087" s="2" t="s">
        <v>1820</v>
      </c>
      <c r="M1087" s="4">
        <v>7.3125</v>
      </c>
      <c r="N1087" s="8" t="str">
        <f>IF(ISBLANK(M1087),"",VLOOKUP(M1087,FareTable,2,TRUE))</f>
        <v>E</v>
      </c>
      <c r="P1087" s="1" t="s">
        <v>800</v>
      </c>
    </row>
    <row r="1088" spans="1:16" x14ac:dyDescent="0.25">
      <c r="A1088" s="2">
        <v>1087</v>
      </c>
      <c r="B1088" s="2">
        <v>3</v>
      </c>
      <c r="C1088" s="2">
        <v>0</v>
      </c>
      <c r="D1088" t="s">
        <v>1821</v>
      </c>
      <c r="E1088" s="1" t="s">
        <v>2101</v>
      </c>
      <c r="F1088">
        <v>31</v>
      </c>
      <c r="G1088" s="6" t="str">
        <f>IF(ISBLANK(F1088),"",VLOOKUP(F1088,AgeTable,2,TRUE))</f>
        <v>Adult</v>
      </c>
      <c r="H1088" s="6">
        <f t="shared" si="32"/>
        <v>0</v>
      </c>
      <c r="I1088" s="6">
        <f t="shared" si="33"/>
        <v>1</v>
      </c>
      <c r="J1088">
        <v>0</v>
      </c>
      <c r="K1088">
        <v>0</v>
      </c>
      <c r="L1088" s="2">
        <v>350407</v>
      </c>
      <c r="M1088" s="4">
        <v>7.8541999999999996</v>
      </c>
      <c r="N1088" s="8" t="str">
        <f>IF(ISBLANK(M1088),"",VLOOKUP(M1088,FareTable,2,TRUE))</f>
        <v>D</v>
      </c>
      <c r="P1088" s="1" t="s">
        <v>800</v>
      </c>
    </row>
    <row r="1089" spans="1:17" x14ac:dyDescent="0.25">
      <c r="A1089" s="2">
        <v>1088</v>
      </c>
      <c r="B1089" s="2">
        <v>3</v>
      </c>
      <c r="C1089" s="2">
        <v>0</v>
      </c>
      <c r="D1089" t="s">
        <v>1822</v>
      </c>
      <c r="E1089" s="1" t="s">
        <v>2102</v>
      </c>
      <c r="F1089">
        <v>28</v>
      </c>
      <c r="G1089" s="6" t="str">
        <f>IF(ISBLANK(F1089),"",VLOOKUP(F1089,AgeTable,2,TRUE))</f>
        <v>Adult</v>
      </c>
      <c r="H1089" s="6">
        <f t="shared" si="32"/>
        <v>0</v>
      </c>
      <c r="I1089" s="6">
        <f t="shared" si="33"/>
        <v>0</v>
      </c>
      <c r="J1089">
        <v>0</v>
      </c>
      <c r="K1089">
        <v>0</v>
      </c>
      <c r="L1089" s="2">
        <v>347464</v>
      </c>
      <c r="M1089" s="4">
        <v>7.8541999999999996</v>
      </c>
      <c r="N1089" s="8" t="str">
        <f>IF(ISBLANK(M1089),"",VLOOKUP(M1089,FareTable,2,TRUE))</f>
        <v>D</v>
      </c>
      <c r="P1089" s="1" t="s">
        <v>800</v>
      </c>
    </row>
    <row r="1090" spans="1:17" x14ac:dyDescent="0.25">
      <c r="A1090" s="2">
        <v>1089</v>
      </c>
      <c r="B1090" s="2">
        <v>3</v>
      </c>
      <c r="C1090" s="2">
        <v>1</v>
      </c>
      <c r="D1090" t="s">
        <v>1823</v>
      </c>
      <c r="E1090" s="1" t="s">
        <v>2102</v>
      </c>
      <c r="F1090">
        <v>32</v>
      </c>
      <c r="G1090" s="6" t="str">
        <f>IF(ISBLANK(F1090),"",VLOOKUP(F1090,AgeTable,2,TRUE))</f>
        <v>Adult</v>
      </c>
      <c r="H1090" s="6">
        <f t="shared" si="32"/>
        <v>0</v>
      </c>
      <c r="I1090" s="6">
        <f t="shared" si="33"/>
        <v>0</v>
      </c>
      <c r="J1090">
        <v>0</v>
      </c>
      <c r="K1090">
        <v>0</v>
      </c>
      <c r="L1090" s="2">
        <v>347079</v>
      </c>
      <c r="M1090" s="4">
        <v>7.7750000000000004</v>
      </c>
      <c r="N1090" s="8" t="str">
        <f>IF(ISBLANK(M1090),"",VLOOKUP(M1090,FareTable,2,TRUE))</f>
        <v>E</v>
      </c>
      <c r="P1090" s="1" t="s">
        <v>800</v>
      </c>
    </row>
    <row r="1091" spans="1:17" x14ac:dyDescent="0.25">
      <c r="A1091" s="2">
        <v>1090</v>
      </c>
      <c r="B1091" s="2">
        <v>3</v>
      </c>
      <c r="C1091" s="2">
        <v>0</v>
      </c>
      <c r="D1091" t="s">
        <v>1824</v>
      </c>
      <c r="E1091" s="1" t="s">
        <v>2102</v>
      </c>
      <c r="F1091">
        <v>20</v>
      </c>
      <c r="G1091" s="6" t="str">
        <f>IF(ISBLANK(F1091),"",VLOOKUP(F1091,AgeTable,2,TRUE))</f>
        <v>Adult</v>
      </c>
      <c r="H1091" s="6">
        <f t="shared" ref="H1091:H1154" si="34">IF(ISBLANK(F1091),"",IF(F1091&lt;17,1,0))</f>
        <v>0</v>
      </c>
      <c r="I1091" s="6">
        <f t="shared" ref="I1091:I1154" si="35">IF(ISBLANK(F1091),"",IF(E1091="Female",1,IF(H1091=0,0,1)))</f>
        <v>0</v>
      </c>
      <c r="J1091">
        <v>0</v>
      </c>
      <c r="K1091">
        <v>0</v>
      </c>
      <c r="L1091" s="2">
        <v>6563</v>
      </c>
      <c r="M1091" s="4">
        <v>9.2249999999999996</v>
      </c>
      <c r="N1091" s="8" t="str">
        <f>IF(ISBLANK(M1091),"",VLOOKUP(M1091,FareTable,2,TRUE))</f>
        <v>D</v>
      </c>
      <c r="P1091" s="1" t="s">
        <v>800</v>
      </c>
      <c r="Q1091" t="s">
        <v>1825</v>
      </c>
    </row>
    <row r="1092" spans="1:17" x14ac:dyDescent="0.25">
      <c r="A1092" s="2">
        <v>1091</v>
      </c>
      <c r="B1092" s="2">
        <v>3</v>
      </c>
      <c r="C1092" s="2">
        <v>0</v>
      </c>
      <c r="D1092" t="s">
        <v>1826</v>
      </c>
      <c r="E1092" s="1" t="s">
        <v>2101</v>
      </c>
      <c r="F1092">
        <v>23</v>
      </c>
      <c r="G1092" s="6" t="str">
        <f>IF(ISBLANK(F1092),"",VLOOKUP(F1092,AgeTable,2,TRUE))</f>
        <v>Adult</v>
      </c>
      <c r="H1092" s="6">
        <f t="shared" si="34"/>
        <v>0</v>
      </c>
      <c r="I1092" s="6">
        <f t="shared" si="35"/>
        <v>1</v>
      </c>
      <c r="J1092">
        <v>0</v>
      </c>
      <c r="K1092">
        <v>0</v>
      </c>
      <c r="L1092" s="2">
        <v>315085</v>
      </c>
      <c r="M1092" s="4">
        <v>8.6624999999999996</v>
      </c>
      <c r="N1092" s="8" t="str">
        <f>IF(ISBLANK(M1092),"",VLOOKUP(M1092,FareTable,2,TRUE))</f>
        <v>D</v>
      </c>
      <c r="P1092" s="1" t="s">
        <v>800</v>
      </c>
    </row>
    <row r="1093" spans="1:17" x14ac:dyDescent="0.25">
      <c r="A1093" s="2">
        <v>1092</v>
      </c>
      <c r="B1093" s="2">
        <v>3</v>
      </c>
      <c r="C1093" s="2">
        <v>0</v>
      </c>
      <c r="D1093" t="s">
        <v>1827</v>
      </c>
      <c r="E1093" s="1" t="s">
        <v>2101</v>
      </c>
      <c r="F1093">
        <v>20</v>
      </c>
      <c r="G1093" s="6" t="str">
        <f>IF(ISBLANK(F1093),"",VLOOKUP(F1093,AgeTable,2,TRUE))</f>
        <v>Adult</v>
      </c>
      <c r="H1093" s="6">
        <f t="shared" si="34"/>
        <v>0</v>
      </c>
      <c r="I1093" s="6">
        <f t="shared" si="35"/>
        <v>1</v>
      </c>
      <c r="J1093">
        <v>0</v>
      </c>
      <c r="K1093">
        <v>0</v>
      </c>
      <c r="L1093" s="2">
        <v>315096</v>
      </c>
      <c r="M1093" s="4">
        <v>8.6624999999999996</v>
      </c>
      <c r="N1093" s="8" t="str">
        <f>IF(ISBLANK(M1093),"",VLOOKUP(M1093,FareTable,2,TRUE))</f>
        <v>D</v>
      </c>
      <c r="P1093" s="1" t="s">
        <v>800</v>
      </c>
    </row>
    <row r="1094" spans="1:17" x14ac:dyDescent="0.25">
      <c r="A1094" s="2">
        <v>1093</v>
      </c>
      <c r="B1094" s="2">
        <v>3</v>
      </c>
      <c r="C1094" s="2">
        <v>0</v>
      </c>
      <c r="D1094" t="s">
        <v>1828</v>
      </c>
      <c r="E1094" s="1" t="s">
        <v>2102</v>
      </c>
      <c r="F1094">
        <v>20</v>
      </c>
      <c r="G1094" s="6" t="str">
        <f>IF(ISBLANK(F1094),"",VLOOKUP(F1094,AgeTable,2,TRUE))</f>
        <v>Adult</v>
      </c>
      <c r="H1094" s="6">
        <f t="shared" si="34"/>
        <v>0</v>
      </c>
      <c r="I1094" s="6">
        <f t="shared" si="35"/>
        <v>0</v>
      </c>
      <c r="J1094">
        <v>0</v>
      </c>
      <c r="K1094">
        <v>0</v>
      </c>
      <c r="L1094" s="2">
        <v>315094</v>
      </c>
      <c r="M1094" s="4">
        <v>8.6624999999999996</v>
      </c>
      <c r="N1094" s="8" t="str">
        <f>IF(ISBLANK(M1094),"",VLOOKUP(M1094,FareTable,2,TRUE))</f>
        <v>D</v>
      </c>
      <c r="P1094" s="1" t="s">
        <v>800</v>
      </c>
    </row>
    <row r="1095" spans="1:17" x14ac:dyDescent="0.25">
      <c r="A1095" s="2">
        <v>1094</v>
      </c>
      <c r="B1095" s="2">
        <v>3</v>
      </c>
      <c r="C1095" s="2">
        <v>0</v>
      </c>
      <c r="D1095" t="s">
        <v>1829</v>
      </c>
      <c r="E1095" s="1" t="s">
        <v>2102</v>
      </c>
      <c r="F1095">
        <v>16</v>
      </c>
      <c r="G1095" s="6" t="str">
        <f>IF(ISBLANK(F1095),"",VLOOKUP(F1095,AgeTable,2,TRUE))</f>
        <v>Child</v>
      </c>
      <c r="H1095" s="6">
        <f t="shared" si="34"/>
        <v>1</v>
      </c>
      <c r="I1095" s="6">
        <f t="shared" si="35"/>
        <v>1</v>
      </c>
      <c r="J1095">
        <v>0</v>
      </c>
      <c r="K1095">
        <v>0</v>
      </c>
      <c r="L1095" s="2">
        <v>7534</v>
      </c>
      <c r="M1095" s="4">
        <v>9.2166999999999994</v>
      </c>
      <c r="N1095" s="8" t="str">
        <f>IF(ISBLANK(M1095),"",VLOOKUP(M1095,FareTable,2,TRUE))</f>
        <v>D</v>
      </c>
      <c r="P1095" s="1" t="s">
        <v>800</v>
      </c>
    </row>
    <row r="1096" spans="1:17" x14ac:dyDescent="0.25">
      <c r="A1096" s="2">
        <v>1095</v>
      </c>
      <c r="B1096" s="2">
        <v>3</v>
      </c>
      <c r="C1096" s="2">
        <v>1</v>
      </c>
      <c r="D1096" t="s">
        <v>1830</v>
      </c>
      <c r="E1096" s="1" t="s">
        <v>2101</v>
      </c>
      <c r="F1096">
        <v>31</v>
      </c>
      <c r="G1096" s="6" t="str">
        <f>IF(ISBLANK(F1096),"",VLOOKUP(F1096,AgeTable,2,TRUE))</f>
        <v>Adult</v>
      </c>
      <c r="H1096" s="6">
        <f t="shared" si="34"/>
        <v>0</v>
      </c>
      <c r="I1096" s="6">
        <f t="shared" si="35"/>
        <v>1</v>
      </c>
      <c r="J1096">
        <v>0</v>
      </c>
      <c r="K1096">
        <v>0</v>
      </c>
      <c r="L1096" s="2">
        <v>349244</v>
      </c>
      <c r="M1096" s="4">
        <v>8.6832999999999991</v>
      </c>
      <c r="N1096" s="8" t="str">
        <f>IF(ISBLANK(M1096),"",VLOOKUP(M1096,FareTable,2,TRUE))</f>
        <v>D</v>
      </c>
      <c r="P1096" s="1" t="s">
        <v>800</v>
      </c>
    </row>
    <row r="1097" spans="1:17" x14ac:dyDescent="0.25">
      <c r="A1097" s="2">
        <v>1096</v>
      </c>
      <c r="B1097" s="2">
        <v>3</v>
      </c>
      <c r="C1097" s="2">
        <v>0</v>
      </c>
      <c r="D1097" t="s">
        <v>1831</v>
      </c>
      <c r="E1097" s="1" t="s">
        <v>2101</v>
      </c>
      <c r="G1097" s="6" t="str">
        <f>IF(ISBLANK(F1097),"",VLOOKUP(F1097,AgeTable,2,TRUE))</f>
        <v/>
      </c>
      <c r="H1097" s="6" t="str">
        <f t="shared" si="34"/>
        <v/>
      </c>
      <c r="I1097" s="6" t="str">
        <f t="shared" si="35"/>
        <v/>
      </c>
      <c r="J1097">
        <v>0</v>
      </c>
      <c r="K1097">
        <v>0</v>
      </c>
      <c r="L1097" s="2">
        <v>330909</v>
      </c>
      <c r="M1097" s="4">
        <v>7.6292</v>
      </c>
      <c r="N1097" s="8" t="str">
        <f>IF(ISBLANK(M1097),"",VLOOKUP(M1097,FareTable,2,TRUE))</f>
        <v>E</v>
      </c>
      <c r="P1097" s="1" t="s">
        <v>2100</v>
      </c>
    </row>
    <row r="1098" spans="1:17" x14ac:dyDescent="0.25">
      <c r="A1098" s="2">
        <v>1097</v>
      </c>
      <c r="B1098" s="2">
        <v>3</v>
      </c>
      <c r="C1098" s="2">
        <v>0</v>
      </c>
      <c r="D1098" t="s">
        <v>1832</v>
      </c>
      <c r="E1098" s="1" t="s">
        <v>2102</v>
      </c>
      <c r="F1098">
        <v>2</v>
      </c>
      <c r="G1098" s="6" t="str">
        <f>IF(ISBLANK(F1098),"",VLOOKUP(F1098,AgeTable,2,TRUE))</f>
        <v>Child</v>
      </c>
      <c r="H1098" s="6">
        <f t="shared" si="34"/>
        <v>1</v>
      </c>
      <c r="I1098" s="6">
        <f t="shared" si="35"/>
        <v>1</v>
      </c>
      <c r="J1098">
        <v>3</v>
      </c>
      <c r="K1098">
        <v>1</v>
      </c>
      <c r="L1098" s="2">
        <v>349909</v>
      </c>
      <c r="M1098" s="4">
        <v>21.074999999999999</v>
      </c>
      <c r="N1098" s="8" t="str">
        <f>IF(ISBLANK(M1098),"",VLOOKUP(M1098,FareTable,2,TRUE))</f>
        <v>C</v>
      </c>
      <c r="P1098" s="1" t="s">
        <v>800</v>
      </c>
    </row>
    <row r="1099" spans="1:17" x14ac:dyDescent="0.25">
      <c r="A1099" s="2">
        <v>1098</v>
      </c>
      <c r="B1099" s="2">
        <v>3</v>
      </c>
      <c r="C1099" s="2">
        <v>0</v>
      </c>
      <c r="D1099" t="s">
        <v>1833</v>
      </c>
      <c r="E1099" s="1" t="s">
        <v>2102</v>
      </c>
      <c r="F1099">
        <v>6</v>
      </c>
      <c r="G1099" s="6" t="str">
        <f>IF(ISBLANK(F1099),"",VLOOKUP(F1099,AgeTable,2,TRUE))</f>
        <v>Child</v>
      </c>
      <c r="H1099" s="6">
        <f t="shared" si="34"/>
        <v>1</v>
      </c>
      <c r="I1099" s="6">
        <f t="shared" si="35"/>
        <v>1</v>
      </c>
      <c r="J1099">
        <v>3</v>
      </c>
      <c r="K1099">
        <v>1</v>
      </c>
      <c r="L1099" s="2">
        <v>349909</v>
      </c>
      <c r="M1099" s="4">
        <v>21.074999999999999</v>
      </c>
      <c r="N1099" s="8" t="str">
        <f>IF(ISBLANK(M1099),"",VLOOKUP(M1099,FareTable,2,TRUE))</f>
        <v>C</v>
      </c>
      <c r="P1099" s="1" t="s">
        <v>800</v>
      </c>
    </row>
    <row r="1100" spans="1:17" x14ac:dyDescent="0.25">
      <c r="A1100" s="2">
        <v>1099</v>
      </c>
      <c r="B1100" s="2">
        <v>3</v>
      </c>
      <c r="C1100" s="2">
        <v>0</v>
      </c>
      <c r="D1100" t="s">
        <v>1834</v>
      </c>
      <c r="E1100" s="1" t="s">
        <v>2101</v>
      </c>
      <c r="F1100">
        <v>3</v>
      </c>
      <c r="G1100" s="6" t="str">
        <f>IF(ISBLANK(F1100),"",VLOOKUP(F1100,AgeTable,2,TRUE))</f>
        <v>Child</v>
      </c>
      <c r="H1100" s="6">
        <f t="shared" si="34"/>
        <v>1</v>
      </c>
      <c r="I1100" s="6">
        <f t="shared" si="35"/>
        <v>1</v>
      </c>
      <c r="J1100">
        <v>3</v>
      </c>
      <c r="K1100">
        <v>1</v>
      </c>
      <c r="L1100" s="2">
        <v>349909</v>
      </c>
      <c r="M1100" s="4">
        <v>21.074999999999999</v>
      </c>
      <c r="N1100" s="8" t="str">
        <f>IF(ISBLANK(M1100),"",VLOOKUP(M1100,FareTable,2,TRUE))</f>
        <v>C</v>
      </c>
      <c r="P1100" s="1" t="s">
        <v>800</v>
      </c>
    </row>
    <row r="1101" spans="1:17" x14ac:dyDescent="0.25">
      <c r="A1101" s="2">
        <v>1100</v>
      </c>
      <c r="B1101" s="2">
        <v>3</v>
      </c>
      <c r="C1101" s="2">
        <v>0</v>
      </c>
      <c r="D1101" t="s">
        <v>1835</v>
      </c>
      <c r="E1101" s="1" t="s">
        <v>2101</v>
      </c>
      <c r="F1101">
        <v>8</v>
      </c>
      <c r="G1101" s="6" t="str">
        <f>IF(ISBLANK(F1101),"",VLOOKUP(F1101,AgeTable,2,TRUE))</f>
        <v>Child</v>
      </c>
      <c r="H1101" s="6">
        <f t="shared" si="34"/>
        <v>1</v>
      </c>
      <c r="I1101" s="6">
        <f t="shared" si="35"/>
        <v>1</v>
      </c>
      <c r="J1101">
        <v>3</v>
      </c>
      <c r="K1101">
        <v>1</v>
      </c>
      <c r="L1101" s="2">
        <v>349909</v>
      </c>
      <c r="M1101" s="4">
        <v>21.074999999999999</v>
      </c>
      <c r="N1101" s="8" t="str">
        <f>IF(ISBLANK(M1101),"",VLOOKUP(M1101,FareTable,2,TRUE))</f>
        <v>C</v>
      </c>
      <c r="P1101" s="1" t="s">
        <v>800</v>
      </c>
    </row>
    <row r="1102" spans="1:17" x14ac:dyDescent="0.25">
      <c r="A1102" s="2">
        <v>1101</v>
      </c>
      <c r="B1102" s="2">
        <v>3</v>
      </c>
      <c r="C1102" s="2">
        <v>0</v>
      </c>
      <c r="D1102" t="s">
        <v>1836</v>
      </c>
      <c r="E1102" s="1" t="s">
        <v>2101</v>
      </c>
      <c r="F1102">
        <v>29</v>
      </c>
      <c r="G1102" s="6" t="str">
        <f>IF(ISBLANK(F1102),"",VLOOKUP(F1102,AgeTable,2,TRUE))</f>
        <v>Adult</v>
      </c>
      <c r="H1102" s="6">
        <f t="shared" si="34"/>
        <v>0</v>
      </c>
      <c r="I1102" s="6">
        <f t="shared" si="35"/>
        <v>1</v>
      </c>
      <c r="J1102">
        <v>0</v>
      </c>
      <c r="K1102">
        <v>4</v>
      </c>
      <c r="L1102" s="2">
        <v>349909</v>
      </c>
      <c r="M1102" s="4">
        <v>21.074999999999999</v>
      </c>
      <c r="N1102" s="8" t="str">
        <f>IF(ISBLANK(M1102),"",VLOOKUP(M1102,FareTable,2,TRUE))</f>
        <v>C</v>
      </c>
      <c r="P1102" s="1" t="s">
        <v>800</v>
      </c>
    </row>
    <row r="1103" spans="1:17" x14ac:dyDescent="0.25">
      <c r="A1103" s="2">
        <v>1102</v>
      </c>
      <c r="B1103" s="2">
        <v>3</v>
      </c>
      <c r="C1103" s="2">
        <v>0</v>
      </c>
      <c r="D1103" t="s">
        <v>1837</v>
      </c>
      <c r="E1103" s="1" t="s">
        <v>2102</v>
      </c>
      <c r="F1103">
        <v>1</v>
      </c>
      <c r="G1103" s="6" t="str">
        <f>IF(ISBLANK(F1103),"",VLOOKUP(F1103,AgeTable,2,TRUE))</f>
        <v>Child</v>
      </c>
      <c r="H1103" s="6">
        <f t="shared" si="34"/>
        <v>1</v>
      </c>
      <c r="I1103" s="6">
        <f t="shared" si="35"/>
        <v>1</v>
      </c>
      <c r="J1103">
        <v>4</v>
      </c>
      <c r="K1103">
        <v>1</v>
      </c>
      <c r="L1103" s="2">
        <v>3101295</v>
      </c>
      <c r="M1103" s="4">
        <v>39.6875</v>
      </c>
      <c r="N1103" s="8" t="str">
        <f>IF(ISBLANK(M1103),"",VLOOKUP(M1103,FareTable,2,TRUE))</f>
        <v>B</v>
      </c>
      <c r="P1103" s="1" t="s">
        <v>800</v>
      </c>
    </row>
    <row r="1104" spans="1:17" x14ac:dyDescent="0.25">
      <c r="A1104" s="2">
        <v>1103</v>
      </c>
      <c r="B1104" s="2">
        <v>3</v>
      </c>
      <c r="C1104" s="2">
        <v>0</v>
      </c>
      <c r="D1104" t="s">
        <v>1838</v>
      </c>
      <c r="E1104" s="1" t="s">
        <v>2102</v>
      </c>
      <c r="F1104">
        <v>7</v>
      </c>
      <c r="G1104" s="6" t="str">
        <f>IF(ISBLANK(F1104),"",VLOOKUP(F1104,AgeTable,2,TRUE))</f>
        <v>Child</v>
      </c>
      <c r="H1104" s="6">
        <f t="shared" si="34"/>
        <v>1</v>
      </c>
      <c r="I1104" s="6">
        <f t="shared" si="35"/>
        <v>1</v>
      </c>
      <c r="J1104">
        <v>4</v>
      </c>
      <c r="K1104">
        <v>1</v>
      </c>
      <c r="L1104" s="2">
        <v>3101295</v>
      </c>
      <c r="M1104" s="4">
        <v>39.6875</v>
      </c>
      <c r="N1104" s="8" t="str">
        <f>IF(ISBLANK(M1104),"",VLOOKUP(M1104,FareTable,2,TRUE))</f>
        <v>B</v>
      </c>
      <c r="P1104" s="1" t="s">
        <v>800</v>
      </c>
    </row>
    <row r="1105" spans="1:16" x14ac:dyDescent="0.25">
      <c r="A1105" s="2">
        <v>1104</v>
      </c>
      <c r="B1105" s="2">
        <v>3</v>
      </c>
      <c r="C1105" s="2">
        <v>0</v>
      </c>
      <c r="D1105" t="s">
        <v>1839</v>
      </c>
      <c r="E1105" s="1" t="s">
        <v>2102</v>
      </c>
      <c r="F1105">
        <v>2</v>
      </c>
      <c r="G1105" s="6" t="str">
        <f>IF(ISBLANK(F1105),"",VLOOKUP(F1105,AgeTable,2,TRUE))</f>
        <v>Child</v>
      </c>
      <c r="H1105" s="6">
        <f t="shared" si="34"/>
        <v>1</v>
      </c>
      <c r="I1105" s="6">
        <f t="shared" si="35"/>
        <v>1</v>
      </c>
      <c r="J1105">
        <v>4</v>
      </c>
      <c r="K1105">
        <v>1</v>
      </c>
      <c r="L1105" s="2">
        <v>3101295</v>
      </c>
      <c r="M1105" s="4">
        <v>39.6875</v>
      </c>
      <c r="N1105" s="8" t="str">
        <f>IF(ISBLANK(M1105),"",VLOOKUP(M1105,FareTable,2,TRUE))</f>
        <v>B</v>
      </c>
      <c r="P1105" s="1" t="s">
        <v>800</v>
      </c>
    </row>
    <row r="1106" spans="1:16" x14ac:dyDescent="0.25">
      <c r="A1106" s="2">
        <v>1105</v>
      </c>
      <c r="B1106" s="2">
        <v>3</v>
      </c>
      <c r="C1106" s="2">
        <v>0</v>
      </c>
      <c r="D1106" t="s">
        <v>1840</v>
      </c>
      <c r="E1106" s="1" t="s">
        <v>2102</v>
      </c>
      <c r="F1106">
        <v>16</v>
      </c>
      <c r="G1106" s="6" t="str">
        <f>IF(ISBLANK(F1106),"",VLOOKUP(F1106,AgeTable,2,TRUE))</f>
        <v>Child</v>
      </c>
      <c r="H1106" s="6">
        <f t="shared" si="34"/>
        <v>1</v>
      </c>
      <c r="I1106" s="6">
        <f t="shared" si="35"/>
        <v>1</v>
      </c>
      <c r="J1106">
        <v>4</v>
      </c>
      <c r="K1106">
        <v>1</v>
      </c>
      <c r="L1106" s="2">
        <v>3101295</v>
      </c>
      <c r="M1106" s="4">
        <v>39.6875</v>
      </c>
      <c r="N1106" s="8" t="str">
        <f>IF(ISBLANK(M1106),"",VLOOKUP(M1106,FareTable,2,TRUE))</f>
        <v>B</v>
      </c>
      <c r="P1106" s="1" t="s">
        <v>800</v>
      </c>
    </row>
    <row r="1107" spans="1:16" x14ac:dyDescent="0.25">
      <c r="A1107" s="2">
        <v>1106</v>
      </c>
      <c r="B1107" s="2">
        <v>3</v>
      </c>
      <c r="C1107" s="2">
        <v>0</v>
      </c>
      <c r="D1107" t="s">
        <v>1841</v>
      </c>
      <c r="E1107" s="1" t="s">
        <v>2102</v>
      </c>
      <c r="F1107">
        <v>14</v>
      </c>
      <c r="G1107" s="6" t="str">
        <f>IF(ISBLANK(F1107),"",VLOOKUP(F1107,AgeTable,2,TRUE))</f>
        <v>Child</v>
      </c>
      <c r="H1107" s="6">
        <f t="shared" si="34"/>
        <v>1</v>
      </c>
      <c r="I1107" s="6">
        <f t="shared" si="35"/>
        <v>1</v>
      </c>
      <c r="J1107">
        <v>4</v>
      </c>
      <c r="K1107">
        <v>1</v>
      </c>
      <c r="L1107" s="2">
        <v>3101295</v>
      </c>
      <c r="M1107" s="4">
        <v>39.6875</v>
      </c>
      <c r="N1107" s="8" t="str">
        <f>IF(ISBLANK(M1107),"",VLOOKUP(M1107,FareTable,2,TRUE))</f>
        <v>B</v>
      </c>
      <c r="P1107" s="1" t="s">
        <v>800</v>
      </c>
    </row>
    <row r="1108" spans="1:16" x14ac:dyDescent="0.25">
      <c r="A1108" s="2">
        <v>1107</v>
      </c>
      <c r="B1108" s="2">
        <v>3</v>
      </c>
      <c r="C1108" s="2">
        <v>0</v>
      </c>
      <c r="D1108" t="s">
        <v>1842</v>
      </c>
      <c r="E1108" s="1" t="s">
        <v>2101</v>
      </c>
      <c r="F1108">
        <v>41</v>
      </c>
      <c r="G1108" s="6" t="str">
        <f>IF(ISBLANK(F1108),"",VLOOKUP(F1108,AgeTable,2,TRUE))</f>
        <v>Adult</v>
      </c>
      <c r="H1108" s="6">
        <f t="shared" si="34"/>
        <v>0</v>
      </c>
      <c r="I1108" s="6">
        <f t="shared" si="35"/>
        <v>1</v>
      </c>
      <c r="J1108">
        <v>0</v>
      </c>
      <c r="K1108">
        <v>5</v>
      </c>
      <c r="L1108" s="2">
        <v>3101295</v>
      </c>
      <c r="M1108" s="4">
        <v>39.6875</v>
      </c>
      <c r="N1108" s="8" t="str">
        <f>IF(ISBLANK(M1108),"",VLOOKUP(M1108,FareTable,2,TRUE))</f>
        <v>B</v>
      </c>
      <c r="P1108" s="1" t="s">
        <v>800</v>
      </c>
    </row>
    <row r="1109" spans="1:16" x14ac:dyDescent="0.25">
      <c r="A1109" s="2">
        <v>1108</v>
      </c>
      <c r="B1109" s="2">
        <v>3</v>
      </c>
      <c r="C1109" s="2">
        <v>0</v>
      </c>
      <c r="D1109" t="s">
        <v>1843</v>
      </c>
      <c r="E1109" s="1" t="s">
        <v>2102</v>
      </c>
      <c r="F1109">
        <v>21</v>
      </c>
      <c r="G1109" s="6" t="str">
        <f>IF(ISBLANK(F1109),"",VLOOKUP(F1109,AgeTable,2,TRUE))</f>
        <v>Adult</v>
      </c>
      <c r="H1109" s="6">
        <f t="shared" si="34"/>
        <v>0</v>
      </c>
      <c r="I1109" s="6">
        <f t="shared" si="35"/>
        <v>0</v>
      </c>
      <c r="J1109">
        <v>0</v>
      </c>
      <c r="K1109">
        <v>0</v>
      </c>
      <c r="L1109" s="2">
        <v>315097</v>
      </c>
      <c r="M1109" s="4">
        <v>8.6624999999999996</v>
      </c>
      <c r="N1109" s="8" t="str">
        <f>IF(ISBLANK(M1109),"",VLOOKUP(M1109,FareTable,2,TRUE))</f>
        <v>D</v>
      </c>
      <c r="P1109" s="1" t="s">
        <v>800</v>
      </c>
    </row>
    <row r="1110" spans="1:16" x14ac:dyDescent="0.25">
      <c r="A1110" s="2">
        <v>1109</v>
      </c>
      <c r="B1110" s="2">
        <v>3</v>
      </c>
      <c r="C1110" s="2">
        <v>0</v>
      </c>
      <c r="D1110" t="s">
        <v>1844</v>
      </c>
      <c r="E1110" s="1" t="s">
        <v>2102</v>
      </c>
      <c r="F1110">
        <v>19</v>
      </c>
      <c r="G1110" s="6" t="str">
        <f>IF(ISBLANK(F1110),"",VLOOKUP(F1110,AgeTable,2,TRUE))</f>
        <v>Adult</v>
      </c>
      <c r="H1110" s="6">
        <f t="shared" si="34"/>
        <v>0</v>
      </c>
      <c r="I1110" s="6">
        <f t="shared" si="35"/>
        <v>0</v>
      </c>
      <c r="J1110">
        <v>0</v>
      </c>
      <c r="K1110">
        <v>0</v>
      </c>
      <c r="L1110" s="2">
        <v>358585</v>
      </c>
      <c r="M1110" s="4">
        <v>14.5</v>
      </c>
      <c r="N1110" s="8" t="str">
        <f>IF(ISBLANK(M1110),"",VLOOKUP(M1110,FareTable,2,TRUE))</f>
        <v>C</v>
      </c>
      <c r="P1110" s="1" t="s">
        <v>800</v>
      </c>
    </row>
    <row r="1111" spans="1:16" x14ac:dyDescent="0.25">
      <c r="A1111" s="2">
        <v>1110</v>
      </c>
      <c r="B1111" s="2">
        <v>3</v>
      </c>
      <c r="C1111" s="2">
        <v>0</v>
      </c>
      <c r="D1111" t="s">
        <v>1845</v>
      </c>
      <c r="E1111" s="1" t="s">
        <v>2102</v>
      </c>
      <c r="G1111" s="6" t="str">
        <f>IF(ISBLANK(F1111),"",VLOOKUP(F1111,AgeTable,2,TRUE))</f>
        <v/>
      </c>
      <c r="H1111" s="6" t="str">
        <f t="shared" si="34"/>
        <v/>
      </c>
      <c r="I1111" s="6" t="str">
        <f t="shared" si="35"/>
        <v/>
      </c>
      <c r="J1111">
        <v>0</v>
      </c>
      <c r="K1111">
        <v>0</v>
      </c>
      <c r="L1111" s="2">
        <v>3411</v>
      </c>
      <c r="M1111" s="4">
        <v>8.7125000000000004</v>
      </c>
      <c r="N1111" s="8" t="str">
        <f>IF(ISBLANK(M1111),"",VLOOKUP(M1111,FareTable,2,TRUE))</f>
        <v>D</v>
      </c>
      <c r="P1111" s="1" t="s">
        <v>2099</v>
      </c>
    </row>
    <row r="1112" spans="1:16" x14ac:dyDescent="0.25">
      <c r="A1112" s="2">
        <v>1111</v>
      </c>
      <c r="B1112" s="2">
        <v>3</v>
      </c>
      <c r="C1112" s="2">
        <v>0</v>
      </c>
      <c r="D1112" t="s">
        <v>1846</v>
      </c>
      <c r="E1112" s="1" t="s">
        <v>2102</v>
      </c>
      <c r="F1112">
        <v>32</v>
      </c>
      <c r="G1112" s="6" t="str">
        <f>IF(ISBLANK(F1112),"",VLOOKUP(F1112,AgeTable,2,TRUE))</f>
        <v>Adult</v>
      </c>
      <c r="H1112" s="6">
        <f t="shared" si="34"/>
        <v>0</v>
      </c>
      <c r="I1112" s="6">
        <f t="shared" si="35"/>
        <v>0</v>
      </c>
      <c r="J1112">
        <v>0</v>
      </c>
      <c r="K1112">
        <v>0</v>
      </c>
      <c r="L1112" s="2">
        <v>349242</v>
      </c>
      <c r="M1112" s="4">
        <v>7.8958000000000004</v>
      </c>
      <c r="N1112" s="8" t="str">
        <f>IF(ISBLANK(M1112),"",VLOOKUP(M1112,FareTable,2,TRUE))</f>
        <v>D</v>
      </c>
      <c r="P1112" s="1" t="s">
        <v>800</v>
      </c>
    </row>
    <row r="1113" spans="1:16" x14ac:dyDescent="0.25">
      <c r="A1113" s="2">
        <v>1112</v>
      </c>
      <c r="B1113" s="2">
        <v>3</v>
      </c>
      <c r="C1113" s="2">
        <v>0</v>
      </c>
      <c r="D1113" t="s">
        <v>1847</v>
      </c>
      <c r="E1113" s="1" t="s">
        <v>2102</v>
      </c>
      <c r="F1113">
        <v>0.75</v>
      </c>
      <c r="G1113" s="6" t="str">
        <f>IF(ISBLANK(F1113),"",VLOOKUP(F1113,AgeTable,2,TRUE))</f>
        <v>Child</v>
      </c>
      <c r="H1113" s="6">
        <f t="shared" si="34"/>
        <v>1</v>
      </c>
      <c r="I1113" s="6">
        <f t="shared" si="35"/>
        <v>1</v>
      </c>
      <c r="J1113">
        <v>1</v>
      </c>
      <c r="K1113">
        <v>1</v>
      </c>
      <c r="L1113" s="2" t="s">
        <v>1848</v>
      </c>
      <c r="M1113" s="4">
        <v>13.775</v>
      </c>
      <c r="N1113" s="8" t="str">
        <f>IF(ISBLANK(M1113),"",VLOOKUP(M1113,FareTable,2,TRUE))</f>
        <v>C</v>
      </c>
      <c r="P1113" s="1" t="s">
        <v>800</v>
      </c>
    </row>
    <row r="1114" spans="1:16" x14ac:dyDescent="0.25">
      <c r="A1114" s="2">
        <v>1113</v>
      </c>
      <c r="B1114" s="2">
        <v>3</v>
      </c>
      <c r="C1114" s="2">
        <v>0</v>
      </c>
      <c r="D1114" t="s">
        <v>1849</v>
      </c>
      <c r="E1114" s="1" t="s">
        <v>2101</v>
      </c>
      <c r="F1114">
        <v>3</v>
      </c>
      <c r="G1114" s="6" t="str">
        <f>IF(ISBLANK(F1114),"",VLOOKUP(F1114,AgeTable,2,TRUE))</f>
        <v>Child</v>
      </c>
      <c r="H1114" s="6">
        <f t="shared" si="34"/>
        <v>1</v>
      </c>
      <c r="I1114" s="6">
        <f t="shared" si="35"/>
        <v>1</v>
      </c>
      <c r="J1114">
        <v>1</v>
      </c>
      <c r="K1114">
        <v>1</v>
      </c>
      <c r="L1114" s="2" t="s">
        <v>1848</v>
      </c>
      <c r="M1114" s="4">
        <v>13.775</v>
      </c>
      <c r="N1114" s="8" t="str">
        <f>IF(ISBLANK(M1114),"",VLOOKUP(M1114,FareTable,2,TRUE))</f>
        <v>C</v>
      </c>
      <c r="P1114" s="1" t="s">
        <v>800</v>
      </c>
    </row>
    <row r="1115" spans="1:16" x14ac:dyDescent="0.25">
      <c r="A1115" s="2">
        <v>1114</v>
      </c>
      <c r="B1115" s="2">
        <v>3</v>
      </c>
      <c r="C1115" s="2">
        <v>0</v>
      </c>
      <c r="D1115" t="s">
        <v>1850</v>
      </c>
      <c r="E1115" s="1" t="s">
        <v>2101</v>
      </c>
      <c r="F1115">
        <v>26</v>
      </c>
      <c r="G1115" s="6" t="str">
        <f>IF(ISBLANK(F1115),"",VLOOKUP(F1115,AgeTable,2,TRUE))</f>
        <v>Adult</v>
      </c>
      <c r="H1115" s="6">
        <f t="shared" si="34"/>
        <v>0</v>
      </c>
      <c r="I1115" s="6">
        <f t="shared" si="35"/>
        <v>1</v>
      </c>
      <c r="J1115">
        <v>0</v>
      </c>
      <c r="K1115">
        <v>2</v>
      </c>
      <c r="L1115" s="2" t="s">
        <v>1848</v>
      </c>
      <c r="M1115" s="4">
        <v>13.775</v>
      </c>
      <c r="N1115" s="8" t="str">
        <f>IF(ISBLANK(M1115),"",VLOOKUP(M1115,FareTable,2,TRUE))</f>
        <v>C</v>
      </c>
      <c r="P1115" s="1" t="s">
        <v>800</v>
      </c>
    </row>
    <row r="1116" spans="1:16" x14ac:dyDescent="0.25">
      <c r="A1116" s="2">
        <v>1115</v>
      </c>
      <c r="B1116" s="2">
        <v>3</v>
      </c>
      <c r="C1116" s="2">
        <v>0</v>
      </c>
      <c r="D1116" t="s">
        <v>1851</v>
      </c>
      <c r="E1116" s="1" t="s">
        <v>2102</v>
      </c>
      <c r="G1116" s="6" t="str">
        <f>IF(ISBLANK(F1116),"",VLOOKUP(F1116,AgeTable,2,TRUE))</f>
        <v/>
      </c>
      <c r="H1116" s="6" t="str">
        <f t="shared" si="34"/>
        <v/>
      </c>
      <c r="I1116" s="6" t="str">
        <f t="shared" si="35"/>
        <v/>
      </c>
      <c r="J1116">
        <v>0</v>
      </c>
      <c r="K1116">
        <v>0</v>
      </c>
      <c r="L1116" s="2">
        <v>343271</v>
      </c>
      <c r="M1116" s="4">
        <v>7</v>
      </c>
      <c r="N1116" s="8" t="str">
        <f>IF(ISBLANK(M1116),"",VLOOKUP(M1116,FareTable,2,TRUE))</f>
        <v>E</v>
      </c>
      <c r="P1116" s="1" t="s">
        <v>800</v>
      </c>
    </row>
    <row r="1117" spans="1:16" x14ac:dyDescent="0.25">
      <c r="A1117" s="2">
        <v>1116</v>
      </c>
      <c r="B1117" s="2">
        <v>3</v>
      </c>
      <c r="C1117" s="2">
        <v>0</v>
      </c>
      <c r="D1117" t="s">
        <v>1852</v>
      </c>
      <c r="E1117" s="1" t="s">
        <v>2102</v>
      </c>
      <c r="G1117" s="6" t="str">
        <f>IF(ISBLANK(F1117),"",VLOOKUP(F1117,AgeTable,2,TRUE))</f>
        <v/>
      </c>
      <c r="H1117" s="6" t="str">
        <f t="shared" si="34"/>
        <v/>
      </c>
      <c r="I1117" s="6" t="str">
        <f t="shared" si="35"/>
        <v/>
      </c>
      <c r="J1117">
        <v>0</v>
      </c>
      <c r="K1117">
        <v>0</v>
      </c>
      <c r="L1117" s="2">
        <v>345498</v>
      </c>
      <c r="M1117" s="4">
        <v>7.7750000000000004</v>
      </c>
      <c r="N1117" s="8" t="str">
        <f>IF(ISBLANK(M1117),"",VLOOKUP(M1117,FareTable,2,TRUE))</f>
        <v>E</v>
      </c>
      <c r="P1117" s="1" t="s">
        <v>800</v>
      </c>
    </row>
    <row r="1118" spans="1:16" x14ac:dyDescent="0.25">
      <c r="A1118" s="2">
        <v>1117</v>
      </c>
      <c r="B1118" s="2">
        <v>3</v>
      </c>
      <c r="C1118" s="2">
        <v>0</v>
      </c>
      <c r="D1118" t="s">
        <v>1853</v>
      </c>
      <c r="E1118" s="1" t="s">
        <v>2102</v>
      </c>
      <c r="G1118" s="6" t="str">
        <f>IF(ISBLANK(F1118),"",VLOOKUP(F1118,AgeTable,2,TRUE))</f>
        <v/>
      </c>
      <c r="H1118" s="6" t="str">
        <f t="shared" si="34"/>
        <v/>
      </c>
      <c r="I1118" s="6" t="str">
        <f t="shared" si="35"/>
        <v/>
      </c>
      <c r="J1118">
        <v>0</v>
      </c>
      <c r="K1118">
        <v>0</v>
      </c>
      <c r="L1118" s="2" t="s">
        <v>1854</v>
      </c>
      <c r="M1118" s="4">
        <v>8.0500000000000007</v>
      </c>
      <c r="N1118" s="8" t="str">
        <f>IF(ISBLANK(M1118),"",VLOOKUP(M1118,FareTable,2,TRUE))</f>
        <v>D</v>
      </c>
      <c r="P1118" s="1" t="s">
        <v>800</v>
      </c>
    </row>
    <row r="1119" spans="1:16" x14ac:dyDescent="0.25">
      <c r="A1119" s="2">
        <v>1118</v>
      </c>
      <c r="B1119" s="2">
        <v>3</v>
      </c>
      <c r="C1119" s="2">
        <v>0</v>
      </c>
      <c r="D1119" t="s">
        <v>1855</v>
      </c>
      <c r="E1119" s="1" t="s">
        <v>2102</v>
      </c>
      <c r="F1119">
        <v>21</v>
      </c>
      <c r="G1119" s="6" t="str">
        <f>IF(ISBLANK(F1119),"",VLOOKUP(F1119,AgeTable,2,TRUE))</f>
        <v>Adult</v>
      </c>
      <c r="H1119" s="6">
        <f t="shared" si="34"/>
        <v>0</v>
      </c>
      <c r="I1119" s="6">
        <f t="shared" si="35"/>
        <v>0</v>
      </c>
      <c r="J1119">
        <v>0</v>
      </c>
      <c r="K1119">
        <v>0</v>
      </c>
      <c r="L1119" s="2" t="s">
        <v>1856</v>
      </c>
      <c r="M1119" s="4">
        <v>7.9249999999999998</v>
      </c>
      <c r="N1119" s="8" t="str">
        <f>IF(ISBLANK(M1119),"",VLOOKUP(M1119,FareTable,2,TRUE))</f>
        <v>D</v>
      </c>
      <c r="P1119" s="1" t="s">
        <v>800</v>
      </c>
    </row>
    <row r="1120" spans="1:16" x14ac:dyDescent="0.25">
      <c r="A1120" s="2">
        <v>1119</v>
      </c>
      <c r="B1120" s="2">
        <v>3</v>
      </c>
      <c r="C1120" s="2">
        <v>0</v>
      </c>
      <c r="D1120" t="s">
        <v>1857</v>
      </c>
      <c r="E1120" s="1" t="s">
        <v>2102</v>
      </c>
      <c r="F1120">
        <v>25</v>
      </c>
      <c r="G1120" s="6" t="str">
        <f>IF(ISBLANK(F1120),"",VLOOKUP(F1120,AgeTable,2,TRUE))</f>
        <v>Adult</v>
      </c>
      <c r="H1120" s="6">
        <f t="shared" si="34"/>
        <v>0</v>
      </c>
      <c r="I1120" s="6">
        <f t="shared" si="35"/>
        <v>0</v>
      </c>
      <c r="J1120">
        <v>0</v>
      </c>
      <c r="K1120">
        <v>0</v>
      </c>
      <c r="L1120" s="2" t="s">
        <v>1858</v>
      </c>
      <c r="M1120" s="4">
        <v>7.9249999999999998</v>
      </c>
      <c r="N1120" s="8" t="str">
        <f>IF(ISBLANK(M1120),"",VLOOKUP(M1120,FareTable,2,TRUE))</f>
        <v>D</v>
      </c>
      <c r="P1120" s="1" t="s">
        <v>800</v>
      </c>
    </row>
    <row r="1121" spans="1:16" x14ac:dyDescent="0.25">
      <c r="A1121" s="2">
        <v>1120</v>
      </c>
      <c r="B1121" s="2">
        <v>3</v>
      </c>
      <c r="C1121" s="2">
        <v>0</v>
      </c>
      <c r="D1121" t="s">
        <v>1859</v>
      </c>
      <c r="E1121" s="1" t="s">
        <v>2102</v>
      </c>
      <c r="F1121">
        <v>22</v>
      </c>
      <c r="G1121" s="6" t="str">
        <f>IF(ISBLANK(F1121),"",VLOOKUP(F1121,AgeTable,2,TRUE))</f>
        <v>Adult</v>
      </c>
      <c r="H1121" s="6">
        <f t="shared" si="34"/>
        <v>0</v>
      </c>
      <c r="I1121" s="6">
        <f t="shared" si="35"/>
        <v>0</v>
      </c>
      <c r="J1121">
        <v>0</v>
      </c>
      <c r="K1121">
        <v>0</v>
      </c>
      <c r="L1121" s="2" t="s">
        <v>1860</v>
      </c>
      <c r="M1121" s="4">
        <v>7.25</v>
      </c>
      <c r="N1121" s="8" t="str">
        <f>IF(ISBLANK(M1121),"",VLOOKUP(M1121,FareTable,2,TRUE))</f>
        <v>E</v>
      </c>
      <c r="P1121" s="1" t="s">
        <v>800</v>
      </c>
    </row>
    <row r="1122" spans="1:16" x14ac:dyDescent="0.25">
      <c r="A1122" s="2">
        <v>1121</v>
      </c>
      <c r="B1122" s="2">
        <v>3</v>
      </c>
      <c r="C1122" s="2">
        <v>1</v>
      </c>
      <c r="D1122" t="s">
        <v>1861</v>
      </c>
      <c r="E1122" s="1" t="s">
        <v>2102</v>
      </c>
      <c r="F1122">
        <v>25</v>
      </c>
      <c r="G1122" s="6" t="str">
        <f>IF(ISBLANK(F1122),"",VLOOKUP(F1122,AgeTable,2,TRUE))</f>
        <v>Adult</v>
      </c>
      <c r="H1122" s="6">
        <f t="shared" si="34"/>
        <v>0</v>
      </c>
      <c r="I1122" s="6">
        <f t="shared" si="35"/>
        <v>0</v>
      </c>
      <c r="J1122">
        <v>1</v>
      </c>
      <c r="K1122">
        <v>0</v>
      </c>
      <c r="L1122" s="2">
        <v>347083</v>
      </c>
      <c r="M1122" s="4">
        <v>7.7750000000000004</v>
      </c>
      <c r="N1122" s="8" t="str">
        <f>IF(ISBLANK(M1122),"",VLOOKUP(M1122,FareTable,2,TRUE))</f>
        <v>E</v>
      </c>
      <c r="P1122" s="1" t="s">
        <v>800</v>
      </c>
    </row>
    <row r="1123" spans="1:16" x14ac:dyDescent="0.25">
      <c r="A1123" s="2">
        <v>1122</v>
      </c>
      <c r="B1123" s="2">
        <v>3</v>
      </c>
      <c r="C1123" s="2">
        <v>1</v>
      </c>
      <c r="D1123" t="s">
        <v>1862</v>
      </c>
      <c r="E1123" s="1" t="s">
        <v>2102</v>
      </c>
      <c r="G1123" s="6" t="str">
        <f>IF(ISBLANK(F1123),"",VLOOKUP(F1123,AgeTable,2,TRUE))</f>
        <v/>
      </c>
      <c r="H1123" s="6" t="str">
        <f t="shared" si="34"/>
        <v/>
      </c>
      <c r="I1123" s="6" t="str">
        <f t="shared" si="35"/>
        <v/>
      </c>
      <c r="J1123">
        <v>1</v>
      </c>
      <c r="K1123">
        <v>1</v>
      </c>
      <c r="L1123" s="2">
        <v>2668</v>
      </c>
      <c r="M1123" s="4">
        <v>22.3583</v>
      </c>
      <c r="N1123" s="8" t="str">
        <f>IF(ISBLANK(M1123),"",VLOOKUP(M1123,FareTable,2,TRUE))</f>
        <v>C</v>
      </c>
      <c r="P1123" s="1" t="s">
        <v>2099</v>
      </c>
    </row>
    <row r="1124" spans="1:16" x14ac:dyDescent="0.25">
      <c r="A1124" s="2">
        <v>1123</v>
      </c>
      <c r="B1124" s="2">
        <v>3</v>
      </c>
      <c r="C1124" s="2">
        <v>1</v>
      </c>
      <c r="D1124" t="s">
        <v>1863</v>
      </c>
      <c r="E1124" s="1" t="s">
        <v>2101</v>
      </c>
      <c r="G1124" s="6" t="str">
        <f>IF(ISBLANK(F1124),"",VLOOKUP(F1124,AgeTable,2,TRUE))</f>
        <v/>
      </c>
      <c r="H1124" s="6" t="str">
        <f t="shared" si="34"/>
        <v/>
      </c>
      <c r="I1124" s="6" t="str">
        <f t="shared" si="35"/>
        <v/>
      </c>
      <c r="J1124">
        <v>1</v>
      </c>
      <c r="K1124">
        <v>1</v>
      </c>
      <c r="L1124" s="2">
        <v>2668</v>
      </c>
      <c r="M1124" s="4">
        <v>22.3583</v>
      </c>
      <c r="N1124" s="8" t="str">
        <f>IF(ISBLANK(M1124),"",VLOOKUP(M1124,FareTable,2,TRUE))</f>
        <v>C</v>
      </c>
      <c r="O1124" s="2" t="s">
        <v>1864</v>
      </c>
      <c r="P1124" s="1" t="s">
        <v>2099</v>
      </c>
    </row>
    <row r="1125" spans="1:16" x14ac:dyDescent="0.25">
      <c r="A1125" s="2">
        <v>1124</v>
      </c>
      <c r="B1125" s="2">
        <v>3</v>
      </c>
      <c r="C1125" s="2">
        <v>1</v>
      </c>
      <c r="D1125" t="s">
        <v>1865</v>
      </c>
      <c r="E1125" s="1" t="s">
        <v>2101</v>
      </c>
      <c r="G1125" s="6" t="str">
        <f>IF(ISBLANK(F1125),"",VLOOKUP(F1125,AgeTable,2,TRUE))</f>
        <v/>
      </c>
      <c r="H1125" s="6" t="str">
        <f t="shared" si="34"/>
        <v/>
      </c>
      <c r="I1125" s="6" t="str">
        <f t="shared" si="35"/>
        <v/>
      </c>
      <c r="J1125">
        <v>0</v>
      </c>
      <c r="K1125">
        <v>2</v>
      </c>
      <c r="L1125" s="2">
        <v>2668</v>
      </c>
      <c r="M1125" s="4">
        <v>22.3583</v>
      </c>
      <c r="N1125" s="8" t="str">
        <f>IF(ISBLANK(M1125),"",VLOOKUP(M1125,FareTable,2,TRUE))</f>
        <v>C</v>
      </c>
      <c r="P1125" s="1" t="s">
        <v>2099</v>
      </c>
    </row>
    <row r="1126" spans="1:16" x14ac:dyDescent="0.25">
      <c r="A1126" s="2">
        <v>1125</v>
      </c>
      <c r="B1126" s="2">
        <v>3</v>
      </c>
      <c r="C1126" s="2">
        <v>0</v>
      </c>
      <c r="D1126" t="s">
        <v>1866</v>
      </c>
      <c r="E1126" s="1" t="s">
        <v>2101</v>
      </c>
      <c r="G1126" s="6" t="str">
        <f>IF(ISBLANK(F1126),"",VLOOKUP(F1126,AgeTable,2,TRUE))</f>
        <v/>
      </c>
      <c r="H1126" s="6" t="str">
        <f t="shared" si="34"/>
        <v/>
      </c>
      <c r="I1126" s="6" t="str">
        <f t="shared" si="35"/>
        <v/>
      </c>
      <c r="J1126">
        <v>0</v>
      </c>
      <c r="K1126">
        <v>0</v>
      </c>
      <c r="L1126" s="2">
        <v>330935</v>
      </c>
      <c r="M1126" s="4">
        <v>8.1374999999999993</v>
      </c>
      <c r="N1126" s="8" t="str">
        <f>IF(ISBLANK(M1126),"",VLOOKUP(M1126,FareTable,2,TRUE))</f>
        <v>D</v>
      </c>
      <c r="P1126" s="1" t="s">
        <v>2100</v>
      </c>
    </row>
    <row r="1127" spans="1:16" x14ac:dyDescent="0.25">
      <c r="A1127" s="2">
        <v>1126</v>
      </c>
      <c r="B1127" s="2">
        <v>3</v>
      </c>
      <c r="C1127" s="2">
        <v>0</v>
      </c>
      <c r="D1127" t="s">
        <v>1867</v>
      </c>
      <c r="E1127" s="1" t="s">
        <v>2102</v>
      </c>
      <c r="F1127">
        <v>24</v>
      </c>
      <c r="G1127" s="6" t="str">
        <f>IF(ISBLANK(F1127),"",VLOOKUP(F1127,AgeTable,2,TRUE))</f>
        <v>Adult</v>
      </c>
      <c r="H1127" s="6">
        <f t="shared" si="34"/>
        <v>0</v>
      </c>
      <c r="I1127" s="6">
        <f t="shared" si="35"/>
        <v>0</v>
      </c>
      <c r="J1127">
        <v>0</v>
      </c>
      <c r="K1127">
        <v>0</v>
      </c>
      <c r="L1127" s="2">
        <v>342441</v>
      </c>
      <c r="M1127" s="4">
        <v>8.0500000000000007</v>
      </c>
      <c r="N1127" s="8" t="str">
        <f>IF(ISBLANK(M1127),"",VLOOKUP(M1127,FareTable,2,TRUE))</f>
        <v>D</v>
      </c>
      <c r="P1127" s="1" t="s">
        <v>800</v>
      </c>
    </row>
    <row r="1128" spans="1:16" x14ac:dyDescent="0.25">
      <c r="A1128" s="2">
        <v>1127</v>
      </c>
      <c r="B1128" s="2">
        <v>3</v>
      </c>
      <c r="C1128" s="2">
        <v>0</v>
      </c>
      <c r="D1128" t="s">
        <v>1868</v>
      </c>
      <c r="E1128" s="1" t="s">
        <v>2101</v>
      </c>
      <c r="F1128">
        <v>28</v>
      </c>
      <c r="G1128" s="6" t="str">
        <f>IF(ISBLANK(F1128),"",VLOOKUP(F1128,AgeTable,2,TRUE))</f>
        <v>Adult</v>
      </c>
      <c r="H1128" s="6">
        <f t="shared" si="34"/>
        <v>0</v>
      </c>
      <c r="I1128" s="6">
        <f t="shared" si="35"/>
        <v>1</v>
      </c>
      <c r="J1128">
        <v>0</v>
      </c>
      <c r="K1128">
        <v>0</v>
      </c>
      <c r="L1128" s="2">
        <v>349245</v>
      </c>
      <c r="M1128" s="4">
        <v>7.8958000000000004</v>
      </c>
      <c r="N1128" s="8" t="str">
        <f>IF(ISBLANK(M1128),"",VLOOKUP(M1128,FareTable,2,TRUE))</f>
        <v>D</v>
      </c>
      <c r="P1128" s="1" t="s">
        <v>800</v>
      </c>
    </row>
    <row r="1129" spans="1:16" x14ac:dyDescent="0.25">
      <c r="A1129" s="2">
        <v>1128</v>
      </c>
      <c r="B1129" s="2">
        <v>3</v>
      </c>
      <c r="C1129" s="2">
        <v>0</v>
      </c>
      <c r="D1129" t="s">
        <v>1869</v>
      </c>
      <c r="E1129" s="1" t="s">
        <v>2102</v>
      </c>
      <c r="F1129">
        <v>19</v>
      </c>
      <c r="G1129" s="6" t="str">
        <f>IF(ISBLANK(F1129),"",VLOOKUP(F1129,AgeTable,2,TRUE))</f>
        <v>Adult</v>
      </c>
      <c r="H1129" s="6">
        <f t="shared" si="34"/>
        <v>0</v>
      </c>
      <c r="I1129" s="6">
        <f t="shared" si="35"/>
        <v>0</v>
      </c>
      <c r="J1129">
        <v>0</v>
      </c>
      <c r="K1129">
        <v>0</v>
      </c>
      <c r="L1129" s="2">
        <v>349212</v>
      </c>
      <c r="M1129" s="4">
        <v>7.8958000000000004</v>
      </c>
      <c r="N1129" s="8" t="str">
        <f>IF(ISBLANK(M1129),"",VLOOKUP(M1129,FareTable,2,TRUE))</f>
        <v>D</v>
      </c>
      <c r="P1129" s="1" t="s">
        <v>800</v>
      </c>
    </row>
    <row r="1130" spans="1:16" x14ac:dyDescent="0.25">
      <c r="A1130" s="2">
        <v>1129</v>
      </c>
      <c r="B1130" s="2">
        <v>3</v>
      </c>
      <c r="C1130" s="2">
        <v>0</v>
      </c>
      <c r="D1130" t="s">
        <v>1870</v>
      </c>
      <c r="E1130" s="1" t="s">
        <v>2102</v>
      </c>
      <c r="G1130" s="6" t="str">
        <f>IF(ISBLANK(F1130),"",VLOOKUP(F1130,AgeTable,2,TRUE))</f>
        <v/>
      </c>
      <c r="H1130" s="6" t="str">
        <f t="shared" si="34"/>
        <v/>
      </c>
      <c r="I1130" s="6" t="str">
        <f t="shared" si="35"/>
        <v/>
      </c>
      <c r="J1130">
        <v>0</v>
      </c>
      <c r="K1130">
        <v>0</v>
      </c>
      <c r="L1130" s="2">
        <v>349215</v>
      </c>
      <c r="M1130" s="4">
        <v>7.8958000000000004</v>
      </c>
      <c r="N1130" s="8" t="str">
        <f>IF(ISBLANK(M1130),"",VLOOKUP(M1130,FareTable,2,TRUE))</f>
        <v>D</v>
      </c>
      <c r="P1130" s="1" t="s">
        <v>800</v>
      </c>
    </row>
    <row r="1131" spans="1:16" x14ac:dyDescent="0.25">
      <c r="A1131" s="2">
        <v>1130</v>
      </c>
      <c r="B1131" s="2">
        <v>3</v>
      </c>
      <c r="C1131" s="2">
        <v>0</v>
      </c>
      <c r="D1131" t="s">
        <v>1871</v>
      </c>
      <c r="E1131" s="1" t="s">
        <v>2102</v>
      </c>
      <c r="F1131">
        <v>25</v>
      </c>
      <c r="G1131" s="6" t="str">
        <f>IF(ISBLANK(F1131),"",VLOOKUP(F1131,AgeTable,2,TRUE))</f>
        <v>Adult</v>
      </c>
      <c r="H1131" s="6">
        <f t="shared" si="34"/>
        <v>0</v>
      </c>
      <c r="I1131" s="6">
        <f t="shared" si="35"/>
        <v>0</v>
      </c>
      <c r="J1131">
        <v>1</v>
      </c>
      <c r="K1131">
        <v>0</v>
      </c>
      <c r="L1131" s="2">
        <v>347076</v>
      </c>
      <c r="M1131" s="4">
        <v>7.7750000000000004</v>
      </c>
      <c r="N1131" s="8" t="str">
        <f>IF(ISBLANK(M1131),"",VLOOKUP(M1131,FareTable,2,TRUE))</f>
        <v>E</v>
      </c>
      <c r="P1131" s="1" t="s">
        <v>800</v>
      </c>
    </row>
    <row r="1132" spans="1:16" x14ac:dyDescent="0.25">
      <c r="A1132" s="2">
        <v>1131</v>
      </c>
      <c r="B1132" s="2">
        <v>3</v>
      </c>
      <c r="C1132" s="2">
        <v>0</v>
      </c>
      <c r="D1132" t="s">
        <v>1872</v>
      </c>
      <c r="E1132" s="1" t="s">
        <v>2101</v>
      </c>
      <c r="F1132">
        <v>18</v>
      </c>
      <c r="G1132" s="6" t="str">
        <f>IF(ISBLANK(F1132),"",VLOOKUP(F1132,AgeTable,2,TRUE))</f>
        <v>Adult</v>
      </c>
      <c r="H1132" s="6">
        <f t="shared" si="34"/>
        <v>0</v>
      </c>
      <c r="I1132" s="6">
        <f t="shared" si="35"/>
        <v>1</v>
      </c>
      <c r="J1132">
        <v>0</v>
      </c>
      <c r="K1132">
        <v>0</v>
      </c>
      <c r="L1132" s="2">
        <v>347087</v>
      </c>
      <c r="M1132" s="4">
        <v>7.7750000000000004</v>
      </c>
      <c r="N1132" s="8" t="str">
        <f>IF(ISBLANK(M1132),"",VLOOKUP(M1132,FareTable,2,TRUE))</f>
        <v>E</v>
      </c>
      <c r="P1132" s="1" t="s">
        <v>800</v>
      </c>
    </row>
    <row r="1133" spans="1:16" x14ac:dyDescent="0.25">
      <c r="A1133" s="2">
        <v>1132</v>
      </c>
      <c r="B1133" s="2">
        <v>3</v>
      </c>
      <c r="C1133" s="2">
        <v>1</v>
      </c>
      <c r="D1133" t="s">
        <v>1873</v>
      </c>
      <c r="E1133" s="1" t="s">
        <v>2102</v>
      </c>
      <c r="F1133">
        <v>32</v>
      </c>
      <c r="G1133" s="6" t="str">
        <f>IF(ISBLANK(F1133),"",VLOOKUP(F1133,AgeTable,2,TRUE))</f>
        <v>Adult</v>
      </c>
      <c r="H1133" s="6">
        <f t="shared" si="34"/>
        <v>0</v>
      </c>
      <c r="I1133" s="6">
        <f t="shared" si="35"/>
        <v>0</v>
      </c>
      <c r="J1133">
        <v>0</v>
      </c>
      <c r="K1133">
        <v>0</v>
      </c>
      <c r="L1133" s="2" t="s">
        <v>1874</v>
      </c>
      <c r="M1133" s="4">
        <v>8.0500000000000007</v>
      </c>
      <c r="N1133" s="8" t="str">
        <f>IF(ISBLANK(M1133),"",VLOOKUP(M1133,FareTable,2,TRUE))</f>
        <v>D</v>
      </c>
      <c r="O1133" s="2" t="s">
        <v>1875</v>
      </c>
      <c r="P1133" s="1" t="s">
        <v>800</v>
      </c>
    </row>
    <row r="1134" spans="1:16" x14ac:dyDescent="0.25">
      <c r="A1134" s="2">
        <v>1133</v>
      </c>
      <c r="B1134" s="2">
        <v>3</v>
      </c>
      <c r="C1134" s="2">
        <v>0</v>
      </c>
      <c r="D1134" t="s">
        <v>1876</v>
      </c>
      <c r="E1134" s="1" t="s">
        <v>2102</v>
      </c>
      <c r="G1134" s="6" t="str">
        <f>IF(ISBLANK(F1134),"",VLOOKUP(F1134,AgeTable,2,TRUE))</f>
        <v/>
      </c>
      <c r="H1134" s="6" t="str">
        <f t="shared" si="34"/>
        <v/>
      </c>
      <c r="I1134" s="6" t="str">
        <f t="shared" si="35"/>
        <v/>
      </c>
      <c r="J1134">
        <v>0</v>
      </c>
      <c r="K1134">
        <v>0</v>
      </c>
      <c r="L1134" s="2">
        <v>349227</v>
      </c>
      <c r="M1134" s="4">
        <v>7.8958000000000004</v>
      </c>
      <c r="N1134" s="8" t="str">
        <f>IF(ISBLANK(M1134),"",VLOOKUP(M1134,FareTable,2,TRUE))</f>
        <v>D</v>
      </c>
      <c r="P1134" s="1" t="s">
        <v>800</v>
      </c>
    </row>
    <row r="1135" spans="1:16" x14ac:dyDescent="0.25">
      <c r="A1135" s="2">
        <v>1134</v>
      </c>
      <c r="B1135" s="2">
        <v>3</v>
      </c>
      <c r="C1135" s="2">
        <v>0</v>
      </c>
      <c r="D1135" t="s">
        <v>1877</v>
      </c>
      <c r="E1135" s="1" t="s">
        <v>2102</v>
      </c>
      <c r="F1135">
        <v>17</v>
      </c>
      <c r="G1135" s="6" t="str">
        <f>IF(ISBLANK(F1135),"",VLOOKUP(F1135,AgeTable,2,TRUE))</f>
        <v>Adult</v>
      </c>
      <c r="H1135" s="6">
        <f t="shared" si="34"/>
        <v>0</v>
      </c>
      <c r="I1135" s="6">
        <f t="shared" si="35"/>
        <v>0</v>
      </c>
      <c r="J1135">
        <v>0</v>
      </c>
      <c r="K1135">
        <v>0</v>
      </c>
      <c r="L1135" s="2">
        <v>315095</v>
      </c>
      <c r="M1135" s="4">
        <v>8.6624999999999996</v>
      </c>
      <c r="N1135" s="8" t="str">
        <f>IF(ISBLANK(M1135),"",VLOOKUP(M1135,FareTable,2,TRUE))</f>
        <v>D</v>
      </c>
      <c r="P1135" s="1" t="s">
        <v>800</v>
      </c>
    </row>
    <row r="1136" spans="1:16" x14ac:dyDescent="0.25">
      <c r="A1136" s="2">
        <v>1135</v>
      </c>
      <c r="B1136" s="2">
        <v>3</v>
      </c>
      <c r="C1136" s="2">
        <v>0</v>
      </c>
      <c r="D1136" t="s">
        <v>1878</v>
      </c>
      <c r="E1136" s="1" t="s">
        <v>2102</v>
      </c>
      <c r="F1136">
        <v>24</v>
      </c>
      <c r="G1136" s="6" t="str">
        <f>IF(ISBLANK(F1136),"",VLOOKUP(F1136,AgeTable,2,TRUE))</f>
        <v>Adult</v>
      </c>
      <c r="H1136" s="6">
        <f t="shared" si="34"/>
        <v>0</v>
      </c>
      <c r="I1136" s="6">
        <f t="shared" si="35"/>
        <v>0</v>
      </c>
      <c r="J1136">
        <v>0</v>
      </c>
      <c r="K1136">
        <v>0</v>
      </c>
      <c r="L1136" s="2">
        <v>315092</v>
      </c>
      <c r="M1136" s="4">
        <v>8.6624999999999996</v>
      </c>
      <c r="N1136" s="8" t="str">
        <f>IF(ISBLANK(M1136),"",VLOOKUP(M1136,FareTable,2,TRUE))</f>
        <v>D</v>
      </c>
      <c r="P1136" s="1" t="s">
        <v>800</v>
      </c>
    </row>
    <row r="1137" spans="1:16" x14ac:dyDescent="0.25">
      <c r="A1137" s="2">
        <v>1136</v>
      </c>
      <c r="B1137" s="2">
        <v>3</v>
      </c>
      <c r="C1137" s="2">
        <v>0</v>
      </c>
      <c r="D1137" t="s">
        <v>1879</v>
      </c>
      <c r="E1137" s="1" t="s">
        <v>2102</v>
      </c>
      <c r="G1137" s="6" t="str">
        <f>IF(ISBLANK(F1137),"",VLOOKUP(F1137,AgeTable,2,TRUE))</f>
        <v/>
      </c>
      <c r="H1137" s="6" t="str">
        <f t="shared" si="34"/>
        <v/>
      </c>
      <c r="I1137" s="6" t="str">
        <f t="shared" si="35"/>
        <v/>
      </c>
      <c r="J1137">
        <v>0</v>
      </c>
      <c r="K1137">
        <v>0</v>
      </c>
      <c r="L1137" s="2">
        <v>349223</v>
      </c>
      <c r="M1137" s="4">
        <v>7.8958000000000004</v>
      </c>
      <c r="N1137" s="8" t="str">
        <f>IF(ISBLANK(M1137),"",VLOOKUP(M1137,FareTable,2,TRUE))</f>
        <v>D</v>
      </c>
      <c r="P1137" s="1" t="s">
        <v>800</v>
      </c>
    </row>
    <row r="1138" spans="1:16" x14ac:dyDescent="0.25">
      <c r="A1138" s="2">
        <v>1137</v>
      </c>
      <c r="B1138" s="2">
        <v>3</v>
      </c>
      <c r="C1138" s="2">
        <v>0</v>
      </c>
      <c r="D1138" t="s">
        <v>1880</v>
      </c>
      <c r="E1138" s="1" t="s">
        <v>2101</v>
      </c>
      <c r="G1138" s="6" t="str">
        <f>IF(ISBLANK(F1138),"",VLOOKUP(F1138,AgeTable,2,TRUE))</f>
        <v/>
      </c>
      <c r="H1138" s="6" t="str">
        <f t="shared" si="34"/>
        <v/>
      </c>
      <c r="I1138" s="6" t="str">
        <f t="shared" si="35"/>
        <v/>
      </c>
      <c r="J1138">
        <v>0</v>
      </c>
      <c r="K1138">
        <v>0</v>
      </c>
      <c r="L1138" s="2">
        <v>65305</v>
      </c>
      <c r="M1138" s="4">
        <v>8.1125000000000007</v>
      </c>
      <c r="N1138" s="8" t="str">
        <f>IF(ISBLANK(M1138),"",VLOOKUP(M1138,FareTable,2,TRUE))</f>
        <v>D</v>
      </c>
      <c r="P1138" s="1" t="s">
        <v>800</v>
      </c>
    </row>
    <row r="1139" spans="1:16" x14ac:dyDescent="0.25">
      <c r="A1139" s="2">
        <v>1138</v>
      </c>
      <c r="B1139" s="2">
        <v>3</v>
      </c>
      <c r="C1139" s="2">
        <v>0</v>
      </c>
      <c r="D1139" t="s">
        <v>1881</v>
      </c>
      <c r="E1139" s="1" t="s">
        <v>2102</v>
      </c>
      <c r="G1139" s="6" t="str">
        <f>IF(ISBLANK(F1139),"",VLOOKUP(F1139,AgeTable,2,TRUE))</f>
        <v/>
      </c>
      <c r="H1139" s="6" t="str">
        <f t="shared" si="34"/>
        <v/>
      </c>
      <c r="I1139" s="6" t="str">
        <f t="shared" si="35"/>
        <v/>
      </c>
      <c r="J1139">
        <v>0</v>
      </c>
      <c r="K1139">
        <v>0</v>
      </c>
      <c r="L1139" s="2">
        <v>2629</v>
      </c>
      <c r="M1139" s="4">
        <v>7.2291999999999996</v>
      </c>
      <c r="N1139" s="8" t="str">
        <f>IF(ISBLANK(M1139),"",VLOOKUP(M1139,FareTable,2,TRUE))</f>
        <v>E</v>
      </c>
      <c r="P1139" s="1" t="s">
        <v>2099</v>
      </c>
    </row>
    <row r="1140" spans="1:16" x14ac:dyDescent="0.25">
      <c r="A1140" s="2">
        <v>1139</v>
      </c>
      <c r="B1140" s="2">
        <v>3</v>
      </c>
      <c r="C1140" s="2">
        <v>0</v>
      </c>
      <c r="D1140" t="s">
        <v>1882</v>
      </c>
      <c r="E1140" s="1" t="s">
        <v>2102</v>
      </c>
      <c r="G1140" s="6" t="str">
        <f>IF(ISBLANK(F1140),"",VLOOKUP(F1140,AgeTable,2,TRUE))</f>
        <v/>
      </c>
      <c r="H1140" s="6" t="str">
        <f t="shared" si="34"/>
        <v/>
      </c>
      <c r="I1140" s="6" t="str">
        <f t="shared" si="35"/>
        <v/>
      </c>
      <c r="J1140">
        <v>0</v>
      </c>
      <c r="K1140">
        <v>0</v>
      </c>
      <c r="L1140" s="2">
        <v>362316</v>
      </c>
      <c r="M1140" s="4">
        <v>7.25</v>
      </c>
      <c r="N1140" s="8" t="str">
        <f>IF(ISBLANK(M1140),"",VLOOKUP(M1140,FareTable,2,TRUE))</f>
        <v>E</v>
      </c>
      <c r="P1140" s="1" t="s">
        <v>800</v>
      </c>
    </row>
    <row r="1141" spans="1:16" x14ac:dyDescent="0.25">
      <c r="A1141" s="2">
        <v>1140</v>
      </c>
      <c r="B1141" s="2">
        <v>3</v>
      </c>
      <c r="C1141" s="2">
        <v>0</v>
      </c>
      <c r="D1141" t="s">
        <v>1883</v>
      </c>
      <c r="E1141" s="1" t="s">
        <v>2102</v>
      </c>
      <c r="F1141">
        <v>38</v>
      </c>
      <c r="G1141" s="6" t="str">
        <f>IF(ISBLANK(F1141),"",VLOOKUP(F1141,AgeTable,2,TRUE))</f>
        <v>Adult</v>
      </c>
      <c r="H1141" s="6">
        <f t="shared" si="34"/>
        <v>0</v>
      </c>
      <c r="I1141" s="6">
        <f t="shared" si="35"/>
        <v>0</v>
      </c>
      <c r="J1141">
        <v>0</v>
      </c>
      <c r="K1141">
        <v>0</v>
      </c>
      <c r="L1141" s="2">
        <v>349249</v>
      </c>
      <c r="M1141" s="4">
        <v>7.8958000000000004</v>
      </c>
      <c r="N1141" s="8" t="str">
        <f>IF(ISBLANK(M1141),"",VLOOKUP(M1141,FareTable,2,TRUE))</f>
        <v>D</v>
      </c>
      <c r="P1141" s="1" t="s">
        <v>800</v>
      </c>
    </row>
    <row r="1142" spans="1:16" x14ac:dyDescent="0.25">
      <c r="A1142" s="2">
        <v>1141</v>
      </c>
      <c r="B1142" s="2">
        <v>3</v>
      </c>
      <c r="C1142" s="2">
        <v>0</v>
      </c>
      <c r="D1142" t="s">
        <v>1884</v>
      </c>
      <c r="E1142" s="1" t="s">
        <v>2102</v>
      </c>
      <c r="F1142">
        <v>21</v>
      </c>
      <c r="G1142" s="6" t="str">
        <f>IF(ISBLANK(F1142),"",VLOOKUP(F1142,AgeTable,2,TRUE))</f>
        <v>Adult</v>
      </c>
      <c r="H1142" s="6">
        <f t="shared" si="34"/>
        <v>0</v>
      </c>
      <c r="I1142" s="6">
        <f t="shared" si="35"/>
        <v>0</v>
      </c>
      <c r="J1142">
        <v>0</v>
      </c>
      <c r="K1142">
        <v>0</v>
      </c>
      <c r="L1142" s="2">
        <v>342684</v>
      </c>
      <c r="M1142" s="4">
        <v>8.0500000000000007</v>
      </c>
      <c r="N1142" s="8" t="str">
        <f>IF(ISBLANK(M1142),"",VLOOKUP(M1142,FareTable,2,TRUE))</f>
        <v>D</v>
      </c>
      <c r="P1142" s="1" t="s">
        <v>800</v>
      </c>
    </row>
    <row r="1143" spans="1:16" x14ac:dyDescent="0.25">
      <c r="A1143" s="2">
        <v>1142</v>
      </c>
      <c r="B1143" s="2">
        <v>3</v>
      </c>
      <c r="C1143" s="2">
        <v>0</v>
      </c>
      <c r="D1143" t="s">
        <v>1885</v>
      </c>
      <c r="E1143" s="1" t="s">
        <v>2102</v>
      </c>
      <c r="F1143">
        <v>10</v>
      </c>
      <c r="G1143" s="6" t="str">
        <f>IF(ISBLANK(F1143),"",VLOOKUP(F1143,AgeTable,2,TRUE))</f>
        <v>Child</v>
      </c>
      <c r="H1143" s="6">
        <f t="shared" si="34"/>
        <v>1</v>
      </c>
      <c r="I1143" s="6">
        <f t="shared" si="35"/>
        <v>1</v>
      </c>
      <c r="J1143">
        <v>4</v>
      </c>
      <c r="K1143">
        <v>1</v>
      </c>
      <c r="L1143" s="2">
        <v>382652</v>
      </c>
      <c r="M1143" s="4">
        <v>29.125</v>
      </c>
      <c r="N1143" s="8" t="str">
        <f>IF(ISBLANK(M1143),"",VLOOKUP(M1143,FareTable,2,TRUE))</f>
        <v>B</v>
      </c>
      <c r="P1143" s="1" t="s">
        <v>2100</v>
      </c>
    </row>
    <row r="1144" spans="1:16" x14ac:dyDescent="0.25">
      <c r="A1144" s="2">
        <v>1143</v>
      </c>
      <c r="B1144" s="2">
        <v>3</v>
      </c>
      <c r="C1144" s="2">
        <v>0</v>
      </c>
      <c r="D1144" t="s">
        <v>1886</v>
      </c>
      <c r="E1144" s="1" t="s">
        <v>2102</v>
      </c>
      <c r="F1144">
        <v>4</v>
      </c>
      <c r="G1144" s="6" t="str">
        <f>IF(ISBLANK(F1144),"",VLOOKUP(F1144,AgeTable,2,TRUE))</f>
        <v>Child</v>
      </c>
      <c r="H1144" s="6">
        <f t="shared" si="34"/>
        <v>1</v>
      </c>
      <c r="I1144" s="6">
        <f t="shared" si="35"/>
        <v>1</v>
      </c>
      <c r="J1144">
        <v>4</v>
      </c>
      <c r="K1144">
        <v>1</v>
      </c>
      <c r="L1144" s="2">
        <v>382652</v>
      </c>
      <c r="M1144" s="4">
        <v>29.125</v>
      </c>
      <c r="N1144" s="8" t="str">
        <f>IF(ISBLANK(M1144),"",VLOOKUP(M1144,FareTable,2,TRUE))</f>
        <v>B</v>
      </c>
      <c r="P1144" s="1" t="s">
        <v>2100</v>
      </c>
    </row>
    <row r="1145" spans="1:16" x14ac:dyDescent="0.25">
      <c r="A1145" s="2">
        <v>1144</v>
      </c>
      <c r="B1145" s="2">
        <v>3</v>
      </c>
      <c r="C1145" s="2">
        <v>0</v>
      </c>
      <c r="D1145" t="s">
        <v>1887</v>
      </c>
      <c r="E1145" s="1" t="s">
        <v>2102</v>
      </c>
      <c r="F1145">
        <v>7</v>
      </c>
      <c r="G1145" s="6" t="str">
        <f>IF(ISBLANK(F1145),"",VLOOKUP(F1145,AgeTable,2,TRUE))</f>
        <v>Child</v>
      </c>
      <c r="H1145" s="6">
        <f t="shared" si="34"/>
        <v>1</v>
      </c>
      <c r="I1145" s="6">
        <f t="shared" si="35"/>
        <v>1</v>
      </c>
      <c r="J1145">
        <v>4</v>
      </c>
      <c r="K1145">
        <v>1</v>
      </c>
      <c r="L1145" s="2">
        <v>382652</v>
      </c>
      <c r="M1145" s="4">
        <v>29.125</v>
      </c>
      <c r="N1145" s="8" t="str">
        <f>IF(ISBLANK(M1145),"",VLOOKUP(M1145,FareTable,2,TRUE))</f>
        <v>B</v>
      </c>
      <c r="P1145" s="1" t="s">
        <v>2100</v>
      </c>
    </row>
    <row r="1146" spans="1:16" x14ac:dyDescent="0.25">
      <c r="A1146" s="2">
        <v>1145</v>
      </c>
      <c r="B1146" s="2">
        <v>3</v>
      </c>
      <c r="C1146" s="2">
        <v>0</v>
      </c>
      <c r="D1146" t="s">
        <v>1888</v>
      </c>
      <c r="E1146" s="1" t="s">
        <v>2102</v>
      </c>
      <c r="F1146">
        <v>2</v>
      </c>
      <c r="G1146" s="6" t="str">
        <f>IF(ISBLANK(F1146),"",VLOOKUP(F1146,AgeTable,2,TRUE))</f>
        <v>Child</v>
      </c>
      <c r="H1146" s="6">
        <f t="shared" si="34"/>
        <v>1</v>
      </c>
      <c r="I1146" s="6">
        <f t="shared" si="35"/>
        <v>1</v>
      </c>
      <c r="J1146">
        <v>4</v>
      </c>
      <c r="K1146">
        <v>1</v>
      </c>
      <c r="L1146" s="2">
        <v>382652</v>
      </c>
      <c r="M1146" s="4">
        <v>29.125</v>
      </c>
      <c r="N1146" s="8" t="str">
        <f>IF(ISBLANK(M1146),"",VLOOKUP(M1146,FareTable,2,TRUE))</f>
        <v>B</v>
      </c>
      <c r="P1146" s="1" t="s">
        <v>2100</v>
      </c>
    </row>
    <row r="1147" spans="1:16" x14ac:dyDescent="0.25">
      <c r="A1147" s="2">
        <v>1146</v>
      </c>
      <c r="B1147" s="2">
        <v>3</v>
      </c>
      <c r="C1147" s="2">
        <v>0</v>
      </c>
      <c r="D1147" t="s">
        <v>1889</v>
      </c>
      <c r="E1147" s="1" t="s">
        <v>2102</v>
      </c>
      <c r="F1147">
        <v>8</v>
      </c>
      <c r="G1147" s="6" t="str">
        <f>IF(ISBLANK(F1147),"",VLOOKUP(F1147,AgeTable,2,TRUE))</f>
        <v>Child</v>
      </c>
      <c r="H1147" s="6">
        <f t="shared" si="34"/>
        <v>1</v>
      </c>
      <c r="I1147" s="6">
        <f t="shared" si="35"/>
        <v>1</v>
      </c>
      <c r="J1147">
        <v>4</v>
      </c>
      <c r="K1147">
        <v>1</v>
      </c>
      <c r="L1147" s="2">
        <v>382652</v>
      </c>
      <c r="M1147" s="4">
        <v>29.125</v>
      </c>
      <c r="N1147" s="8" t="str">
        <f>IF(ISBLANK(M1147),"",VLOOKUP(M1147,FareTable,2,TRUE))</f>
        <v>B</v>
      </c>
      <c r="P1147" s="1" t="s">
        <v>2100</v>
      </c>
    </row>
    <row r="1148" spans="1:16" x14ac:dyDescent="0.25">
      <c r="A1148" s="2">
        <v>1147</v>
      </c>
      <c r="B1148" s="2">
        <v>3</v>
      </c>
      <c r="C1148" s="2">
        <v>0</v>
      </c>
      <c r="D1148" t="s">
        <v>1890</v>
      </c>
      <c r="E1148" s="1" t="s">
        <v>2101</v>
      </c>
      <c r="F1148">
        <v>39</v>
      </c>
      <c r="G1148" s="6" t="str">
        <f>IF(ISBLANK(F1148),"",VLOOKUP(F1148,AgeTable,2,TRUE))</f>
        <v>Adult</v>
      </c>
      <c r="H1148" s="6">
        <f t="shared" si="34"/>
        <v>0</v>
      </c>
      <c r="I1148" s="6">
        <f t="shared" si="35"/>
        <v>1</v>
      </c>
      <c r="J1148">
        <v>0</v>
      </c>
      <c r="K1148">
        <v>5</v>
      </c>
      <c r="L1148" s="2">
        <v>382652</v>
      </c>
      <c r="M1148" s="4">
        <v>29.125</v>
      </c>
      <c r="N1148" s="8" t="str">
        <f>IF(ISBLANK(M1148),"",VLOOKUP(M1148,FareTable,2,TRUE))</f>
        <v>B</v>
      </c>
      <c r="P1148" s="1" t="s">
        <v>2100</v>
      </c>
    </row>
    <row r="1149" spans="1:16" x14ac:dyDescent="0.25">
      <c r="A1149" s="2">
        <v>1148</v>
      </c>
      <c r="B1149" s="2">
        <v>3</v>
      </c>
      <c r="C1149" s="2">
        <v>0</v>
      </c>
      <c r="D1149" t="s">
        <v>1891</v>
      </c>
      <c r="E1149" s="1" t="s">
        <v>2101</v>
      </c>
      <c r="F1149">
        <v>22</v>
      </c>
      <c r="G1149" s="6" t="str">
        <f>IF(ISBLANK(F1149),"",VLOOKUP(F1149,AgeTable,2,TRUE))</f>
        <v>Adult</v>
      </c>
      <c r="H1149" s="6">
        <f t="shared" si="34"/>
        <v>0</v>
      </c>
      <c r="I1149" s="6">
        <f t="shared" si="35"/>
        <v>1</v>
      </c>
      <c r="J1149">
        <v>0</v>
      </c>
      <c r="K1149">
        <v>0</v>
      </c>
      <c r="L1149" s="2">
        <v>3101295</v>
      </c>
      <c r="M1149" s="4">
        <v>39.6875</v>
      </c>
      <c r="N1149" s="8" t="str">
        <f>IF(ISBLANK(M1149),"",VLOOKUP(M1149,FareTable,2,TRUE))</f>
        <v>B</v>
      </c>
      <c r="P1149" s="1" t="s">
        <v>800</v>
      </c>
    </row>
    <row r="1150" spans="1:16" x14ac:dyDescent="0.25">
      <c r="A1150" s="2">
        <v>1149</v>
      </c>
      <c r="B1150" s="2">
        <v>3</v>
      </c>
      <c r="C1150" s="2">
        <v>0</v>
      </c>
      <c r="D1150" t="s">
        <v>1892</v>
      </c>
      <c r="E1150" s="1" t="s">
        <v>2102</v>
      </c>
      <c r="F1150">
        <v>35</v>
      </c>
      <c r="G1150" s="6" t="str">
        <f>IF(ISBLANK(F1150),"",VLOOKUP(F1150,AgeTable,2,TRUE))</f>
        <v>Adult</v>
      </c>
      <c r="H1150" s="6">
        <f t="shared" si="34"/>
        <v>0</v>
      </c>
      <c r="I1150" s="6">
        <f t="shared" si="35"/>
        <v>0</v>
      </c>
      <c r="J1150">
        <v>0</v>
      </c>
      <c r="K1150">
        <v>0</v>
      </c>
      <c r="L1150" s="2" t="s">
        <v>1893</v>
      </c>
      <c r="M1150" s="4">
        <v>7.125</v>
      </c>
      <c r="N1150" s="8" t="str">
        <f>IF(ISBLANK(M1150),"",VLOOKUP(M1150,FareTable,2,TRUE))</f>
        <v>E</v>
      </c>
      <c r="P1150" s="1" t="s">
        <v>800</v>
      </c>
    </row>
    <row r="1151" spans="1:16" x14ac:dyDescent="0.25">
      <c r="A1151" s="2">
        <v>1150</v>
      </c>
      <c r="B1151" s="2">
        <v>3</v>
      </c>
      <c r="C1151" s="2">
        <v>1</v>
      </c>
      <c r="D1151" t="s">
        <v>1894</v>
      </c>
      <c r="E1151" s="1" t="s">
        <v>2101</v>
      </c>
      <c r="G1151" s="6" t="str">
        <f>IF(ISBLANK(F1151),"",VLOOKUP(F1151,AgeTable,2,TRUE))</f>
        <v/>
      </c>
      <c r="H1151" s="6" t="str">
        <f t="shared" si="34"/>
        <v/>
      </c>
      <c r="I1151" s="6" t="str">
        <f t="shared" si="35"/>
        <v/>
      </c>
      <c r="J1151">
        <v>0</v>
      </c>
      <c r="K1151">
        <v>0</v>
      </c>
      <c r="L1151" s="2">
        <v>334915</v>
      </c>
      <c r="M1151" s="4">
        <v>7.7207999999999997</v>
      </c>
      <c r="N1151" s="8" t="str">
        <f>IF(ISBLANK(M1151),"",VLOOKUP(M1151,FareTable,2,TRUE))</f>
        <v>E</v>
      </c>
      <c r="P1151" s="1" t="s">
        <v>2100</v>
      </c>
    </row>
    <row r="1152" spans="1:16" x14ac:dyDescent="0.25">
      <c r="A1152" s="2">
        <v>1151</v>
      </c>
      <c r="B1152" s="2">
        <v>3</v>
      </c>
      <c r="C1152" s="2">
        <v>0</v>
      </c>
      <c r="D1152" t="s">
        <v>1895</v>
      </c>
      <c r="E1152" s="1" t="s">
        <v>2102</v>
      </c>
      <c r="G1152" s="6" t="str">
        <f>IF(ISBLANK(F1152),"",VLOOKUP(F1152,AgeTable,2,TRUE))</f>
        <v/>
      </c>
      <c r="H1152" s="6" t="str">
        <f t="shared" si="34"/>
        <v/>
      </c>
      <c r="I1152" s="6" t="str">
        <f t="shared" si="35"/>
        <v/>
      </c>
      <c r="J1152">
        <v>0</v>
      </c>
      <c r="K1152">
        <v>0</v>
      </c>
      <c r="L1152" s="2">
        <v>364498</v>
      </c>
      <c r="M1152" s="4">
        <v>14.5</v>
      </c>
      <c r="N1152" s="8" t="str">
        <f>IF(ISBLANK(M1152),"",VLOOKUP(M1152,FareTable,2,TRUE))</f>
        <v>C</v>
      </c>
      <c r="P1152" s="1" t="s">
        <v>800</v>
      </c>
    </row>
    <row r="1153" spans="1:16" x14ac:dyDescent="0.25">
      <c r="A1153" s="2">
        <v>1152</v>
      </c>
      <c r="B1153" s="2">
        <v>3</v>
      </c>
      <c r="C1153" s="2">
        <v>0</v>
      </c>
      <c r="D1153" t="s">
        <v>1896</v>
      </c>
      <c r="E1153" s="1" t="s">
        <v>2101</v>
      </c>
      <c r="G1153" s="6" t="str">
        <f>IF(ISBLANK(F1153),"",VLOOKUP(F1153,AgeTable,2,TRUE))</f>
        <v/>
      </c>
      <c r="H1153" s="6" t="str">
        <f t="shared" si="34"/>
        <v/>
      </c>
      <c r="I1153" s="6" t="str">
        <f t="shared" si="35"/>
        <v/>
      </c>
      <c r="J1153">
        <v>0</v>
      </c>
      <c r="K1153">
        <v>0</v>
      </c>
      <c r="L1153" s="2">
        <v>364498</v>
      </c>
      <c r="M1153" s="4">
        <v>14.5</v>
      </c>
      <c r="N1153" s="8" t="str">
        <f>IF(ISBLANK(M1153),"",VLOOKUP(M1153,FareTable,2,TRUE))</f>
        <v>C</v>
      </c>
      <c r="P1153" s="1" t="s">
        <v>800</v>
      </c>
    </row>
    <row r="1154" spans="1:16" x14ac:dyDescent="0.25">
      <c r="A1154" s="2">
        <v>1153</v>
      </c>
      <c r="B1154" s="2">
        <v>3</v>
      </c>
      <c r="C1154" s="2">
        <v>0</v>
      </c>
      <c r="D1154" t="s">
        <v>1897</v>
      </c>
      <c r="E1154" s="1" t="s">
        <v>2102</v>
      </c>
      <c r="F1154">
        <v>50</v>
      </c>
      <c r="G1154" s="6" t="str">
        <f>IF(ISBLANK(F1154),"",VLOOKUP(F1154,AgeTable,2,TRUE))</f>
        <v>Adult</v>
      </c>
      <c r="H1154" s="6">
        <f t="shared" si="34"/>
        <v>0</v>
      </c>
      <c r="I1154" s="6">
        <f t="shared" si="35"/>
        <v>0</v>
      </c>
      <c r="J1154">
        <v>1</v>
      </c>
      <c r="K1154">
        <v>0</v>
      </c>
      <c r="L1154" s="2" t="s">
        <v>1898</v>
      </c>
      <c r="M1154" s="4">
        <v>14.5</v>
      </c>
      <c r="N1154" s="8" t="str">
        <f>IF(ISBLANK(M1154),"",VLOOKUP(M1154,FareTable,2,TRUE))</f>
        <v>C</v>
      </c>
      <c r="P1154" s="1" t="s">
        <v>800</v>
      </c>
    </row>
    <row r="1155" spans="1:16" x14ac:dyDescent="0.25">
      <c r="A1155" s="2">
        <v>1154</v>
      </c>
      <c r="B1155" s="2">
        <v>3</v>
      </c>
      <c r="C1155" s="2">
        <v>0</v>
      </c>
      <c r="D1155" t="s">
        <v>1899</v>
      </c>
      <c r="E1155" s="1" t="s">
        <v>2101</v>
      </c>
      <c r="F1155">
        <v>47</v>
      </c>
      <c r="G1155" s="6" t="str">
        <f>IF(ISBLANK(F1155),"",VLOOKUP(F1155,AgeTable,2,TRUE))</f>
        <v>Adult</v>
      </c>
      <c r="H1155" s="6">
        <f t="shared" ref="H1155:H1218" si="36">IF(ISBLANK(F1155),"",IF(F1155&lt;17,1,0))</f>
        <v>0</v>
      </c>
      <c r="I1155" s="6">
        <f t="shared" ref="I1155:I1218" si="37">IF(ISBLANK(F1155),"",IF(E1155="Female",1,IF(H1155=0,0,1)))</f>
        <v>1</v>
      </c>
      <c r="J1155">
        <v>1</v>
      </c>
      <c r="K1155">
        <v>0</v>
      </c>
      <c r="L1155" s="2" t="s">
        <v>1898</v>
      </c>
      <c r="M1155" s="4">
        <v>14.5</v>
      </c>
      <c r="N1155" s="8" t="str">
        <f>IF(ISBLANK(M1155),"",VLOOKUP(M1155,FareTable,2,TRUE))</f>
        <v>C</v>
      </c>
      <c r="P1155" s="1" t="s">
        <v>800</v>
      </c>
    </row>
    <row r="1156" spans="1:16" x14ac:dyDescent="0.25">
      <c r="A1156" s="2">
        <v>1155</v>
      </c>
      <c r="B1156" s="2">
        <v>3</v>
      </c>
      <c r="C1156" s="2">
        <v>0</v>
      </c>
      <c r="D1156" t="s">
        <v>1900</v>
      </c>
      <c r="E1156" s="1" t="s">
        <v>2102</v>
      </c>
      <c r="G1156" s="6" t="str">
        <f>IF(ISBLANK(F1156),"",VLOOKUP(F1156,AgeTable,2,TRUE))</f>
        <v/>
      </c>
      <c r="H1156" s="6" t="str">
        <f t="shared" si="36"/>
        <v/>
      </c>
      <c r="I1156" s="6" t="str">
        <f t="shared" si="37"/>
        <v/>
      </c>
      <c r="J1156">
        <v>0</v>
      </c>
      <c r="K1156">
        <v>0</v>
      </c>
      <c r="L1156" s="2" t="s">
        <v>1901</v>
      </c>
      <c r="M1156" s="4">
        <v>8.0500000000000007</v>
      </c>
      <c r="N1156" s="8" t="str">
        <f>IF(ISBLANK(M1156),"",VLOOKUP(M1156,FareTable,2,TRUE))</f>
        <v>D</v>
      </c>
      <c r="P1156" s="1" t="s">
        <v>800</v>
      </c>
    </row>
    <row r="1157" spans="1:16" x14ac:dyDescent="0.25">
      <c r="A1157" s="2">
        <v>1156</v>
      </c>
      <c r="B1157" s="2">
        <v>3</v>
      </c>
      <c r="C1157" s="2">
        <v>0</v>
      </c>
      <c r="D1157" t="s">
        <v>1902</v>
      </c>
      <c r="E1157" s="1" t="s">
        <v>2102</v>
      </c>
      <c r="G1157" s="6" t="str">
        <f>IF(ISBLANK(F1157),"",VLOOKUP(F1157,AgeTable,2,TRUE))</f>
        <v/>
      </c>
      <c r="H1157" s="6" t="str">
        <f t="shared" si="36"/>
        <v/>
      </c>
      <c r="I1157" s="6" t="str">
        <f t="shared" si="37"/>
        <v/>
      </c>
      <c r="J1157">
        <v>0</v>
      </c>
      <c r="K1157">
        <v>0</v>
      </c>
      <c r="L1157" s="2">
        <v>312993</v>
      </c>
      <c r="M1157" s="4">
        <v>7.7750000000000004</v>
      </c>
      <c r="N1157" s="8" t="str">
        <f>IF(ISBLANK(M1157),"",VLOOKUP(M1157,FareTable,2,TRUE))</f>
        <v>E</v>
      </c>
      <c r="P1157" s="1" t="s">
        <v>800</v>
      </c>
    </row>
    <row r="1158" spans="1:16" x14ac:dyDescent="0.25">
      <c r="A1158" s="2">
        <v>1157</v>
      </c>
      <c r="B1158" s="2">
        <v>3</v>
      </c>
      <c r="C1158" s="2">
        <v>0</v>
      </c>
      <c r="D1158" t="s">
        <v>1903</v>
      </c>
      <c r="E1158" s="1" t="s">
        <v>2101</v>
      </c>
      <c r="F1158">
        <v>2</v>
      </c>
      <c r="G1158" s="6" t="str">
        <f>IF(ISBLANK(F1158),"",VLOOKUP(F1158,AgeTable,2,TRUE))</f>
        <v>Child</v>
      </c>
      <c r="H1158" s="6">
        <f t="shared" si="36"/>
        <v>1</v>
      </c>
      <c r="I1158" s="6">
        <f t="shared" si="37"/>
        <v>1</v>
      </c>
      <c r="J1158">
        <v>1</v>
      </c>
      <c r="K1158">
        <v>1</v>
      </c>
      <c r="L1158" s="2">
        <v>370129</v>
      </c>
      <c r="M1158" s="4">
        <v>20.212499999999999</v>
      </c>
      <c r="N1158" s="8" t="str">
        <f>IF(ISBLANK(M1158),"",VLOOKUP(M1158,FareTable,2,TRUE))</f>
        <v>C</v>
      </c>
      <c r="P1158" s="1" t="s">
        <v>800</v>
      </c>
    </row>
    <row r="1159" spans="1:16" x14ac:dyDescent="0.25">
      <c r="A1159" s="2">
        <v>1158</v>
      </c>
      <c r="B1159" s="2">
        <v>3</v>
      </c>
      <c r="C1159" s="2">
        <v>0</v>
      </c>
      <c r="D1159" t="s">
        <v>1904</v>
      </c>
      <c r="E1159" s="1" t="s">
        <v>2102</v>
      </c>
      <c r="F1159">
        <v>18</v>
      </c>
      <c r="G1159" s="6" t="str">
        <f>IF(ISBLANK(F1159),"",VLOOKUP(F1159,AgeTable,2,TRUE))</f>
        <v>Adult</v>
      </c>
      <c r="H1159" s="6">
        <f t="shared" si="36"/>
        <v>0</v>
      </c>
      <c r="I1159" s="6">
        <f t="shared" si="37"/>
        <v>0</v>
      </c>
      <c r="J1159">
        <v>1</v>
      </c>
      <c r="K1159">
        <v>1</v>
      </c>
      <c r="L1159" s="2">
        <v>370129</v>
      </c>
      <c r="M1159" s="4">
        <v>20.212499999999999</v>
      </c>
      <c r="N1159" s="8" t="str">
        <f>IF(ISBLANK(M1159),"",VLOOKUP(M1159,FareTable,2,TRUE))</f>
        <v>C</v>
      </c>
      <c r="P1159" s="1" t="s">
        <v>800</v>
      </c>
    </row>
    <row r="1160" spans="1:16" x14ac:dyDescent="0.25">
      <c r="A1160" s="2">
        <v>1159</v>
      </c>
      <c r="B1160" s="2">
        <v>3</v>
      </c>
      <c r="C1160" s="2">
        <v>0</v>
      </c>
      <c r="D1160" t="s">
        <v>1905</v>
      </c>
      <c r="E1160" s="1" t="s">
        <v>2101</v>
      </c>
      <c r="F1160">
        <v>41</v>
      </c>
      <c r="G1160" s="6" t="str">
        <f>IF(ISBLANK(F1160),"",VLOOKUP(F1160,AgeTable,2,TRUE))</f>
        <v>Adult</v>
      </c>
      <c r="H1160" s="6">
        <f t="shared" si="36"/>
        <v>0</v>
      </c>
      <c r="I1160" s="6">
        <f t="shared" si="37"/>
        <v>1</v>
      </c>
      <c r="J1160">
        <v>0</v>
      </c>
      <c r="K1160">
        <v>2</v>
      </c>
      <c r="L1160" s="2">
        <v>370129</v>
      </c>
      <c r="M1160" s="4">
        <v>20.212499999999999</v>
      </c>
      <c r="N1160" s="8" t="str">
        <f>IF(ISBLANK(M1160),"",VLOOKUP(M1160,FareTable,2,TRUE))</f>
        <v>C</v>
      </c>
      <c r="P1160" s="1" t="s">
        <v>800</v>
      </c>
    </row>
    <row r="1161" spans="1:16" x14ac:dyDescent="0.25">
      <c r="A1161" s="2">
        <v>1160</v>
      </c>
      <c r="B1161" s="2">
        <v>3</v>
      </c>
      <c r="C1161" s="2">
        <v>1</v>
      </c>
      <c r="D1161" t="s">
        <v>1906</v>
      </c>
      <c r="E1161" s="1" t="s">
        <v>2101</v>
      </c>
      <c r="G1161" s="6" t="str">
        <f>IF(ISBLANK(F1161),"",VLOOKUP(F1161,AgeTable,2,TRUE))</f>
        <v/>
      </c>
      <c r="H1161" s="6" t="str">
        <f t="shared" si="36"/>
        <v/>
      </c>
      <c r="I1161" s="6" t="str">
        <f t="shared" si="37"/>
        <v/>
      </c>
      <c r="J1161">
        <v>0</v>
      </c>
      <c r="K1161">
        <v>0</v>
      </c>
      <c r="L1161" s="2">
        <v>342712</v>
      </c>
      <c r="M1161" s="4">
        <v>8.0500000000000007</v>
      </c>
      <c r="N1161" s="8" t="str">
        <f>IF(ISBLANK(M1161),"",VLOOKUP(M1161,FareTable,2,TRUE))</f>
        <v>D</v>
      </c>
      <c r="P1161" s="1" t="s">
        <v>800</v>
      </c>
    </row>
    <row r="1162" spans="1:16" x14ac:dyDescent="0.25">
      <c r="A1162" s="2">
        <v>1161</v>
      </c>
      <c r="B1162" s="2">
        <v>3</v>
      </c>
      <c r="C1162" s="2">
        <v>0</v>
      </c>
      <c r="D1162" t="s">
        <v>1907</v>
      </c>
      <c r="E1162" s="1" t="s">
        <v>2102</v>
      </c>
      <c r="F1162">
        <v>50</v>
      </c>
      <c r="G1162" s="6" t="str">
        <f>IF(ISBLANK(F1162),"",VLOOKUP(F1162,AgeTable,2,TRUE))</f>
        <v>Adult</v>
      </c>
      <c r="H1162" s="6">
        <f t="shared" si="36"/>
        <v>0</v>
      </c>
      <c r="I1162" s="6">
        <f t="shared" si="37"/>
        <v>0</v>
      </c>
      <c r="J1162">
        <v>0</v>
      </c>
      <c r="K1162">
        <v>0</v>
      </c>
      <c r="L1162" s="2" t="s">
        <v>1908</v>
      </c>
      <c r="M1162" s="4">
        <v>8.0500000000000007</v>
      </c>
      <c r="N1162" s="8" t="str">
        <f>IF(ISBLANK(M1162),"",VLOOKUP(M1162,FareTable,2,TRUE))</f>
        <v>D</v>
      </c>
      <c r="P1162" s="1" t="s">
        <v>800</v>
      </c>
    </row>
    <row r="1163" spans="1:16" x14ac:dyDescent="0.25">
      <c r="A1163" s="2">
        <v>1162</v>
      </c>
      <c r="B1163" s="2">
        <v>3</v>
      </c>
      <c r="C1163" s="2">
        <v>0</v>
      </c>
      <c r="D1163" t="s">
        <v>1909</v>
      </c>
      <c r="E1163" s="1" t="s">
        <v>2102</v>
      </c>
      <c r="F1163">
        <v>16</v>
      </c>
      <c r="G1163" s="6" t="str">
        <f>IF(ISBLANK(F1163),"",VLOOKUP(F1163,AgeTable,2,TRUE))</f>
        <v>Child</v>
      </c>
      <c r="H1163" s="6">
        <f t="shared" si="36"/>
        <v>1</v>
      </c>
      <c r="I1163" s="6">
        <f t="shared" si="37"/>
        <v>1</v>
      </c>
      <c r="J1163">
        <v>0</v>
      </c>
      <c r="K1163">
        <v>0</v>
      </c>
      <c r="L1163" s="2" t="s">
        <v>1910</v>
      </c>
      <c r="M1163" s="4">
        <v>8.0500000000000007</v>
      </c>
      <c r="N1163" s="8" t="str">
        <f>IF(ISBLANK(M1163),"",VLOOKUP(M1163,FareTable,2,TRUE))</f>
        <v>D</v>
      </c>
      <c r="P1163" s="1" t="s">
        <v>800</v>
      </c>
    </row>
    <row r="1164" spans="1:16" x14ac:dyDescent="0.25">
      <c r="A1164" s="2">
        <v>1163</v>
      </c>
      <c r="B1164" s="2">
        <v>3</v>
      </c>
      <c r="C1164" s="2">
        <v>1</v>
      </c>
      <c r="D1164" t="s">
        <v>1911</v>
      </c>
      <c r="E1164" s="1" t="s">
        <v>2102</v>
      </c>
      <c r="G1164" s="6" t="str">
        <f>IF(ISBLANK(F1164),"",VLOOKUP(F1164,AgeTable,2,TRUE))</f>
        <v/>
      </c>
      <c r="H1164" s="6" t="str">
        <f t="shared" si="36"/>
        <v/>
      </c>
      <c r="I1164" s="6" t="str">
        <f t="shared" si="37"/>
        <v/>
      </c>
      <c r="J1164">
        <v>0</v>
      </c>
      <c r="K1164">
        <v>0</v>
      </c>
      <c r="L1164" s="2">
        <v>383162</v>
      </c>
      <c r="M1164" s="4">
        <v>7.75</v>
      </c>
      <c r="N1164" s="8" t="str">
        <f>IF(ISBLANK(M1164),"",VLOOKUP(M1164,FareTable,2,TRUE))</f>
        <v>E</v>
      </c>
      <c r="P1164" s="1" t="s">
        <v>2100</v>
      </c>
    </row>
    <row r="1165" spans="1:16" x14ac:dyDescent="0.25">
      <c r="A1165" s="2">
        <v>1164</v>
      </c>
      <c r="B1165" s="2">
        <v>3</v>
      </c>
      <c r="C1165" s="2">
        <v>0</v>
      </c>
      <c r="D1165" t="s">
        <v>1912</v>
      </c>
      <c r="E1165" s="1" t="s">
        <v>2102</v>
      </c>
      <c r="G1165" s="6" t="str">
        <f>IF(ISBLANK(F1165),"",VLOOKUP(F1165,AgeTable,2,TRUE))</f>
        <v/>
      </c>
      <c r="H1165" s="6" t="str">
        <f t="shared" si="36"/>
        <v/>
      </c>
      <c r="I1165" s="6" t="str">
        <f t="shared" si="37"/>
        <v/>
      </c>
      <c r="J1165">
        <v>0</v>
      </c>
      <c r="K1165">
        <v>0</v>
      </c>
      <c r="L1165" s="2">
        <v>371110</v>
      </c>
      <c r="M1165" s="4">
        <v>24.15</v>
      </c>
      <c r="N1165" s="8" t="str">
        <f>IF(ISBLANK(M1165),"",VLOOKUP(M1165,FareTable,2,TRUE))</f>
        <v>B</v>
      </c>
      <c r="P1165" s="1" t="s">
        <v>2100</v>
      </c>
    </row>
    <row r="1166" spans="1:16" x14ac:dyDescent="0.25">
      <c r="A1166" s="2">
        <v>1165</v>
      </c>
      <c r="B1166" s="2">
        <v>3</v>
      </c>
      <c r="C1166" s="2">
        <v>0</v>
      </c>
      <c r="D1166" t="s">
        <v>1913</v>
      </c>
      <c r="E1166" s="1" t="s">
        <v>2102</v>
      </c>
      <c r="G1166" s="6" t="str">
        <f>IF(ISBLANK(F1166),"",VLOOKUP(F1166,AgeTable,2,TRUE))</f>
        <v/>
      </c>
      <c r="H1166" s="6" t="str">
        <f t="shared" si="36"/>
        <v/>
      </c>
      <c r="I1166" s="6" t="str">
        <f t="shared" si="37"/>
        <v/>
      </c>
      <c r="J1166">
        <v>0</v>
      </c>
      <c r="K1166">
        <v>0</v>
      </c>
      <c r="L1166" s="2">
        <v>2671</v>
      </c>
      <c r="M1166" s="4">
        <v>7.2291999999999996</v>
      </c>
      <c r="N1166" s="8" t="str">
        <f>IF(ISBLANK(M1166),"",VLOOKUP(M1166,FareTable,2,TRUE))</f>
        <v>E</v>
      </c>
      <c r="P1166" s="1" t="s">
        <v>2099</v>
      </c>
    </row>
    <row r="1167" spans="1:16" x14ac:dyDescent="0.25">
      <c r="A1167" s="2">
        <v>1166</v>
      </c>
      <c r="B1167" s="2">
        <v>3</v>
      </c>
      <c r="C1167" s="2">
        <v>0</v>
      </c>
      <c r="D1167" t="s">
        <v>1914</v>
      </c>
      <c r="E1167" s="1" t="s">
        <v>2102</v>
      </c>
      <c r="F1167">
        <v>25</v>
      </c>
      <c r="G1167" s="6" t="str">
        <f>IF(ISBLANK(F1167),"",VLOOKUP(F1167,AgeTable,2,TRUE))</f>
        <v>Adult</v>
      </c>
      <c r="H1167" s="6">
        <f t="shared" si="36"/>
        <v>0</v>
      </c>
      <c r="I1167" s="6">
        <f t="shared" si="37"/>
        <v>0</v>
      </c>
      <c r="J1167">
        <v>0</v>
      </c>
      <c r="K1167">
        <v>0</v>
      </c>
      <c r="L1167" s="2">
        <v>2672</v>
      </c>
      <c r="M1167" s="4">
        <v>7.2249999999999996</v>
      </c>
      <c r="N1167" s="8" t="str">
        <f>IF(ISBLANK(M1167),"",VLOOKUP(M1167,FareTable,2,TRUE))</f>
        <v>E</v>
      </c>
      <c r="P1167" s="1" t="s">
        <v>2099</v>
      </c>
    </row>
    <row r="1168" spans="1:16" x14ac:dyDescent="0.25">
      <c r="A1168" s="2">
        <v>1167</v>
      </c>
      <c r="B1168" s="2">
        <v>3</v>
      </c>
      <c r="C1168" s="2">
        <v>0</v>
      </c>
      <c r="D1168" t="s">
        <v>1915</v>
      </c>
      <c r="E1168" s="1" t="s">
        <v>2102</v>
      </c>
      <c r="G1168" s="6" t="str">
        <f>IF(ISBLANK(F1168),"",VLOOKUP(F1168,AgeTable,2,TRUE))</f>
        <v/>
      </c>
      <c r="H1168" s="6" t="str">
        <f t="shared" si="36"/>
        <v/>
      </c>
      <c r="I1168" s="6" t="str">
        <f t="shared" si="37"/>
        <v/>
      </c>
      <c r="J1168">
        <v>0</v>
      </c>
      <c r="K1168">
        <v>0</v>
      </c>
      <c r="L1168" s="2">
        <v>2676</v>
      </c>
      <c r="M1168" s="4">
        <v>7.2249999999999996</v>
      </c>
      <c r="N1168" s="8" t="str">
        <f>IF(ISBLANK(M1168),"",VLOOKUP(M1168,FareTable,2,TRUE))</f>
        <v>E</v>
      </c>
      <c r="P1168" s="1" t="s">
        <v>2099</v>
      </c>
    </row>
    <row r="1169" spans="1:16" x14ac:dyDescent="0.25">
      <c r="A1169" s="2">
        <v>1168</v>
      </c>
      <c r="B1169" s="2">
        <v>3</v>
      </c>
      <c r="C1169" s="2">
        <v>0</v>
      </c>
      <c r="D1169" t="s">
        <v>1916</v>
      </c>
      <c r="E1169" s="1" t="s">
        <v>2102</v>
      </c>
      <c r="G1169" s="6" t="str">
        <f>IF(ISBLANK(F1169),"",VLOOKUP(F1169,AgeTable,2,TRUE))</f>
        <v/>
      </c>
      <c r="H1169" s="6" t="str">
        <f t="shared" si="36"/>
        <v/>
      </c>
      <c r="I1169" s="6" t="str">
        <f t="shared" si="37"/>
        <v/>
      </c>
      <c r="J1169">
        <v>0</v>
      </c>
      <c r="K1169">
        <v>0</v>
      </c>
      <c r="L1169" s="2">
        <v>367655</v>
      </c>
      <c r="M1169" s="4">
        <v>7.7291999999999996</v>
      </c>
      <c r="N1169" s="8" t="str">
        <f>IF(ISBLANK(M1169),"",VLOOKUP(M1169,FareTable,2,TRUE))</f>
        <v>E</v>
      </c>
      <c r="P1169" s="1" t="s">
        <v>2100</v>
      </c>
    </row>
    <row r="1170" spans="1:16" x14ac:dyDescent="0.25">
      <c r="A1170" s="2">
        <v>1169</v>
      </c>
      <c r="B1170" s="2">
        <v>3</v>
      </c>
      <c r="C1170" s="2">
        <v>0</v>
      </c>
      <c r="D1170" t="s">
        <v>1917</v>
      </c>
      <c r="E1170" s="1" t="s">
        <v>2102</v>
      </c>
      <c r="G1170" s="6" t="str">
        <f>IF(ISBLANK(F1170),"",VLOOKUP(F1170,AgeTable,2,TRUE))</f>
        <v/>
      </c>
      <c r="H1170" s="6" t="str">
        <f t="shared" si="36"/>
        <v/>
      </c>
      <c r="I1170" s="6" t="str">
        <f t="shared" si="37"/>
        <v/>
      </c>
      <c r="J1170">
        <v>0</v>
      </c>
      <c r="K1170">
        <v>0</v>
      </c>
      <c r="L1170" s="2" t="s">
        <v>1918</v>
      </c>
      <c r="M1170" s="4">
        <v>7.5750000000000002</v>
      </c>
      <c r="N1170" s="8" t="str">
        <f>IF(ISBLANK(M1170),"",VLOOKUP(M1170,FareTable,2,TRUE))</f>
        <v>E</v>
      </c>
      <c r="P1170" s="1" t="s">
        <v>800</v>
      </c>
    </row>
    <row r="1171" spans="1:16" x14ac:dyDescent="0.25">
      <c r="A1171" s="2">
        <v>1170</v>
      </c>
      <c r="B1171" s="2">
        <v>3</v>
      </c>
      <c r="C1171" s="2">
        <v>0</v>
      </c>
      <c r="D1171" t="s">
        <v>1919</v>
      </c>
      <c r="E1171" s="1" t="s">
        <v>2102</v>
      </c>
      <c r="F1171">
        <v>38.5</v>
      </c>
      <c r="G1171" s="6" t="str">
        <f>IF(ISBLANK(F1171),"",VLOOKUP(F1171,AgeTable,2,TRUE))</f>
        <v>Adult</v>
      </c>
      <c r="H1171" s="6">
        <f t="shared" si="36"/>
        <v>0</v>
      </c>
      <c r="I1171" s="6">
        <f t="shared" si="37"/>
        <v>0</v>
      </c>
      <c r="J1171">
        <v>0</v>
      </c>
      <c r="K1171">
        <v>0</v>
      </c>
      <c r="L1171" s="2" t="s">
        <v>1920</v>
      </c>
      <c r="M1171" s="4">
        <v>7.25</v>
      </c>
      <c r="N1171" s="8" t="str">
        <f>IF(ISBLANK(M1171),"",VLOOKUP(M1171,FareTable,2,TRUE))</f>
        <v>E</v>
      </c>
      <c r="P1171" s="1" t="s">
        <v>800</v>
      </c>
    </row>
    <row r="1172" spans="1:16" x14ac:dyDescent="0.25">
      <c r="A1172" s="2">
        <v>1171</v>
      </c>
      <c r="B1172" s="2">
        <v>3</v>
      </c>
      <c r="C1172" s="2">
        <v>0</v>
      </c>
      <c r="D1172" t="s">
        <v>1921</v>
      </c>
      <c r="E1172" s="1" t="s">
        <v>2102</v>
      </c>
      <c r="G1172" s="6" t="str">
        <f>IF(ISBLANK(F1172),"",VLOOKUP(F1172,AgeTable,2,TRUE))</f>
        <v/>
      </c>
      <c r="H1172" s="6" t="str">
        <f t="shared" si="36"/>
        <v/>
      </c>
      <c r="I1172" s="6" t="str">
        <f t="shared" si="37"/>
        <v/>
      </c>
      <c r="J1172">
        <v>8</v>
      </c>
      <c r="K1172">
        <v>2</v>
      </c>
      <c r="L1172" s="2" t="s">
        <v>1922</v>
      </c>
      <c r="M1172" s="4">
        <v>69.55</v>
      </c>
      <c r="N1172" s="8" t="str">
        <f>IF(ISBLANK(M1172),"",VLOOKUP(M1172,FareTable,2,TRUE))</f>
        <v>A</v>
      </c>
      <c r="P1172" s="1" t="s">
        <v>800</v>
      </c>
    </row>
    <row r="1173" spans="1:16" x14ac:dyDescent="0.25">
      <c r="A1173" s="2">
        <v>1172</v>
      </c>
      <c r="B1173" s="2">
        <v>3</v>
      </c>
      <c r="C1173" s="2">
        <v>0</v>
      </c>
      <c r="D1173" t="s">
        <v>1923</v>
      </c>
      <c r="E1173" s="1" t="s">
        <v>2102</v>
      </c>
      <c r="F1173">
        <v>14.5</v>
      </c>
      <c r="G1173" s="6" t="str">
        <f>IF(ISBLANK(F1173),"",VLOOKUP(F1173,AgeTable,2,TRUE))</f>
        <v>Child</v>
      </c>
      <c r="H1173" s="6">
        <f t="shared" si="36"/>
        <v>1</v>
      </c>
      <c r="I1173" s="6">
        <f t="shared" si="37"/>
        <v>1</v>
      </c>
      <c r="J1173">
        <v>8</v>
      </c>
      <c r="K1173">
        <v>2</v>
      </c>
      <c r="L1173" s="2" t="s">
        <v>1922</v>
      </c>
      <c r="M1173" s="4">
        <v>69.55</v>
      </c>
      <c r="N1173" s="8" t="str">
        <f>IF(ISBLANK(M1173),"",VLOOKUP(M1173,FareTable,2,TRUE))</f>
        <v>A</v>
      </c>
      <c r="P1173" s="1" t="s">
        <v>800</v>
      </c>
    </row>
    <row r="1174" spans="1:16" x14ac:dyDescent="0.25">
      <c r="A1174" s="2">
        <v>1173</v>
      </c>
      <c r="B1174" s="2">
        <v>3</v>
      </c>
      <c r="C1174" s="2">
        <v>0</v>
      </c>
      <c r="D1174" t="s">
        <v>1924</v>
      </c>
      <c r="E1174" s="1" t="s">
        <v>2101</v>
      </c>
      <c r="G1174" s="6" t="str">
        <f>IF(ISBLANK(F1174),"",VLOOKUP(F1174,AgeTable,2,TRUE))</f>
        <v/>
      </c>
      <c r="H1174" s="6" t="str">
        <f t="shared" si="36"/>
        <v/>
      </c>
      <c r="I1174" s="6" t="str">
        <f t="shared" si="37"/>
        <v/>
      </c>
      <c r="J1174">
        <v>8</v>
      </c>
      <c r="K1174">
        <v>2</v>
      </c>
      <c r="L1174" s="2" t="s">
        <v>1922</v>
      </c>
      <c r="M1174" s="4">
        <v>69.55</v>
      </c>
      <c r="N1174" s="8" t="str">
        <f>IF(ISBLANK(M1174),"",VLOOKUP(M1174,FareTable,2,TRUE))</f>
        <v>A</v>
      </c>
      <c r="P1174" s="1" t="s">
        <v>800</v>
      </c>
    </row>
    <row r="1175" spans="1:16" x14ac:dyDescent="0.25">
      <c r="A1175" s="2">
        <v>1174</v>
      </c>
      <c r="B1175" s="2">
        <v>3</v>
      </c>
      <c r="C1175" s="2">
        <v>0</v>
      </c>
      <c r="D1175" t="s">
        <v>1925</v>
      </c>
      <c r="E1175" s="1" t="s">
        <v>2101</v>
      </c>
      <c r="G1175" s="6" t="str">
        <f>IF(ISBLANK(F1175),"",VLOOKUP(F1175,AgeTable,2,TRUE))</f>
        <v/>
      </c>
      <c r="H1175" s="6" t="str">
        <f t="shared" si="36"/>
        <v/>
      </c>
      <c r="I1175" s="6" t="str">
        <f t="shared" si="37"/>
        <v/>
      </c>
      <c r="J1175">
        <v>8</v>
      </c>
      <c r="K1175">
        <v>2</v>
      </c>
      <c r="L1175" s="2" t="s">
        <v>1922</v>
      </c>
      <c r="M1175" s="4">
        <v>69.55</v>
      </c>
      <c r="N1175" s="8" t="str">
        <f>IF(ISBLANK(M1175),"",VLOOKUP(M1175,FareTable,2,TRUE))</f>
        <v>A</v>
      </c>
      <c r="P1175" s="1" t="s">
        <v>800</v>
      </c>
    </row>
    <row r="1176" spans="1:16" x14ac:dyDescent="0.25">
      <c r="A1176" s="2">
        <v>1175</v>
      </c>
      <c r="B1176" s="2">
        <v>3</v>
      </c>
      <c r="C1176" s="2">
        <v>0</v>
      </c>
      <c r="D1176" t="s">
        <v>1926</v>
      </c>
      <c r="E1176" s="1" t="s">
        <v>2101</v>
      </c>
      <c r="G1176" s="6" t="str">
        <f>IF(ISBLANK(F1176),"",VLOOKUP(F1176,AgeTable,2,TRUE))</f>
        <v/>
      </c>
      <c r="H1176" s="6" t="str">
        <f t="shared" si="36"/>
        <v/>
      </c>
      <c r="I1176" s="6" t="str">
        <f t="shared" si="37"/>
        <v/>
      </c>
      <c r="J1176">
        <v>8</v>
      </c>
      <c r="K1176">
        <v>2</v>
      </c>
      <c r="L1176" s="2" t="s">
        <v>1922</v>
      </c>
      <c r="M1176" s="4">
        <v>69.55</v>
      </c>
      <c r="N1176" s="8" t="str">
        <f>IF(ISBLANK(M1176),"",VLOOKUP(M1176,FareTable,2,TRUE))</f>
        <v>A</v>
      </c>
      <c r="P1176" s="1" t="s">
        <v>800</v>
      </c>
    </row>
    <row r="1177" spans="1:16" x14ac:dyDescent="0.25">
      <c r="A1177" s="2">
        <v>1176</v>
      </c>
      <c r="B1177" s="2">
        <v>3</v>
      </c>
      <c r="C1177" s="2">
        <v>0</v>
      </c>
      <c r="D1177" t="s">
        <v>1927</v>
      </c>
      <c r="E1177" s="1" t="s">
        <v>2101</v>
      </c>
      <c r="G1177" s="6" t="str">
        <f>IF(ISBLANK(F1177),"",VLOOKUP(F1177,AgeTable,2,TRUE))</f>
        <v/>
      </c>
      <c r="H1177" s="6" t="str">
        <f t="shared" si="36"/>
        <v/>
      </c>
      <c r="I1177" s="6" t="str">
        <f t="shared" si="37"/>
        <v/>
      </c>
      <c r="J1177">
        <v>8</v>
      </c>
      <c r="K1177">
        <v>2</v>
      </c>
      <c r="L1177" s="2" t="s">
        <v>1922</v>
      </c>
      <c r="M1177" s="4">
        <v>69.55</v>
      </c>
      <c r="N1177" s="8" t="str">
        <f>IF(ISBLANK(M1177),"",VLOOKUP(M1177,FareTable,2,TRUE))</f>
        <v>A</v>
      </c>
      <c r="P1177" s="1" t="s">
        <v>800</v>
      </c>
    </row>
    <row r="1178" spans="1:16" x14ac:dyDescent="0.25">
      <c r="A1178" s="2">
        <v>1177</v>
      </c>
      <c r="B1178" s="2">
        <v>3</v>
      </c>
      <c r="C1178" s="2">
        <v>0</v>
      </c>
      <c r="D1178" t="s">
        <v>1928</v>
      </c>
      <c r="E1178" s="1" t="s">
        <v>2102</v>
      </c>
      <c r="G1178" s="6" t="str">
        <f>IF(ISBLANK(F1178),"",VLOOKUP(F1178,AgeTable,2,TRUE))</f>
        <v/>
      </c>
      <c r="H1178" s="6" t="str">
        <f t="shared" si="36"/>
        <v/>
      </c>
      <c r="I1178" s="6" t="str">
        <f t="shared" si="37"/>
        <v/>
      </c>
      <c r="J1178">
        <v>8</v>
      </c>
      <c r="K1178">
        <v>2</v>
      </c>
      <c r="L1178" s="2" t="s">
        <v>1922</v>
      </c>
      <c r="M1178" s="4">
        <v>69.55</v>
      </c>
      <c r="N1178" s="8" t="str">
        <f>IF(ISBLANK(M1178),"",VLOOKUP(M1178,FareTable,2,TRUE))</f>
        <v>A</v>
      </c>
      <c r="P1178" s="1" t="s">
        <v>800</v>
      </c>
    </row>
    <row r="1179" spans="1:16" x14ac:dyDescent="0.25">
      <c r="A1179" s="2">
        <v>1178</v>
      </c>
      <c r="B1179" s="2">
        <v>3</v>
      </c>
      <c r="C1179" s="2">
        <v>0</v>
      </c>
      <c r="D1179" t="s">
        <v>1929</v>
      </c>
      <c r="E1179" s="1" t="s">
        <v>2102</v>
      </c>
      <c r="G1179" s="6" t="str">
        <f>IF(ISBLANK(F1179),"",VLOOKUP(F1179,AgeTable,2,TRUE))</f>
        <v/>
      </c>
      <c r="H1179" s="6" t="str">
        <f t="shared" si="36"/>
        <v/>
      </c>
      <c r="I1179" s="6" t="str">
        <f t="shared" si="37"/>
        <v/>
      </c>
      <c r="J1179">
        <v>8</v>
      </c>
      <c r="K1179">
        <v>2</v>
      </c>
      <c r="L1179" s="2" t="s">
        <v>1922</v>
      </c>
      <c r="M1179" s="4">
        <v>69.55</v>
      </c>
      <c r="N1179" s="8" t="str">
        <f>IF(ISBLANK(M1179),"",VLOOKUP(M1179,FareTable,2,TRUE))</f>
        <v>A</v>
      </c>
      <c r="P1179" s="1" t="s">
        <v>800</v>
      </c>
    </row>
    <row r="1180" spans="1:16" x14ac:dyDescent="0.25">
      <c r="A1180" s="2">
        <v>1179</v>
      </c>
      <c r="B1180" s="2">
        <v>3</v>
      </c>
      <c r="C1180" s="2">
        <v>0</v>
      </c>
      <c r="D1180" t="s">
        <v>1930</v>
      </c>
      <c r="E1180" s="1" t="s">
        <v>2102</v>
      </c>
      <c r="G1180" s="6" t="str">
        <f>IF(ISBLANK(F1180),"",VLOOKUP(F1180,AgeTable,2,TRUE))</f>
        <v/>
      </c>
      <c r="H1180" s="6" t="str">
        <f t="shared" si="36"/>
        <v/>
      </c>
      <c r="I1180" s="6" t="str">
        <f t="shared" si="37"/>
        <v/>
      </c>
      <c r="J1180">
        <v>8</v>
      </c>
      <c r="K1180">
        <v>2</v>
      </c>
      <c r="L1180" s="2" t="s">
        <v>1922</v>
      </c>
      <c r="M1180" s="4">
        <v>69.55</v>
      </c>
      <c r="N1180" s="8" t="str">
        <f>IF(ISBLANK(M1180),"",VLOOKUP(M1180,FareTable,2,TRUE))</f>
        <v>A</v>
      </c>
      <c r="P1180" s="1" t="s">
        <v>800</v>
      </c>
    </row>
    <row r="1181" spans="1:16" x14ac:dyDescent="0.25">
      <c r="A1181" s="2">
        <v>1180</v>
      </c>
      <c r="B1181" s="2">
        <v>3</v>
      </c>
      <c r="C1181" s="2">
        <v>0</v>
      </c>
      <c r="D1181" t="s">
        <v>1931</v>
      </c>
      <c r="E1181" s="1" t="s">
        <v>2102</v>
      </c>
      <c r="G1181" s="6" t="str">
        <f>IF(ISBLANK(F1181),"",VLOOKUP(F1181,AgeTable,2,TRUE))</f>
        <v/>
      </c>
      <c r="H1181" s="6" t="str">
        <f t="shared" si="36"/>
        <v/>
      </c>
      <c r="I1181" s="6" t="str">
        <f t="shared" si="37"/>
        <v/>
      </c>
      <c r="J1181">
        <v>1</v>
      </c>
      <c r="K1181">
        <v>9</v>
      </c>
      <c r="L1181" s="2" t="s">
        <v>1922</v>
      </c>
      <c r="M1181" s="4">
        <v>69.55</v>
      </c>
      <c r="N1181" s="8" t="str">
        <f>IF(ISBLANK(M1181),"",VLOOKUP(M1181,FareTable,2,TRUE))</f>
        <v>A</v>
      </c>
      <c r="P1181" s="1" t="s">
        <v>800</v>
      </c>
    </row>
    <row r="1182" spans="1:16" x14ac:dyDescent="0.25">
      <c r="A1182" s="2">
        <v>1181</v>
      </c>
      <c r="B1182" s="2">
        <v>3</v>
      </c>
      <c r="C1182" s="2">
        <v>0</v>
      </c>
      <c r="D1182" t="s">
        <v>1932</v>
      </c>
      <c r="E1182" s="1" t="s">
        <v>2101</v>
      </c>
      <c r="G1182" s="6" t="str">
        <f>IF(ISBLANK(F1182),"",VLOOKUP(F1182,AgeTable,2,TRUE))</f>
        <v/>
      </c>
      <c r="H1182" s="6" t="str">
        <f t="shared" si="36"/>
        <v/>
      </c>
      <c r="I1182" s="6" t="str">
        <f t="shared" si="37"/>
        <v/>
      </c>
      <c r="J1182">
        <v>1</v>
      </c>
      <c r="K1182">
        <v>9</v>
      </c>
      <c r="L1182" s="2" t="s">
        <v>1922</v>
      </c>
      <c r="M1182" s="4">
        <v>69.55</v>
      </c>
      <c r="N1182" s="8" t="str">
        <f>IF(ISBLANK(M1182),"",VLOOKUP(M1182,FareTable,2,TRUE))</f>
        <v>A</v>
      </c>
      <c r="P1182" s="1" t="s">
        <v>800</v>
      </c>
    </row>
    <row r="1183" spans="1:16" x14ac:dyDescent="0.25">
      <c r="A1183" s="2">
        <v>1182</v>
      </c>
      <c r="B1183" s="2">
        <v>3</v>
      </c>
      <c r="C1183" s="2">
        <v>0</v>
      </c>
      <c r="D1183" t="s">
        <v>1933</v>
      </c>
      <c r="E1183" s="1" t="s">
        <v>2102</v>
      </c>
      <c r="F1183">
        <v>24</v>
      </c>
      <c r="G1183" s="6" t="str">
        <f>IF(ISBLANK(F1183),"",VLOOKUP(F1183,AgeTable,2,TRUE))</f>
        <v>Adult</v>
      </c>
      <c r="H1183" s="6">
        <f t="shared" si="36"/>
        <v>0</v>
      </c>
      <c r="I1183" s="6">
        <f t="shared" si="37"/>
        <v>0</v>
      </c>
      <c r="J1183">
        <v>0</v>
      </c>
      <c r="K1183">
        <v>0</v>
      </c>
      <c r="L1183" s="2">
        <v>7266</v>
      </c>
      <c r="M1183" s="4">
        <v>9.3249999999999993</v>
      </c>
      <c r="N1183" s="8" t="str">
        <f>IF(ISBLANK(M1183),"",VLOOKUP(M1183,FareTable,2,TRUE))</f>
        <v>D</v>
      </c>
      <c r="P1183" s="1" t="s">
        <v>800</v>
      </c>
    </row>
    <row r="1184" spans="1:16" x14ac:dyDescent="0.25">
      <c r="A1184" s="2">
        <v>1183</v>
      </c>
      <c r="B1184" s="2">
        <v>3</v>
      </c>
      <c r="C1184" s="2">
        <v>1</v>
      </c>
      <c r="D1184" t="s">
        <v>1934</v>
      </c>
      <c r="E1184" s="1" t="s">
        <v>2101</v>
      </c>
      <c r="F1184">
        <v>21</v>
      </c>
      <c r="G1184" s="6" t="str">
        <f>IF(ISBLANK(F1184),"",VLOOKUP(F1184,AgeTable,2,TRUE))</f>
        <v>Adult</v>
      </c>
      <c r="H1184" s="6">
        <f t="shared" si="36"/>
        <v>0</v>
      </c>
      <c r="I1184" s="6">
        <f t="shared" si="37"/>
        <v>1</v>
      </c>
      <c r="J1184">
        <v>0</v>
      </c>
      <c r="K1184">
        <v>0</v>
      </c>
      <c r="L1184" s="2">
        <v>343120</v>
      </c>
      <c r="M1184" s="4">
        <v>7.65</v>
      </c>
      <c r="N1184" s="8" t="str">
        <f>IF(ISBLANK(M1184),"",VLOOKUP(M1184,FareTable,2,TRUE))</f>
        <v>E</v>
      </c>
      <c r="P1184" s="1" t="s">
        <v>800</v>
      </c>
    </row>
    <row r="1185" spans="1:16" x14ac:dyDescent="0.25">
      <c r="A1185" s="2">
        <v>1184</v>
      </c>
      <c r="B1185" s="2">
        <v>3</v>
      </c>
      <c r="C1185" s="2">
        <v>0</v>
      </c>
      <c r="D1185" t="s">
        <v>1935</v>
      </c>
      <c r="E1185" s="1" t="s">
        <v>2102</v>
      </c>
      <c r="F1185">
        <v>39</v>
      </c>
      <c r="G1185" s="6" t="str">
        <f>IF(ISBLANK(F1185),"",VLOOKUP(F1185,AgeTable,2,TRUE))</f>
        <v>Adult</v>
      </c>
      <c r="H1185" s="6">
        <f t="shared" si="36"/>
        <v>0</v>
      </c>
      <c r="I1185" s="6">
        <f t="shared" si="37"/>
        <v>0</v>
      </c>
      <c r="J1185">
        <v>0</v>
      </c>
      <c r="K1185">
        <v>0</v>
      </c>
      <c r="L1185" s="2">
        <v>3101296</v>
      </c>
      <c r="M1185" s="4">
        <v>7.9249999999999998</v>
      </c>
      <c r="N1185" s="8" t="str">
        <f>IF(ISBLANK(M1185),"",VLOOKUP(M1185,FareTable,2,TRUE))</f>
        <v>D</v>
      </c>
      <c r="P1185" s="1" t="s">
        <v>800</v>
      </c>
    </row>
    <row r="1186" spans="1:16" x14ac:dyDescent="0.25">
      <c r="A1186" s="2">
        <v>1185</v>
      </c>
      <c r="B1186" s="2">
        <v>3</v>
      </c>
      <c r="C1186" s="2">
        <v>0</v>
      </c>
      <c r="D1186" t="s">
        <v>1936</v>
      </c>
      <c r="E1186" s="1" t="s">
        <v>2102</v>
      </c>
      <c r="G1186" s="6" t="str">
        <f>IF(ISBLANK(F1186),"",VLOOKUP(F1186,AgeTable,2,TRUE))</f>
        <v/>
      </c>
      <c r="H1186" s="6" t="str">
        <f t="shared" si="36"/>
        <v/>
      </c>
      <c r="I1186" s="6" t="str">
        <f t="shared" si="37"/>
        <v/>
      </c>
      <c r="J1186">
        <v>2</v>
      </c>
      <c r="K1186">
        <v>0</v>
      </c>
      <c r="L1186" s="2">
        <v>2662</v>
      </c>
      <c r="M1186" s="4">
        <v>21.679200000000002</v>
      </c>
      <c r="N1186" s="8" t="str">
        <f>IF(ISBLANK(M1186),"",VLOOKUP(M1186,FareTable,2,TRUE))</f>
        <v>C</v>
      </c>
      <c r="P1186" s="1" t="s">
        <v>2099</v>
      </c>
    </row>
    <row r="1187" spans="1:16" x14ac:dyDescent="0.25">
      <c r="A1187" s="2">
        <v>1186</v>
      </c>
      <c r="B1187" s="2">
        <v>3</v>
      </c>
      <c r="C1187" s="2">
        <v>0</v>
      </c>
      <c r="D1187" t="s">
        <v>1937</v>
      </c>
      <c r="E1187" s="1" t="s">
        <v>2102</v>
      </c>
      <c r="G1187" s="6" t="str">
        <f>IF(ISBLANK(F1187),"",VLOOKUP(F1187,AgeTable,2,TRUE))</f>
        <v/>
      </c>
      <c r="H1187" s="6" t="str">
        <f t="shared" si="36"/>
        <v/>
      </c>
      <c r="I1187" s="6" t="str">
        <f t="shared" si="37"/>
        <v/>
      </c>
      <c r="J1187">
        <v>2</v>
      </c>
      <c r="K1187">
        <v>0</v>
      </c>
      <c r="L1187" s="2">
        <v>2662</v>
      </c>
      <c r="M1187" s="4">
        <v>21.679200000000002</v>
      </c>
      <c r="N1187" s="8" t="str">
        <f>IF(ISBLANK(M1187),"",VLOOKUP(M1187,FareTable,2,TRUE))</f>
        <v>C</v>
      </c>
      <c r="P1187" s="1" t="s">
        <v>2099</v>
      </c>
    </row>
    <row r="1188" spans="1:16" x14ac:dyDescent="0.25">
      <c r="A1188" s="2">
        <v>1187</v>
      </c>
      <c r="B1188" s="2">
        <v>3</v>
      </c>
      <c r="C1188" s="2">
        <v>0</v>
      </c>
      <c r="D1188" t="s">
        <v>1938</v>
      </c>
      <c r="E1188" s="1" t="s">
        <v>2102</v>
      </c>
      <c r="G1188" s="6" t="str">
        <f>IF(ISBLANK(F1188),"",VLOOKUP(F1188,AgeTable,2,TRUE))</f>
        <v/>
      </c>
      <c r="H1188" s="6" t="str">
        <f t="shared" si="36"/>
        <v/>
      </c>
      <c r="I1188" s="6" t="str">
        <f t="shared" si="37"/>
        <v/>
      </c>
      <c r="J1188">
        <v>2</v>
      </c>
      <c r="K1188">
        <v>0</v>
      </c>
      <c r="L1188" s="2">
        <v>2662</v>
      </c>
      <c r="M1188" s="4">
        <v>21.679200000000002</v>
      </c>
      <c r="N1188" s="8" t="str">
        <f>IF(ISBLANK(M1188),"",VLOOKUP(M1188,FareTable,2,TRUE))</f>
        <v>C</v>
      </c>
      <c r="P1188" s="1" t="s">
        <v>2099</v>
      </c>
    </row>
    <row r="1189" spans="1:16" x14ac:dyDescent="0.25">
      <c r="A1189" s="2">
        <v>1188</v>
      </c>
      <c r="B1189" s="2">
        <v>3</v>
      </c>
      <c r="C1189" s="2">
        <v>1</v>
      </c>
      <c r="D1189" t="s">
        <v>1939</v>
      </c>
      <c r="E1189" s="1" t="s">
        <v>2101</v>
      </c>
      <c r="F1189">
        <v>1</v>
      </c>
      <c r="G1189" s="6" t="str">
        <f>IF(ISBLANK(F1189),"",VLOOKUP(F1189,AgeTable,2,TRUE))</f>
        <v>Child</v>
      </c>
      <c r="H1189" s="6">
        <f t="shared" si="36"/>
        <v>1</v>
      </c>
      <c r="I1189" s="6">
        <f t="shared" si="37"/>
        <v>1</v>
      </c>
      <c r="J1189">
        <v>1</v>
      </c>
      <c r="K1189">
        <v>1</v>
      </c>
      <c r="L1189" s="2" t="s">
        <v>1940</v>
      </c>
      <c r="M1189" s="4">
        <v>16.7</v>
      </c>
      <c r="N1189" s="8" t="str">
        <f>IF(ISBLANK(M1189),"",VLOOKUP(M1189,FareTable,2,TRUE))</f>
        <v>C</v>
      </c>
      <c r="O1189" s="2" t="s">
        <v>1941</v>
      </c>
      <c r="P1189" s="1" t="s">
        <v>800</v>
      </c>
    </row>
    <row r="1190" spans="1:16" x14ac:dyDescent="0.25">
      <c r="A1190" s="2">
        <v>1189</v>
      </c>
      <c r="B1190" s="2">
        <v>3</v>
      </c>
      <c r="C1190" s="2">
        <v>1</v>
      </c>
      <c r="D1190" t="s">
        <v>1942</v>
      </c>
      <c r="E1190" s="1" t="s">
        <v>2101</v>
      </c>
      <c r="F1190">
        <v>24</v>
      </c>
      <c r="G1190" s="6" t="str">
        <f>IF(ISBLANK(F1190),"",VLOOKUP(F1190,AgeTable,2,TRUE))</f>
        <v>Adult</v>
      </c>
      <c r="H1190" s="6">
        <f t="shared" si="36"/>
        <v>0</v>
      </c>
      <c r="I1190" s="6">
        <f t="shared" si="37"/>
        <v>1</v>
      </c>
      <c r="J1190">
        <v>0</v>
      </c>
      <c r="K1190">
        <v>2</v>
      </c>
      <c r="L1190" s="2" t="s">
        <v>1940</v>
      </c>
      <c r="M1190" s="4">
        <v>16.7</v>
      </c>
      <c r="N1190" s="8" t="str">
        <f>IF(ISBLANK(M1190),"",VLOOKUP(M1190,FareTable,2,TRUE))</f>
        <v>C</v>
      </c>
      <c r="O1190" s="2" t="s">
        <v>1941</v>
      </c>
      <c r="P1190" s="1" t="s">
        <v>800</v>
      </c>
    </row>
    <row r="1191" spans="1:16" x14ac:dyDescent="0.25">
      <c r="A1191" s="2">
        <v>1190</v>
      </c>
      <c r="B1191" s="2">
        <v>3</v>
      </c>
      <c r="C1191" s="2">
        <v>1</v>
      </c>
      <c r="D1191" t="s">
        <v>1943</v>
      </c>
      <c r="E1191" s="1" t="s">
        <v>2101</v>
      </c>
      <c r="F1191">
        <v>4</v>
      </c>
      <c r="G1191" s="6" t="str">
        <f>IF(ISBLANK(F1191),"",VLOOKUP(F1191,AgeTable,2,TRUE))</f>
        <v>Child</v>
      </c>
      <c r="H1191" s="6">
        <f t="shared" si="36"/>
        <v>1</v>
      </c>
      <c r="I1191" s="6">
        <f t="shared" si="37"/>
        <v>1</v>
      </c>
      <c r="J1191">
        <v>1</v>
      </c>
      <c r="K1191">
        <v>1</v>
      </c>
      <c r="L1191" s="2" t="s">
        <v>1940</v>
      </c>
      <c r="M1191" s="4">
        <v>16.7</v>
      </c>
      <c r="N1191" s="8" t="str">
        <f>IF(ISBLANK(M1191),"",VLOOKUP(M1191,FareTable,2,TRUE))</f>
        <v>C</v>
      </c>
      <c r="O1191" s="2" t="s">
        <v>1941</v>
      </c>
      <c r="P1191" s="1" t="s">
        <v>800</v>
      </c>
    </row>
    <row r="1192" spans="1:16" x14ac:dyDescent="0.25">
      <c r="A1192" s="2">
        <v>1191</v>
      </c>
      <c r="B1192" s="2">
        <v>3</v>
      </c>
      <c r="C1192" s="2">
        <v>1</v>
      </c>
      <c r="D1192" t="s">
        <v>1944</v>
      </c>
      <c r="E1192" s="1" t="s">
        <v>2102</v>
      </c>
      <c r="F1192">
        <v>25</v>
      </c>
      <c r="G1192" s="6" t="str">
        <f>IF(ISBLANK(F1192),"",VLOOKUP(F1192,AgeTable,2,TRUE))</f>
        <v>Adult</v>
      </c>
      <c r="H1192" s="6">
        <f t="shared" si="36"/>
        <v>0</v>
      </c>
      <c r="I1192" s="6">
        <f t="shared" si="37"/>
        <v>0</v>
      </c>
      <c r="J1192">
        <v>0</v>
      </c>
      <c r="K1192">
        <v>0</v>
      </c>
      <c r="L1192" s="2">
        <v>345768</v>
      </c>
      <c r="M1192" s="4">
        <v>9.5</v>
      </c>
      <c r="N1192" s="8" t="str">
        <f>IF(ISBLANK(M1192),"",VLOOKUP(M1192,FareTable,2,TRUE))</f>
        <v>D</v>
      </c>
      <c r="P1192" s="1" t="s">
        <v>800</v>
      </c>
    </row>
    <row r="1193" spans="1:16" x14ac:dyDescent="0.25">
      <c r="A1193" s="2">
        <v>1192</v>
      </c>
      <c r="B1193" s="2">
        <v>3</v>
      </c>
      <c r="C1193" s="2">
        <v>0</v>
      </c>
      <c r="D1193" t="s">
        <v>1945</v>
      </c>
      <c r="E1193" s="1" t="s">
        <v>2102</v>
      </c>
      <c r="F1193">
        <v>20</v>
      </c>
      <c r="G1193" s="6" t="str">
        <f>IF(ISBLANK(F1193),"",VLOOKUP(F1193,AgeTable,2,TRUE))</f>
        <v>Adult</v>
      </c>
      <c r="H1193" s="6">
        <f t="shared" si="36"/>
        <v>0</v>
      </c>
      <c r="I1193" s="6">
        <f t="shared" si="37"/>
        <v>0</v>
      </c>
      <c r="J1193">
        <v>0</v>
      </c>
      <c r="K1193">
        <v>0</v>
      </c>
      <c r="L1193" s="2" t="s">
        <v>1946</v>
      </c>
      <c r="M1193" s="4">
        <v>8.0500000000000007</v>
      </c>
      <c r="N1193" s="8" t="str">
        <f>IF(ISBLANK(M1193),"",VLOOKUP(M1193,FareTable,2,TRUE))</f>
        <v>D</v>
      </c>
      <c r="P1193" s="1" t="s">
        <v>800</v>
      </c>
    </row>
    <row r="1194" spans="1:16" x14ac:dyDescent="0.25">
      <c r="A1194" s="2">
        <v>1193</v>
      </c>
      <c r="B1194" s="2">
        <v>3</v>
      </c>
      <c r="C1194" s="2">
        <v>0</v>
      </c>
      <c r="D1194" t="s">
        <v>1947</v>
      </c>
      <c r="E1194" s="1" t="s">
        <v>2102</v>
      </c>
      <c r="F1194">
        <v>24.5</v>
      </c>
      <c r="G1194" s="6" t="str">
        <f>IF(ISBLANK(F1194),"",VLOOKUP(F1194,AgeTable,2,TRUE))</f>
        <v>Adult</v>
      </c>
      <c r="H1194" s="6">
        <f t="shared" si="36"/>
        <v>0</v>
      </c>
      <c r="I1194" s="6">
        <f t="shared" si="37"/>
        <v>0</v>
      </c>
      <c r="J1194">
        <v>0</v>
      </c>
      <c r="K1194">
        <v>0</v>
      </c>
      <c r="L1194" s="2">
        <v>342826</v>
      </c>
      <c r="M1194" s="4">
        <v>8.0500000000000007</v>
      </c>
      <c r="N1194" s="8" t="str">
        <f>IF(ISBLANK(M1194),"",VLOOKUP(M1194,FareTable,2,TRUE))</f>
        <v>D</v>
      </c>
      <c r="P1194" s="1" t="s">
        <v>800</v>
      </c>
    </row>
    <row r="1195" spans="1:16" x14ac:dyDescent="0.25">
      <c r="A1195" s="2">
        <v>1194</v>
      </c>
      <c r="B1195" s="2">
        <v>3</v>
      </c>
      <c r="C1195" s="2">
        <v>0</v>
      </c>
      <c r="D1195" t="s">
        <v>1948</v>
      </c>
      <c r="E1195" s="1" t="s">
        <v>2102</v>
      </c>
      <c r="G1195" s="6" t="str">
        <f>IF(ISBLANK(F1195),"",VLOOKUP(F1195,AgeTable,2,TRUE))</f>
        <v/>
      </c>
      <c r="H1195" s="6" t="str">
        <f t="shared" si="36"/>
        <v/>
      </c>
      <c r="I1195" s="6" t="str">
        <f t="shared" si="37"/>
        <v/>
      </c>
      <c r="J1195">
        <v>0</v>
      </c>
      <c r="K1195">
        <v>0</v>
      </c>
      <c r="L1195" s="2">
        <v>36209</v>
      </c>
      <c r="M1195" s="4">
        <v>7.7249999999999996</v>
      </c>
      <c r="N1195" s="8" t="str">
        <f>IF(ISBLANK(M1195),"",VLOOKUP(M1195,FareTable,2,TRUE))</f>
        <v>E</v>
      </c>
      <c r="P1195" s="1" t="s">
        <v>2100</v>
      </c>
    </row>
    <row r="1196" spans="1:16" x14ac:dyDescent="0.25">
      <c r="A1196" s="2">
        <v>1195</v>
      </c>
      <c r="B1196" s="2">
        <v>3</v>
      </c>
      <c r="C1196" s="2">
        <v>0</v>
      </c>
      <c r="D1196" t="s">
        <v>1949</v>
      </c>
      <c r="E1196" s="1" t="s">
        <v>2102</v>
      </c>
      <c r="G1196" s="6" t="str">
        <f>IF(ISBLANK(F1196),"",VLOOKUP(F1196,AgeTable,2,TRUE))</f>
        <v/>
      </c>
      <c r="H1196" s="6" t="str">
        <f t="shared" si="36"/>
        <v/>
      </c>
      <c r="I1196" s="6" t="str">
        <f t="shared" si="37"/>
        <v/>
      </c>
      <c r="J1196">
        <v>0</v>
      </c>
      <c r="K1196">
        <v>0</v>
      </c>
      <c r="L1196" s="2">
        <v>349222</v>
      </c>
      <c r="M1196" s="4">
        <v>7.8958000000000004</v>
      </c>
      <c r="N1196" s="8" t="str">
        <f>IF(ISBLANK(M1196),"",VLOOKUP(M1196,FareTable,2,TRUE))</f>
        <v>D</v>
      </c>
      <c r="P1196" s="1" t="s">
        <v>800</v>
      </c>
    </row>
    <row r="1197" spans="1:16" x14ac:dyDescent="0.25">
      <c r="A1197" s="2">
        <v>1196</v>
      </c>
      <c r="B1197" s="2">
        <v>3</v>
      </c>
      <c r="C1197" s="2">
        <v>0</v>
      </c>
      <c r="D1197" t="s">
        <v>1950</v>
      </c>
      <c r="E1197" s="1" t="s">
        <v>2102</v>
      </c>
      <c r="G1197" s="6" t="str">
        <f>IF(ISBLANK(F1197),"",VLOOKUP(F1197,AgeTable,2,TRUE))</f>
        <v/>
      </c>
      <c r="H1197" s="6" t="str">
        <f t="shared" si="36"/>
        <v/>
      </c>
      <c r="I1197" s="6" t="str">
        <f t="shared" si="37"/>
        <v/>
      </c>
      <c r="J1197">
        <v>0</v>
      </c>
      <c r="K1197">
        <v>0</v>
      </c>
      <c r="L1197" s="2">
        <v>370374</v>
      </c>
      <c r="M1197" s="4">
        <v>7.75</v>
      </c>
      <c r="N1197" s="8" t="str">
        <f>IF(ISBLANK(M1197),"",VLOOKUP(M1197,FareTable,2,TRUE))</f>
        <v>E</v>
      </c>
      <c r="P1197" s="1" t="s">
        <v>2100</v>
      </c>
    </row>
    <row r="1198" spans="1:16" x14ac:dyDescent="0.25">
      <c r="A1198" s="2">
        <v>1197</v>
      </c>
      <c r="B1198" s="2">
        <v>3</v>
      </c>
      <c r="C1198" s="2">
        <v>1</v>
      </c>
      <c r="D1198" t="s">
        <v>1951</v>
      </c>
      <c r="E1198" s="1" t="s">
        <v>2102</v>
      </c>
      <c r="F1198">
        <v>29</v>
      </c>
      <c r="G1198" s="6" t="str">
        <f>IF(ISBLANK(F1198),"",VLOOKUP(F1198,AgeTable,2,TRUE))</f>
        <v>Adult</v>
      </c>
      <c r="H1198" s="6">
        <f t="shared" si="36"/>
        <v>0</v>
      </c>
      <c r="I1198" s="6">
        <f t="shared" si="37"/>
        <v>0</v>
      </c>
      <c r="J1198">
        <v>0</v>
      </c>
      <c r="K1198">
        <v>0</v>
      </c>
      <c r="L1198" s="2">
        <v>345779</v>
      </c>
      <c r="M1198" s="4">
        <v>9.5</v>
      </c>
      <c r="N1198" s="8" t="str">
        <f>IF(ISBLANK(M1198),"",VLOOKUP(M1198,FareTable,2,TRUE))</f>
        <v>D</v>
      </c>
      <c r="P1198" s="1" t="s">
        <v>800</v>
      </c>
    </row>
    <row r="1199" spans="1:16" x14ac:dyDescent="0.25">
      <c r="A1199" s="2">
        <v>1198</v>
      </c>
      <c r="B1199" s="2">
        <v>3</v>
      </c>
      <c r="C1199" s="2">
        <v>0</v>
      </c>
      <c r="D1199" t="s">
        <v>1952</v>
      </c>
      <c r="E1199" s="1" t="s">
        <v>2102</v>
      </c>
      <c r="G1199" s="6" t="str">
        <f>IF(ISBLANK(F1199),"",VLOOKUP(F1199,AgeTable,2,TRUE))</f>
        <v/>
      </c>
      <c r="H1199" s="6" t="str">
        <f t="shared" si="36"/>
        <v/>
      </c>
      <c r="I1199" s="6" t="str">
        <f t="shared" si="37"/>
        <v/>
      </c>
      <c r="J1199">
        <v>0</v>
      </c>
      <c r="K1199">
        <v>0</v>
      </c>
      <c r="L1199" s="2" t="s">
        <v>1472</v>
      </c>
      <c r="M1199" s="4">
        <v>15.1</v>
      </c>
      <c r="N1199" s="8" t="str">
        <f>IF(ISBLANK(M1199),"",VLOOKUP(M1199,FareTable,2,TRUE))</f>
        <v>C</v>
      </c>
      <c r="P1199" s="1" t="s">
        <v>800</v>
      </c>
    </row>
    <row r="1200" spans="1:16" x14ac:dyDescent="0.25">
      <c r="A1200" s="2">
        <v>1199</v>
      </c>
      <c r="B1200" s="2">
        <v>3</v>
      </c>
      <c r="C1200" s="2">
        <v>1</v>
      </c>
      <c r="D1200" t="s">
        <v>1953</v>
      </c>
      <c r="E1200" s="1" t="s">
        <v>2101</v>
      </c>
      <c r="G1200" s="6" t="str">
        <f>IF(ISBLANK(F1200),"",VLOOKUP(F1200,AgeTable,2,TRUE))</f>
        <v/>
      </c>
      <c r="H1200" s="6" t="str">
        <f t="shared" si="36"/>
        <v/>
      </c>
      <c r="I1200" s="6" t="str">
        <f t="shared" si="37"/>
        <v/>
      </c>
      <c r="J1200">
        <v>0</v>
      </c>
      <c r="K1200">
        <v>0</v>
      </c>
      <c r="L1200" s="2">
        <v>330968</v>
      </c>
      <c r="M1200" s="4">
        <v>7.7792000000000003</v>
      </c>
      <c r="N1200" s="8" t="str">
        <f>IF(ISBLANK(M1200),"",VLOOKUP(M1200,FareTable,2,TRUE))</f>
        <v>E</v>
      </c>
      <c r="P1200" s="1" t="s">
        <v>2100</v>
      </c>
    </row>
    <row r="1201" spans="1:16" x14ac:dyDescent="0.25">
      <c r="A1201" s="2">
        <v>1200</v>
      </c>
      <c r="B1201" s="2">
        <v>3</v>
      </c>
      <c r="C1201" s="2">
        <v>0</v>
      </c>
      <c r="D1201" t="s">
        <v>1954</v>
      </c>
      <c r="E1201" s="1" t="s">
        <v>2102</v>
      </c>
      <c r="G1201" s="6" t="str">
        <f>IF(ISBLANK(F1201),"",VLOOKUP(F1201,AgeTable,2,TRUE))</f>
        <v/>
      </c>
      <c r="H1201" s="6" t="str">
        <f t="shared" si="36"/>
        <v/>
      </c>
      <c r="I1201" s="6" t="str">
        <f t="shared" si="37"/>
        <v/>
      </c>
      <c r="J1201">
        <v>0</v>
      </c>
      <c r="K1201">
        <v>0</v>
      </c>
      <c r="L1201" s="2">
        <v>374910</v>
      </c>
      <c r="M1201" s="4">
        <v>8.0500000000000007</v>
      </c>
      <c r="N1201" s="8" t="str">
        <f>IF(ISBLANK(M1201),"",VLOOKUP(M1201,FareTable,2,TRUE))</f>
        <v>D</v>
      </c>
      <c r="P1201" s="1" t="s">
        <v>800</v>
      </c>
    </row>
    <row r="1202" spans="1:16" x14ac:dyDescent="0.25">
      <c r="A1202" s="2">
        <v>1201</v>
      </c>
      <c r="B1202" s="2">
        <v>3</v>
      </c>
      <c r="C1202" s="2">
        <v>0</v>
      </c>
      <c r="D1202" t="s">
        <v>1955</v>
      </c>
      <c r="E1202" s="1" t="s">
        <v>2102</v>
      </c>
      <c r="G1202" s="6" t="str">
        <f>IF(ISBLANK(F1202),"",VLOOKUP(F1202,AgeTable,2,TRUE))</f>
        <v/>
      </c>
      <c r="H1202" s="6" t="str">
        <f t="shared" si="36"/>
        <v/>
      </c>
      <c r="I1202" s="6" t="str">
        <f t="shared" si="37"/>
        <v/>
      </c>
      <c r="J1202">
        <v>0</v>
      </c>
      <c r="K1202">
        <v>0</v>
      </c>
      <c r="L1202" s="2" t="s">
        <v>1956</v>
      </c>
      <c r="M1202" s="4">
        <v>8.0500000000000007</v>
      </c>
      <c r="N1202" s="8" t="str">
        <f>IF(ISBLANK(M1202),"",VLOOKUP(M1202,FareTable,2,TRUE))</f>
        <v>D</v>
      </c>
      <c r="P1202" s="1" t="s">
        <v>800</v>
      </c>
    </row>
    <row r="1203" spans="1:16" x14ac:dyDescent="0.25">
      <c r="A1203" s="2">
        <v>1202</v>
      </c>
      <c r="B1203" s="2">
        <v>3</v>
      </c>
      <c r="C1203" s="2">
        <v>0</v>
      </c>
      <c r="D1203" t="s">
        <v>1957</v>
      </c>
      <c r="E1203" s="1" t="s">
        <v>2102</v>
      </c>
      <c r="F1203">
        <v>22</v>
      </c>
      <c r="G1203" s="6" t="str">
        <f>IF(ISBLANK(F1203),"",VLOOKUP(F1203,AgeTable,2,TRUE))</f>
        <v>Adult</v>
      </c>
      <c r="H1203" s="6">
        <f t="shared" si="36"/>
        <v>0</v>
      </c>
      <c r="I1203" s="6">
        <f t="shared" si="37"/>
        <v>0</v>
      </c>
      <c r="J1203">
        <v>0</v>
      </c>
      <c r="K1203">
        <v>0</v>
      </c>
      <c r="L1203" s="2">
        <v>2669</v>
      </c>
      <c r="M1203" s="4">
        <v>7.2291999999999996</v>
      </c>
      <c r="N1203" s="8" t="str">
        <f>IF(ISBLANK(M1203),"",VLOOKUP(M1203,FareTable,2,TRUE))</f>
        <v>E</v>
      </c>
      <c r="P1203" s="1" t="s">
        <v>2099</v>
      </c>
    </row>
    <row r="1204" spans="1:16" x14ac:dyDescent="0.25">
      <c r="A1204" s="2">
        <v>1203</v>
      </c>
      <c r="B1204" s="2">
        <v>3</v>
      </c>
      <c r="C1204" s="2">
        <v>0</v>
      </c>
      <c r="D1204" t="s">
        <v>1958</v>
      </c>
      <c r="E1204" s="1" t="s">
        <v>2102</v>
      </c>
      <c r="G1204" s="6" t="str">
        <f>IF(ISBLANK(F1204),"",VLOOKUP(F1204,AgeTable,2,TRUE))</f>
        <v/>
      </c>
      <c r="H1204" s="6" t="str">
        <f t="shared" si="36"/>
        <v/>
      </c>
      <c r="I1204" s="6" t="str">
        <f t="shared" si="37"/>
        <v/>
      </c>
      <c r="J1204">
        <v>0</v>
      </c>
      <c r="K1204">
        <v>0</v>
      </c>
      <c r="L1204" s="2">
        <v>392092</v>
      </c>
      <c r="M1204" s="4">
        <v>8.0500000000000007</v>
      </c>
      <c r="N1204" s="8" t="str">
        <f>IF(ISBLANK(M1204),"",VLOOKUP(M1204,FareTable,2,TRUE))</f>
        <v>D</v>
      </c>
      <c r="P1204" s="1" t="s">
        <v>800</v>
      </c>
    </row>
    <row r="1205" spans="1:16" x14ac:dyDescent="0.25">
      <c r="A1205" s="2">
        <v>1204</v>
      </c>
      <c r="B1205" s="2">
        <v>3</v>
      </c>
      <c r="C1205" s="2">
        <v>0</v>
      </c>
      <c r="D1205" t="s">
        <v>1959</v>
      </c>
      <c r="E1205" s="1" t="s">
        <v>2102</v>
      </c>
      <c r="F1205">
        <v>40</v>
      </c>
      <c r="G1205" s="6" t="str">
        <f>IF(ISBLANK(F1205),"",VLOOKUP(F1205,AgeTable,2,TRUE))</f>
        <v>Adult</v>
      </c>
      <c r="H1205" s="6">
        <f t="shared" si="36"/>
        <v>0</v>
      </c>
      <c r="I1205" s="6">
        <f t="shared" si="37"/>
        <v>0</v>
      </c>
      <c r="J1205">
        <v>0</v>
      </c>
      <c r="K1205">
        <v>0</v>
      </c>
      <c r="L1205" s="2">
        <v>349251</v>
      </c>
      <c r="M1205" s="4">
        <v>7.8958000000000004</v>
      </c>
      <c r="N1205" s="8" t="str">
        <f>IF(ISBLANK(M1205),"",VLOOKUP(M1205,FareTable,2,TRUE))</f>
        <v>D</v>
      </c>
      <c r="P1205" s="1" t="s">
        <v>800</v>
      </c>
    </row>
    <row r="1206" spans="1:16" x14ac:dyDescent="0.25">
      <c r="A1206" s="2">
        <v>1205</v>
      </c>
      <c r="B1206" s="2">
        <v>3</v>
      </c>
      <c r="C1206" s="2">
        <v>0</v>
      </c>
      <c r="D1206" t="s">
        <v>1960</v>
      </c>
      <c r="E1206" s="1" t="s">
        <v>2102</v>
      </c>
      <c r="F1206">
        <v>21</v>
      </c>
      <c r="G1206" s="6" t="str">
        <f>IF(ISBLANK(F1206),"",VLOOKUP(F1206,AgeTable,2,TRUE))</f>
        <v>Adult</v>
      </c>
      <c r="H1206" s="6">
        <f t="shared" si="36"/>
        <v>0</v>
      </c>
      <c r="I1206" s="6">
        <f t="shared" si="37"/>
        <v>0</v>
      </c>
      <c r="J1206">
        <v>0</v>
      </c>
      <c r="K1206">
        <v>0</v>
      </c>
      <c r="L1206" s="2" t="s">
        <v>1961</v>
      </c>
      <c r="M1206" s="4">
        <v>7.9249999999999998</v>
      </c>
      <c r="N1206" s="8" t="str">
        <f>IF(ISBLANK(M1206),"",VLOOKUP(M1206,FareTable,2,TRUE))</f>
        <v>D</v>
      </c>
      <c r="P1206" s="1" t="s">
        <v>800</v>
      </c>
    </row>
    <row r="1207" spans="1:16" x14ac:dyDescent="0.25">
      <c r="A1207" s="2">
        <v>1206</v>
      </c>
      <c r="B1207" s="2">
        <v>3</v>
      </c>
      <c r="C1207" s="2">
        <v>1</v>
      </c>
      <c r="D1207" t="s">
        <v>1962</v>
      </c>
      <c r="E1207" s="1" t="s">
        <v>2101</v>
      </c>
      <c r="F1207">
        <v>18</v>
      </c>
      <c r="G1207" s="6" t="str">
        <f>IF(ISBLANK(F1207),"",VLOOKUP(F1207,AgeTable,2,TRUE))</f>
        <v>Adult</v>
      </c>
      <c r="H1207" s="6">
        <f t="shared" si="36"/>
        <v>0</v>
      </c>
      <c r="I1207" s="6">
        <f t="shared" si="37"/>
        <v>1</v>
      </c>
      <c r="J1207">
        <v>0</v>
      </c>
      <c r="K1207">
        <v>0</v>
      </c>
      <c r="L1207" s="2">
        <v>3101265</v>
      </c>
      <c r="M1207" s="4">
        <v>7.4958</v>
      </c>
      <c r="N1207" s="8" t="str">
        <f>IF(ISBLANK(M1207),"",VLOOKUP(M1207,FareTable,2,TRUE))</f>
        <v>E</v>
      </c>
      <c r="P1207" s="1" t="s">
        <v>800</v>
      </c>
    </row>
    <row r="1208" spans="1:16" x14ac:dyDescent="0.25">
      <c r="A1208" s="2">
        <v>1207</v>
      </c>
      <c r="B1208" s="2">
        <v>3</v>
      </c>
      <c r="C1208" s="2">
        <v>0</v>
      </c>
      <c r="D1208" t="s">
        <v>1963</v>
      </c>
      <c r="E1208" s="1" t="s">
        <v>2102</v>
      </c>
      <c r="F1208">
        <v>4</v>
      </c>
      <c r="G1208" s="6" t="str">
        <f>IF(ISBLANK(F1208),"",VLOOKUP(F1208,AgeTable,2,TRUE))</f>
        <v>Child</v>
      </c>
      <c r="H1208" s="6">
        <f t="shared" si="36"/>
        <v>1</v>
      </c>
      <c r="I1208" s="6">
        <f t="shared" si="37"/>
        <v>1</v>
      </c>
      <c r="J1208">
        <v>3</v>
      </c>
      <c r="K1208">
        <v>2</v>
      </c>
      <c r="L1208" s="2">
        <v>347088</v>
      </c>
      <c r="M1208" s="4">
        <v>27.9</v>
      </c>
      <c r="N1208" s="8" t="str">
        <f>IF(ISBLANK(M1208),"",VLOOKUP(M1208,FareTable,2,TRUE))</f>
        <v>B</v>
      </c>
      <c r="P1208" s="1" t="s">
        <v>800</v>
      </c>
    </row>
    <row r="1209" spans="1:16" x14ac:dyDescent="0.25">
      <c r="A1209" s="2">
        <v>1208</v>
      </c>
      <c r="B1209" s="2">
        <v>3</v>
      </c>
      <c r="C1209" s="2">
        <v>0</v>
      </c>
      <c r="D1209" t="s">
        <v>1964</v>
      </c>
      <c r="E1209" s="1" t="s">
        <v>2102</v>
      </c>
      <c r="F1209">
        <v>10</v>
      </c>
      <c r="G1209" s="6" t="str">
        <f>IF(ISBLANK(F1209),"",VLOOKUP(F1209,AgeTable,2,TRUE))</f>
        <v>Child</v>
      </c>
      <c r="H1209" s="6">
        <f t="shared" si="36"/>
        <v>1</v>
      </c>
      <c r="I1209" s="6">
        <f t="shared" si="37"/>
        <v>1</v>
      </c>
      <c r="J1209">
        <v>3</v>
      </c>
      <c r="K1209">
        <v>2</v>
      </c>
      <c r="L1209" s="2">
        <v>347088</v>
      </c>
      <c r="M1209" s="4">
        <v>27.9</v>
      </c>
      <c r="N1209" s="8" t="str">
        <f>IF(ISBLANK(M1209),"",VLOOKUP(M1209,FareTable,2,TRUE))</f>
        <v>B</v>
      </c>
      <c r="P1209" s="1" t="s">
        <v>800</v>
      </c>
    </row>
    <row r="1210" spans="1:16" x14ac:dyDescent="0.25">
      <c r="A1210" s="2">
        <v>1209</v>
      </c>
      <c r="B1210" s="2">
        <v>3</v>
      </c>
      <c r="C1210" s="2">
        <v>0</v>
      </c>
      <c r="D1210" t="s">
        <v>1965</v>
      </c>
      <c r="E1210" s="1" t="s">
        <v>2101</v>
      </c>
      <c r="F1210">
        <v>9</v>
      </c>
      <c r="G1210" s="6" t="str">
        <f>IF(ISBLANK(F1210),"",VLOOKUP(F1210,AgeTable,2,TRUE))</f>
        <v>Child</v>
      </c>
      <c r="H1210" s="6">
        <f t="shared" si="36"/>
        <v>1</v>
      </c>
      <c r="I1210" s="6">
        <f t="shared" si="37"/>
        <v>1</v>
      </c>
      <c r="J1210">
        <v>3</v>
      </c>
      <c r="K1210">
        <v>2</v>
      </c>
      <c r="L1210" s="2">
        <v>347088</v>
      </c>
      <c r="M1210" s="4">
        <v>27.9</v>
      </c>
      <c r="N1210" s="8" t="str">
        <f>IF(ISBLANK(M1210),"",VLOOKUP(M1210,FareTable,2,TRUE))</f>
        <v>B</v>
      </c>
      <c r="P1210" s="1" t="s">
        <v>800</v>
      </c>
    </row>
    <row r="1211" spans="1:16" x14ac:dyDescent="0.25">
      <c r="A1211" s="2">
        <v>1210</v>
      </c>
      <c r="B1211" s="2">
        <v>3</v>
      </c>
      <c r="C1211" s="2">
        <v>0</v>
      </c>
      <c r="D1211" t="s">
        <v>1966</v>
      </c>
      <c r="E1211" s="1" t="s">
        <v>2101</v>
      </c>
      <c r="F1211">
        <v>2</v>
      </c>
      <c r="G1211" s="6" t="str">
        <f>IF(ISBLANK(F1211),"",VLOOKUP(F1211,AgeTable,2,TRUE))</f>
        <v>Child</v>
      </c>
      <c r="H1211" s="6">
        <f t="shared" si="36"/>
        <v>1</v>
      </c>
      <c r="I1211" s="6">
        <f t="shared" si="37"/>
        <v>1</v>
      </c>
      <c r="J1211">
        <v>3</v>
      </c>
      <c r="K1211">
        <v>2</v>
      </c>
      <c r="L1211" s="2">
        <v>347088</v>
      </c>
      <c r="M1211" s="4">
        <v>27.9</v>
      </c>
      <c r="N1211" s="8" t="str">
        <f>IF(ISBLANK(M1211),"",VLOOKUP(M1211,FareTable,2,TRUE))</f>
        <v>B</v>
      </c>
      <c r="P1211" s="1" t="s">
        <v>800</v>
      </c>
    </row>
    <row r="1212" spans="1:16" x14ac:dyDescent="0.25">
      <c r="A1212" s="2">
        <v>1211</v>
      </c>
      <c r="B1212" s="2">
        <v>3</v>
      </c>
      <c r="C1212" s="2">
        <v>0</v>
      </c>
      <c r="D1212" t="s">
        <v>1967</v>
      </c>
      <c r="E1212" s="1" t="s">
        <v>2102</v>
      </c>
      <c r="F1212">
        <v>40</v>
      </c>
      <c r="G1212" s="6" t="str">
        <f>IF(ISBLANK(F1212),"",VLOOKUP(F1212,AgeTable,2,TRUE))</f>
        <v>Adult</v>
      </c>
      <c r="H1212" s="6">
        <f t="shared" si="36"/>
        <v>0</v>
      </c>
      <c r="I1212" s="6">
        <f t="shared" si="37"/>
        <v>0</v>
      </c>
      <c r="J1212">
        <v>1</v>
      </c>
      <c r="K1212">
        <v>4</v>
      </c>
      <c r="L1212" s="2">
        <v>347088</v>
      </c>
      <c r="M1212" s="4">
        <v>27.9</v>
      </c>
      <c r="N1212" s="8" t="str">
        <f>IF(ISBLANK(M1212),"",VLOOKUP(M1212,FareTable,2,TRUE))</f>
        <v>B</v>
      </c>
      <c r="P1212" s="1" t="s">
        <v>800</v>
      </c>
    </row>
    <row r="1213" spans="1:16" x14ac:dyDescent="0.25">
      <c r="A1213" s="2">
        <v>1212</v>
      </c>
      <c r="B1213" s="2">
        <v>3</v>
      </c>
      <c r="C1213" s="2">
        <v>0</v>
      </c>
      <c r="D1213" t="s">
        <v>1968</v>
      </c>
      <c r="E1213" s="1" t="s">
        <v>2101</v>
      </c>
      <c r="F1213">
        <v>45</v>
      </c>
      <c r="G1213" s="6" t="str">
        <f>IF(ISBLANK(F1213),"",VLOOKUP(F1213,AgeTable,2,TRUE))</f>
        <v>Adult</v>
      </c>
      <c r="H1213" s="6">
        <f t="shared" si="36"/>
        <v>0</v>
      </c>
      <c r="I1213" s="6">
        <f t="shared" si="37"/>
        <v>1</v>
      </c>
      <c r="J1213">
        <v>1</v>
      </c>
      <c r="K1213">
        <v>4</v>
      </c>
      <c r="L1213" s="2">
        <v>347088</v>
      </c>
      <c r="M1213" s="4">
        <v>27.9</v>
      </c>
      <c r="N1213" s="8" t="str">
        <f>IF(ISBLANK(M1213),"",VLOOKUP(M1213,FareTable,2,TRUE))</f>
        <v>B</v>
      </c>
      <c r="P1213" s="1" t="s">
        <v>800</v>
      </c>
    </row>
    <row r="1214" spans="1:16" x14ac:dyDescent="0.25">
      <c r="A1214" s="2">
        <v>1213</v>
      </c>
      <c r="B1214" s="2">
        <v>3</v>
      </c>
      <c r="C1214" s="2">
        <v>0</v>
      </c>
      <c r="D1214" t="s">
        <v>1969</v>
      </c>
      <c r="E1214" s="1" t="s">
        <v>2102</v>
      </c>
      <c r="G1214" s="6" t="str">
        <f>IF(ISBLANK(F1214),"",VLOOKUP(F1214,AgeTable,2,TRUE))</f>
        <v/>
      </c>
      <c r="H1214" s="6" t="str">
        <f t="shared" si="36"/>
        <v/>
      </c>
      <c r="I1214" s="6" t="str">
        <f t="shared" si="37"/>
        <v/>
      </c>
      <c r="J1214">
        <v>0</v>
      </c>
      <c r="K1214">
        <v>0</v>
      </c>
      <c r="L1214" s="2">
        <v>349214</v>
      </c>
      <c r="M1214" s="4">
        <v>7.8958000000000004</v>
      </c>
      <c r="N1214" s="8" t="str">
        <f>IF(ISBLANK(M1214),"",VLOOKUP(M1214,FareTable,2,TRUE))</f>
        <v>D</v>
      </c>
      <c r="P1214" s="1" t="s">
        <v>800</v>
      </c>
    </row>
    <row r="1215" spans="1:16" x14ac:dyDescent="0.25">
      <c r="A1215" s="2">
        <v>1214</v>
      </c>
      <c r="B1215" s="2">
        <v>3</v>
      </c>
      <c r="C1215" s="2">
        <v>0</v>
      </c>
      <c r="D1215" t="s">
        <v>1970</v>
      </c>
      <c r="E1215" s="1" t="s">
        <v>2102</v>
      </c>
      <c r="G1215" s="6" t="str">
        <f>IF(ISBLANK(F1215),"",VLOOKUP(F1215,AgeTable,2,TRUE))</f>
        <v/>
      </c>
      <c r="H1215" s="6" t="str">
        <f t="shared" si="36"/>
        <v/>
      </c>
      <c r="I1215" s="6" t="str">
        <f t="shared" si="37"/>
        <v/>
      </c>
      <c r="J1215">
        <v>0</v>
      </c>
      <c r="K1215">
        <v>0</v>
      </c>
      <c r="L1215" s="2" t="s">
        <v>1971</v>
      </c>
      <c r="M1215" s="4">
        <v>8.0500000000000007</v>
      </c>
      <c r="N1215" s="8" t="str">
        <f>IF(ISBLANK(M1215),"",VLOOKUP(M1215,FareTable,2,TRUE))</f>
        <v>D</v>
      </c>
      <c r="P1215" s="1" t="s">
        <v>800</v>
      </c>
    </row>
    <row r="1216" spans="1:16" x14ac:dyDescent="0.25">
      <c r="A1216" s="2">
        <v>1215</v>
      </c>
      <c r="B1216" s="2">
        <v>3</v>
      </c>
      <c r="C1216" s="2">
        <v>0</v>
      </c>
      <c r="D1216" t="s">
        <v>1972</v>
      </c>
      <c r="E1216" s="1" t="s">
        <v>2102</v>
      </c>
      <c r="G1216" s="6" t="str">
        <f>IF(ISBLANK(F1216),"",VLOOKUP(F1216,AgeTable,2,TRUE))</f>
        <v/>
      </c>
      <c r="H1216" s="6" t="str">
        <f t="shared" si="36"/>
        <v/>
      </c>
      <c r="I1216" s="6" t="str">
        <f t="shared" si="37"/>
        <v/>
      </c>
      <c r="J1216">
        <v>0</v>
      </c>
      <c r="K1216">
        <v>0</v>
      </c>
      <c r="L1216" s="2">
        <v>315037</v>
      </c>
      <c r="M1216" s="4">
        <v>8.6624999999999996</v>
      </c>
      <c r="N1216" s="8" t="str">
        <f>IF(ISBLANK(M1216),"",VLOOKUP(M1216,FareTable,2,TRUE))</f>
        <v>D</v>
      </c>
      <c r="P1216" s="1" t="s">
        <v>800</v>
      </c>
    </row>
    <row r="1217" spans="1:16" x14ac:dyDescent="0.25">
      <c r="A1217" s="2">
        <v>1216</v>
      </c>
      <c r="B1217" s="2">
        <v>3</v>
      </c>
      <c r="C1217" s="2">
        <v>0</v>
      </c>
      <c r="D1217" t="s">
        <v>1973</v>
      </c>
      <c r="E1217" s="1" t="s">
        <v>2102</v>
      </c>
      <c r="G1217" s="6" t="str">
        <f>IF(ISBLANK(F1217),"",VLOOKUP(F1217,AgeTable,2,TRUE))</f>
        <v/>
      </c>
      <c r="H1217" s="6" t="str">
        <f t="shared" si="36"/>
        <v/>
      </c>
      <c r="I1217" s="6" t="str">
        <f t="shared" si="37"/>
        <v/>
      </c>
      <c r="J1217">
        <v>0</v>
      </c>
      <c r="K1217">
        <v>0</v>
      </c>
      <c r="L1217" s="2">
        <v>384461</v>
      </c>
      <c r="M1217" s="4">
        <v>7.75</v>
      </c>
      <c r="N1217" s="8" t="str">
        <f>IF(ISBLANK(M1217),"",VLOOKUP(M1217,FareTable,2,TRUE))</f>
        <v>E</v>
      </c>
      <c r="P1217" s="1" t="s">
        <v>2100</v>
      </c>
    </row>
    <row r="1218" spans="1:16" x14ac:dyDescent="0.25">
      <c r="A1218" s="2">
        <v>1217</v>
      </c>
      <c r="B1218" s="2">
        <v>3</v>
      </c>
      <c r="C1218" s="2">
        <v>1</v>
      </c>
      <c r="D1218" t="s">
        <v>1974</v>
      </c>
      <c r="E1218" s="1" t="s">
        <v>2101</v>
      </c>
      <c r="G1218" s="6" t="str">
        <f>IF(ISBLANK(F1218),"",VLOOKUP(F1218,AgeTable,2,TRUE))</f>
        <v/>
      </c>
      <c r="H1218" s="6" t="str">
        <f t="shared" si="36"/>
        <v/>
      </c>
      <c r="I1218" s="6" t="str">
        <f t="shared" si="37"/>
        <v/>
      </c>
      <c r="J1218">
        <v>0</v>
      </c>
      <c r="K1218">
        <v>0</v>
      </c>
      <c r="L1218" s="2">
        <v>335432</v>
      </c>
      <c r="M1218" s="4">
        <v>7.7332999999999998</v>
      </c>
      <c r="N1218" s="8" t="str">
        <f>IF(ISBLANK(M1218),"",VLOOKUP(M1218,FareTable,2,TRUE))</f>
        <v>E</v>
      </c>
      <c r="P1218" s="1" t="s">
        <v>2100</v>
      </c>
    </row>
    <row r="1219" spans="1:16" x14ac:dyDescent="0.25">
      <c r="A1219" s="2">
        <v>1218</v>
      </c>
      <c r="B1219" s="2">
        <v>3</v>
      </c>
      <c r="C1219" s="2">
        <v>0</v>
      </c>
      <c r="D1219" t="s">
        <v>1975</v>
      </c>
      <c r="E1219" s="1" t="s">
        <v>2102</v>
      </c>
      <c r="F1219">
        <v>19</v>
      </c>
      <c r="G1219" s="6" t="str">
        <f>IF(ISBLANK(F1219),"",VLOOKUP(F1219,AgeTable,2,TRUE))</f>
        <v>Adult</v>
      </c>
      <c r="H1219" s="6">
        <f t="shared" ref="H1219:H1282" si="38">IF(ISBLANK(F1219),"",IF(F1219&lt;17,1,0))</f>
        <v>0</v>
      </c>
      <c r="I1219" s="6">
        <f t="shared" ref="I1219:I1282" si="39">IF(ISBLANK(F1219),"",IF(E1219="Female",1,IF(H1219=0,0,1)))</f>
        <v>0</v>
      </c>
      <c r="J1219">
        <v>0</v>
      </c>
      <c r="K1219">
        <v>0</v>
      </c>
      <c r="L1219" s="2">
        <v>348124</v>
      </c>
      <c r="M1219" s="4">
        <v>7.65</v>
      </c>
      <c r="N1219" s="8" t="str">
        <f>IF(ISBLANK(M1219),"",VLOOKUP(M1219,FareTable,2,TRUE))</f>
        <v>E</v>
      </c>
      <c r="O1219" s="2" t="s">
        <v>1749</v>
      </c>
      <c r="P1219" s="1" t="s">
        <v>800</v>
      </c>
    </row>
    <row r="1220" spans="1:16" x14ac:dyDescent="0.25">
      <c r="A1220" s="2">
        <v>1219</v>
      </c>
      <c r="B1220" s="2">
        <v>3</v>
      </c>
      <c r="C1220" s="2">
        <v>0</v>
      </c>
      <c r="D1220" t="s">
        <v>1976</v>
      </c>
      <c r="E1220" s="1" t="s">
        <v>2102</v>
      </c>
      <c r="F1220">
        <v>30</v>
      </c>
      <c r="G1220" s="6" t="str">
        <f>IF(ISBLANK(F1220),"",VLOOKUP(F1220,AgeTable,2,TRUE))</f>
        <v>Adult</v>
      </c>
      <c r="H1220" s="6">
        <f t="shared" si="38"/>
        <v>0</v>
      </c>
      <c r="I1220" s="6">
        <f t="shared" si="39"/>
        <v>0</v>
      </c>
      <c r="J1220">
        <v>0</v>
      </c>
      <c r="K1220">
        <v>0</v>
      </c>
      <c r="L1220" s="2" t="s">
        <v>1977</v>
      </c>
      <c r="M1220" s="4">
        <v>8.0500000000000007</v>
      </c>
      <c r="N1220" s="8" t="str">
        <f>IF(ISBLANK(M1220),"",VLOOKUP(M1220,FareTable,2,TRUE))</f>
        <v>D</v>
      </c>
      <c r="P1220" s="1" t="s">
        <v>800</v>
      </c>
    </row>
    <row r="1221" spans="1:16" x14ac:dyDescent="0.25">
      <c r="A1221" s="2">
        <v>1220</v>
      </c>
      <c r="B1221" s="2">
        <v>3</v>
      </c>
      <c r="C1221" s="2">
        <v>0</v>
      </c>
      <c r="D1221" t="s">
        <v>1978</v>
      </c>
      <c r="E1221" s="1" t="s">
        <v>2102</v>
      </c>
      <c r="G1221" s="6" t="str">
        <f>IF(ISBLANK(F1221),"",VLOOKUP(F1221,AgeTable,2,TRUE))</f>
        <v/>
      </c>
      <c r="H1221" s="6" t="str">
        <f t="shared" si="38"/>
        <v/>
      </c>
      <c r="I1221" s="6" t="str">
        <f t="shared" si="39"/>
        <v/>
      </c>
      <c r="J1221">
        <v>0</v>
      </c>
      <c r="K1221">
        <v>0</v>
      </c>
      <c r="L1221" s="2" t="s">
        <v>1979</v>
      </c>
      <c r="M1221" s="4">
        <v>8.0500000000000007</v>
      </c>
      <c r="N1221" s="8" t="str">
        <f>IF(ISBLANK(M1221),"",VLOOKUP(M1221,FareTable,2,TRUE))</f>
        <v>D</v>
      </c>
      <c r="P1221" s="1" t="s">
        <v>800</v>
      </c>
    </row>
    <row r="1222" spans="1:16" x14ac:dyDescent="0.25">
      <c r="A1222" s="2">
        <v>1221</v>
      </c>
      <c r="B1222" s="2">
        <v>3</v>
      </c>
      <c r="C1222" s="2">
        <v>0</v>
      </c>
      <c r="D1222" t="s">
        <v>1980</v>
      </c>
      <c r="E1222" s="1" t="s">
        <v>2102</v>
      </c>
      <c r="F1222">
        <v>32</v>
      </c>
      <c r="G1222" s="6" t="str">
        <f>IF(ISBLANK(F1222),"",VLOOKUP(F1222,AgeTable,2,TRUE))</f>
        <v>Adult</v>
      </c>
      <c r="H1222" s="6">
        <f t="shared" si="38"/>
        <v>0</v>
      </c>
      <c r="I1222" s="6">
        <f t="shared" si="39"/>
        <v>0</v>
      </c>
      <c r="J1222">
        <v>0</v>
      </c>
      <c r="K1222">
        <v>0</v>
      </c>
      <c r="L1222" s="2" t="s">
        <v>1981</v>
      </c>
      <c r="M1222" s="4">
        <v>8.0500000000000007</v>
      </c>
      <c r="N1222" s="8" t="str">
        <f>IF(ISBLANK(M1222),"",VLOOKUP(M1222,FareTable,2,TRUE))</f>
        <v>D</v>
      </c>
      <c r="P1222" s="1" t="s">
        <v>800</v>
      </c>
    </row>
    <row r="1223" spans="1:16" x14ac:dyDescent="0.25">
      <c r="A1223" s="2">
        <v>1222</v>
      </c>
      <c r="B1223" s="2">
        <v>3</v>
      </c>
      <c r="C1223" s="2">
        <v>0</v>
      </c>
      <c r="D1223" t="s">
        <v>1982</v>
      </c>
      <c r="E1223" s="1" t="s">
        <v>2102</v>
      </c>
      <c r="G1223" s="6" t="str">
        <f>IF(ISBLANK(F1223),"",VLOOKUP(F1223,AgeTable,2,TRUE))</f>
        <v/>
      </c>
      <c r="H1223" s="6" t="str">
        <f t="shared" si="38"/>
        <v/>
      </c>
      <c r="I1223" s="6" t="str">
        <f t="shared" si="39"/>
        <v/>
      </c>
      <c r="J1223">
        <v>0</v>
      </c>
      <c r="K1223">
        <v>0</v>
      </c>
      <c r="L1223" s="2">
        <v>349208</v>
      </c>
      <c r="M1223" s="4">
        <v>7.8958000000000004</v>
      </c>
      <c r="N1223" s="8" t="str">
        <f>IF(ISBLANK(M1223),"",VLOOKUP(M1223,FareTable,2,TRUE))</f>
        <v>D</v>
      </c>
      <c r="P1223" s="1" t="s">
        <v>800</v>
      </c>
    </row>
    <row r="1224" spans="1:16" x14ac:dyDescent="0.25">
      <c r="A1224" s="2">
        <v>1223</v>
      </c>
      <c r="B1224" s="2">
        <v>3</v>
      </c>
      <c r="C1224" s="2">
        <v>0</v>
      </c>
      <c r="D1224" t="s">
        <v>1983</v>
      </c>
      <c r="E1224" s="1" t="s">
        <v>2102</v>
      </c>
      <c r="F1224">
        <v>33</v>
      </c>
      <c r="G1224" s="6" t="str">
        <f>IF(ISBLANK(F1224),"",VLOOKUP(F1224,AgeTable,2,TRUE))</f>
        <v>Adult</v>
      </c>
      <c r="H1224" s="6">
        <f t="shared" si="38"/>
        <v>0</v>
      </c>
      <c r="I1224" s="6">
        <f t="shared" si="39"/>
        <v>0</v>
      </c>
      <c r="J1224">
        <v>0</v>
      </c>
      <c r="K1224">
        <v>0</v>
      </c>
      <c r="L1224" s="2">
        <v>349239</v>
      </c>
      <c r="M1224" s="4">
        <v>8.6624999999999996</v>
      </c>
      <c r="N1224" s="8" t="str">
        <f>IF(ISBLANK(M1224),"",VLOOKUP(M1224,FareTable,2,TRUE))</f>
        <v>D</v>
      </c>
      <c r="P1224" s="1" t="s">
        <v>2099</v>
      </c>
    </row>
    <row r="1225" spans="1:16" x14ac:dyDescent="0.25">
      <c r="A1225" s="2">
        <v>1224</v>
      </c>
      <c r="B1225" s="2">
        <v>3</v>
      </c>
      <c r="C1225" s="2">
        <v>1</v>
      </c>
      <c r="D1225" t="s">
        <v>1984</v>
      </c>
      <c r="E1225" s="1" t="s">
        <v>2101</v>
      </c>
      <c r="F1225">
        <v>23</v>
      </c>
      <c r="G1225" s="6" t="str">
        <f>IF(ISBLANK(F1225),"",VLOOKUP(F1225,AgeTable,2,TRUE))</f>
        <v>Adult</v>
      </c>
      <c r="H1225" s="6">
        <f t="shared" si="38"/>
        <v>0</v>
      </c>
      <c r="I1225" s="6">
        <f t="shared" si="39"/>
        <v>1</v>
      </c>
      <c r="J1225">
        <v>0</v>
      </c>
      <c r="K1225">
        <v>0</v>
      </c>
      <c r="L1225" s="2" t="s">
        <v>1985</v>
      </c>
      <c r="M1225" s="4">
        <v>7.55</v>
      </c>
      <c r="N1225" s="8" t="str">
        <f>IF(ISBLANK(M1225),"",VLOOKUP(M1225,FareTable,2,TRUE))</f>
        <v>E</v>
      </c>
      <c r="P1225" s="1" t="s">
        <v>800</v>
      </c>
    </row>
    <row r="1226" spans="1:16" x14ac:dyDescent="0.25">
      <c r="A1226" s="2">
        <v>1225</v>
      </c>
      <c r="B1226" s="2">
        <v>3</v>
      </c>
      <c r="C1226" s="2">
        <v>0</v>
      </c>
      <c r="D1226" t="s">
        <v>1986</v>
      </c>
      <c r="E1226" s="1" t="s">
        <v>2102</v>
      </c>
      <c r="F1226">
        <v>21</v>
      </c>
      <c r="G1226" s="6" t="str">
        <f>IF(ISBLANK(F1226),"",VLOOKUP(F1226,AgeTable,2,TRUE))</f>
        <v>Adult</v>
      </c>
      <c r="H1226" s="6">
        <f t="shared" si="38"/>
        <v>0</v>
      </c>
      <c r="I1226" s="6">
        <f t="shared" si="39"/>
        <v>0</v>
      </c>
      <c r="J1226">
        <v>0</v>
      </c>
      <c r="K1226">
        <v>0</v>
      </c>
      <c r="L1226" s="2" t="s">
        <v>1987</v>
      </c>
      <c r="M1226" s="4">
        <v>8.0500000000000007</v>
      </c>
      <c r="N1226" s="8" t="str">
        <f>IF(ISBLANK(M1226),"",VLOOKUP(M1226,FareTable,2,TRUE))</f>
        <v>D</v>
      </c>
      <c r="P1226" s="1" t="s">
        <v>800</v>
      </c>
    </row>
    <row r="1227" spans="1:16" x14ac:dyDescent="0.25">
      <c r="A1227" s="2">
        <v>1226</v>
      </c>
      <c r="B1227" s="2">
        <v>3</v>
      </c>
      <c r="C1227" s="2">
        <v>0</v>
      </c>
      <c r="D1227" t="s">
        <v>1988</v>
      </c>
      <c r="E1227" s="1" t="s">
        <v>2102</v>
      </c>
      <c r="F1227">
        <v>60.5</v>
      </c>
      <c r="G1227" s="6" t="str">
        <f>IF(ISBLANK(F1227),"",VLOOKUP(F1227,AgeTable,2,TRUE))</f>
        <v>Senior</v>
      </c>
      <c r="H1227" s="6">
        <f t="shared" si="38"/>
        <v>0</v>
      </c>
      <c r="I1227" s="6">
        <f t="shared" si="39"/>
        <v>0</v>
      </c>
      <c r="J1227">
        <v>0</v>
      </c>
      <c r="K1227">
        <v>0</v>
      </c>
      <c r="L1227" s="2">
        <v>3701</v>
      </c>
      <c r="M1227" s="4"/>
      <c r="N1227" s="8" t="str">
        <f>IF(ISBLANK(M1227),"",VLOOKUP(M1227,FareTable,2,TRUE))</f>
        <v/>
      </c>
      <c r="P1227" s="1" t="s">
        <v>800</v>
      </c>
    </row>
    <row r="1228" spans="1:16" x14ac:dyDescent="0.25">
      <c r="A1228" s="2">
        <v>1227</v>
      </c>
      <c r="B1228" s="2">
        <v>3</v>
      </c>
      <c r="C1228" s="2">
        <v>0</v>
      </c>
      <c r="D1228" t="s">
        <v>1989</v>
      </c>
      <c r="E1228" s="1" t="s">
        <v>2102</v>
      </c>
      <c r="F1228">
        <v>19</v>
      </c>
      <c r="G1228" s="6" t="str">
        <f>IF(ISBLANK(F1228),"",VLOOKUP(F1228,AgeTable,2,TRUE))</f>
        <v>Adult</v>
      </c>
      <c r="H1228" s="6">
        <f t="shared" si="38"/>
        <v>0</v>
      </c>
      <c r="I1228" s="6">
        <f t="shared" si="39"/>
        <v>0</v>
      </c>
      <c r="J1228">
        <v>0</v>
      </c>
      <c r="K1228">
        <v>0</v>
      </c>
      <c r="L1228" s="2">
        <v>349205</v>
      </c>
      <c r="M1228" s="4">
        <v>7.8958000000000004</v>
      </c>
      <c r="N1228" s="8" t="str">
        <f>IF(ISBLANK(M1228),"",VLOOKUP(M1228,FareTable,2,TRUE))</f>
        <v>D</v>
      </c>
      <c r="P1228" s="1" t="s">
        <v>800</v>
      </c>
    </row>
    <row r="1229" spans="1:16" x14ac:dyDescent="0.25">
      <c r="A1229" s="2">
        <v>1228</v>
      </c>
      <c r="B1229" s="2">
        <v>3</v>
      </c>
      <c r="C1229" s="2">
        <v>0</v>
      </c>
      <c r="D1229" t="s">
        <v>1990</v>
      </c>
      <c r="E1229" s="1" t="s">
        <v>2101</v>
      </c>
      <c r="F1229">
        <v>22</v>
      </c>
      <c r="G1229" s="6" t="str">
        <f>IF(ISBLANK(F1229),"",VLOOKUP(F1229,AgeTable,2,TRUE))</f>
        <v>Adult</v>
      </c>
      <c r="H1229" s="6">
        <f t="shared" si="38"/>
        <v>0</v>
      </c>
      <c r="I1229" s="6">
        <f t="shared" si="39"/>
        <v>1</v>
      </c>
      <c r="J1229">
        <v>0</v>
      </c>
      <c r="K1229">
        <v>0</v>
      </c>
      <c r="L1229" s="2">
        <v>7553</v>
      </c>
      <c r="M1229" s="4">
        <v>9.8375000000000004</v>
      </c>
      <c r="N1229" s="8" t="str">
        <f>IF(ISBLANK(M1229),"",VLOOKUP(M1229,FareTable,2,TRUE))</f>
        <v>D</v>
      </c>
      <c r="P1229" s="1" t="s">
        <v>800</v>
      </c>
    </row>
    <row r="1230" spans="1:16" x14ac:dyDescent="0.25">
      <c r="A1230" s="2">
        <v>1229</v>
      </c>
      <c r="B1230" s="2">
        <v>3</v>
      </c>
      <c r="C1230" s="2">
        <v>1</v>
      </c>
      <c r="D1230" t="s">
        <v>1991</v>
      </c>
      <c r="E1230" s="1" t="s">
        <v>2102</v>
      </c>
      <c r="F1230">
        <v>31</v>
      </c>
      <c r="G1230" s="6" t="str">
        <f>IF(ISBLANK(F1230),"",VLOOKUP(F1230,AgeTable,2,TRUE))</f>
        <v>Adult</v>
      </c>
      <c r="H1230" s="6">
        <f t="shared" si="38"/>
        <v>0</v>
      </c>
      <c r="I1230" s="6">
        <f t="shared" si="39"/>
        <v>0</v>
      </c>
      <c r="J1230">
        <v>0</v>
      </c>
      <c r="K1230">
        <v>0</v>
      </c>
      <c r="L1230" s="2" t="s">
        <v>1992</v>
      </c>
      <c r="M1230" s="4">
        <v>7.9249999999999998</v>
      </c>
      <c r="N1230" s="8" t="str">
        <f>IF(ISBLANK(M1230),"",VLOOKUP(M1230,FareTable,2,TRUE))</f>
        <v>D</v>
      </c>
      <c r="P1230" s="1" t="s">
        <v>800</v>
      </c>
    </row>
    <row r="1231" spans="1:16" x14ac:dyDescent="0.25">
      <c r="A1231" s="2">
        <v>1230</v>
      </c>
      <c r="B1231" s="2">
        <v>3</v>
      </c>
      <c r="C1231" s="2">
        <v>0</v>
      </c>
      <c r="D1231" t="s">
        <v>1993</v>
      </c>
      <c r="E1231" s="1" t="s">
        <v>2102</v>
      </c>
      <c r="F1231">
        <v>27</v>
      </c>
      <c r="G1231" s="6" t="str">
        <f>IF(ISBLANK(F1231),"",VLOOKUP(F1231,AgeTable,2,TRUE))</f>
        <v>Adult</v>
      </c>
      <c r="H1231" s="6">
        <f t="shared" si="38"/>
        <v>0</v>
      </c>
      <c r="I1231" s="6">
        <f t="shared" si="39"/>
        <v>0</v>
      </c>
      <c r="J1231">
        <v>0</v>
      </c>
      <c r="K1231">
        <v>0</v>
      </c>
      <c r="L1231" s="2">
        <v>315083</v>
      </c>
      <c r="M1231" s="4">
        <v>8.6624999999999996</v>
      </c>
      <c r="N1231" s="8" t="str">
        <f>IF(ISBLANK(M1231),"",VLOOKUP(M1231,FareTable,2,TRUE))</f>
        <v>D</v>
      </c>
      <c r="P1231" s="1" t="s">
        <v>800</v>
      </c>
    </row>
    <row r="1232" spans="1:16" x14ac:dyDescent="0.25">
      <c r="A1232" s="2">
        <v>1231</v>
      </c>
      <c r="B1232" s="2">
        <v>3</v>
      </c>
      <c r="C1232" s="2">
        <v>0</v>
      </c>
      <c r="D1232" t="s">
        <v>1994</v>
      </c>
      <c r="E1232" s="1" t="s">
        <v>2101</v>
      </c>
      <c r="F1232">
        <v>2</v>
      </c>
      <c r="G1232" s="6" t="str">
        <f>IF(ISBLANK(F1232),"",VLOOKUP(F1232,AgeTable,2,TRUE))</f>
        <v>Child</v>
      </c>
      <c r="H1232" s="6">
        <f t="shared" si="38"/>
        <v>1</v>
      </c>
      <c r="I1232" s="6">
        <f t="shared" si="39"/>
        <v>1</v>
      </c>
      <c r="J1232">
        <v>0</v>
      </c>
      <c r="K1232">
        <v>1</v>
      </c>
      <c r="L1232" s="2">
        <v>347054</v>
      </c>
      <c r="M1232" s="4">
        <v>10.4625</v>
      </c>
      <c r="N1232" s="8" t="str">
        <f>IF(ISBLANK(M1232),"",VLOOKUP(M1232,FareTable,2,TRUE))</f>
        <v>D</v>
      </c>
      <c r="O1232" s="2" t="s">
        <v>1941</v>
      </c>
      <c r="P1232" s="1" t="s">
        <v>800</v>
      </c>
    </row>
    <row r="1233" spans="1:16" x14ac:dyDescent="0.25">
      <c r="A1233" s="2">
        <v>1232</v>
      </c>
      <c r="B1233" s="2">
        <v>3</v>
      </c>
      <c r="C1233" s="2">
        <v>0</v>
      </c>
      <c r="D1233" t="s">
        <v>1995</v>
      </c>
      <c r="E1233" s="1" t="s">
        <v>2101</v>
      </c>
      <c r="F1233">
        <v>29</v>
      </c>
      <c r="G1233" s="6" t="str">
        <f>IF(ISBLANK(F1233),"",VLOOKUP(F1233,AgeTable,2,TRUE))</f>
        <v>Adult</v>
      </c>
      <c r="H1233" s="6">
        <f t="shared" si="38"/>
        <v>0</v>
      </c>
      <c r="I1233" s="6">
        <f t="shared" si="39"/>
        <v>1</v>
      </c>
      <c r="J1233">
        <v>1</v>
      </c>
      <c r="K1233">
        <v>1</v>
      </c>
      <c r="L1233" s="2">
        <v>347054</v>
      </c>
      <c r="M1233" s="4">
        <v>10.4625</v>
      </c>
      <c r="N1233" s="8" t="str">
        <f>IF(ISBLANK(M1233),"",VLOOKUP(M1233,FareTable,2,TRUE))</f>
        <v>D</v>
      </c>
      <c r="O1233" s="2" t="s">
        <v>1941</v>
      </c>
      <c r="P1233" s="1" t="s">
        <v>800</v>
      </c>
    </row>
    <row r="1234" spans="1:16" x14ac:dyDescent="0.25">
      <c r="A1234" s="2">
        <v>1233</v>
      </c>
      <c r="B1234" s="2">
        <v>3</v>
      </c>
      <c r="C1234" s="2">
        <v>1</v>
      </c>
      <c r="D1234" t="s">
        <v>1996</v>
      </c>
      <c r="E1234" s="1" t="s">
        <v>2102</v>
      </c>
      <c r="F1234">
        <v>16</v>
      </c>
      <c r="G1234" s="6" t="str">
        <f>IF(ISBLANK(F1234),"",VLOOKUP(F1234,AgeTable,2,TRUE))</f>
        <v>Child</v>
      </c>
      <c r="H1234" s="6">
        <f t="shared" si="38"/>
        <v>1</v>
      </c>
      <c r="I1234" s="6">
        <f t="shared" si="39"/>
        <v>1</v>
      </c>
      <c r="J1234">
        <v>0</v>
      </c>
      <c r="K1234">
        <v>0</v>
      </c>
      <c r="L1234" s="2" t="s">
        <v>1997</v>
      </c>
      <c r="M1234" s="4">
        <v>8.0500000000000007</v>
      </c>
      <c r="N1234" s="8" t="str">
        <f>IF(ISBLANK(M1234),"",VLOOKUP(M1234,FareTable,2,TRUE))</f>
        <v>D</v>
      </c>
      <c r="P1234" s="1" t="s">
        <v>800</v>
      </c>
    </row>
    <row r="1235" spans="1:16" x14ac:dyDescent="0.25">
      <c r="A1235" s="2">
        <v>1234</v>
      </c>
      <c r="B1235" s="2">
        <v>3</v>
      </c>
      <c r="C1235" s="2">
        <v>1</v>
      </c>
      <c r="D1235" t="s">
        <v>1998</v>
      </c>
      <c r="E1235" s="1" t="s">
        <v>2102</v>
      </c>
      <c r="F1235">
        <v>44</v>
      </c>
      <c r="G1235" s="6" t="str">
        <f>IF(ISBLANK(F1235),"",VLOOKUP(F1235,AgeTable,2,TRUE))</f>
        <v>Adult</v>
      </c>
      <c r="H1235" s="6">
        <f t="shared" si="38"/>
        <v>0</v>
      </c>
      <c r="I1235" s="6">
        <f t="shared" si="39"/>
        <v>0</v>
      </c>
      <c r="J1235">
        <v>0</v>
      </c>
      <c r="K1235">
        <v>0</v>
      </c>
      <c r="L1235" s="2" t="s">
        <v>1999</v>
      </c>
      <c r="M1235" s="4">
        <v>7.9249999999999998</v>
      </c>
      <c r="N1235" s="8" t="str">
        <f>IF(ISBLANK(M1235),"",VLOOKUP(M1235,FareTable,2,TRUE))</f>
        <v>D</v>
      </c>
      <c r="P1235" s="1" t="s">
        <v>800</v>
      </c>
    </row>
    <row r="1236" spans="1:16" x14ac:dyDescent="0.25">
      <c r="A1236" s="2">
        <v>1235</v>
      </c>
      <c r="B1236" s="2">
        <v>3</v>
      </c>
      <c r="C1236" s="2">
        <v>0</v>
      </c>
      <c r="D1236" t="s">
        <v>2000</v>
      </c>
      <c r="E1236" s="1" t="s">
        <v>2102</v>
      </c>
      <c r="F1236">
        <v>25</v>
      </c>
      <c r="G1236" s="6" t="str">
        <f>IF(ISBLANK(F1236),"",VLOOKUP(F1236,AgeTable,2,TRUE))</f>
        <v>Adult</v>
      </c>
      <c r="H1236" s="6">
        <f t="shared" si="38"/>
        <v>0</v>
      </c>
      <c r="I1236" s="6">
        <f t="shared" si="39"/>
        <v>0</v>
      </c>
      <c r="J1236">
        <v>0</v>
      </c>
      <c r="K1236">
        <v>0</v>
      </c>
      <c r="L1236" s="2" t="s">
        <v>2001</v>
      </c>
      <c r="M1236" s="4">
        <v>7.05</v>
      </c>
      <c r="N1236" s="8" t="str">
        <f>IF(ISBLANK(M1236),"",VLOOKUP(M1236,FareTable,2,TRUE))</f>
        <v>E</v>
      </c>
      <c r="P1236" s="1" t="s">
        <v>800</v>
      </c>
    </row>
    <row r="1237" spans="1:16" x14ac:dyDescent="0.25">
      <c r="A1237" s="2">
        <v>1236</v>
      </c>
      <c r="B1237" s="2">
        <v>3</v>
      </c>
      <c r="C1237" s="2">
        <v>0</v>
      </c>
      <c r="D1237" t="s">
        <v>2002</v>
      </c>
      <c r="E1237" s="1" t="s">
        <v>2102</v>
      </c>
      <c r="F1237">
        <v>74</v>
      </c>
      <c r="G1237" s="6" t="str">
        <f>IF(ISBLANK(F1237),"",VLOOKUP(F1237,AgeTable,2,TRUE))</f>
        <v>Senior</v>
      </c>
      <c r="H1237" s="6">
        <f t="shared" si="38"/>
        <v>0</v>
      </c>
      <c r="I1237" s="6">
        <f t="shared" si="39"/>
        <v>0</v>
      </c>
      <c r="J1237">
        <v>0</v>
      </c>
      <c r="K1237">
        <v>0</v>
      </c>
      <c r="L1237" s="2">
        <v>347060</v>
      </c>
      <c r="M1237" s="4">
        <v>7.7750000000000004</v>
      </c>
      <c r="N1237" s="8" t="str">
        <f>IF(ISBLANK(M1237),"",VLOOKUP(M1237,FareTable,2,TRUE))</f>
        <v>E</v>
      </c>
      <c r="P1237" s="1" t="s">
        <v>800</v>
      </c>
    </row>
    <row r="1238" spans="1:16" x14ac:dyDescent="0.25">
      <c r="A1238" s="2">
        <v>1237</v>
      </c>
      <c r="B1238" s="2">
        <v>3</v>
      </c>
      <c r="C1238" s="2">
        <v>1</v>
      </c>
      <c r="D1238" t="s">
        <v>2003</v>
      </c>
      <c r="E1238" s="1" t="s">
        <v>2102</v>
      </c>
      <c r="F1238">
        <v>14</v>
      </c>
      <c r="G1238" s="6" t="str">
        <f>IF(ISBLANK(F1238),"",VLOOKUP(F1238,AgeTable,2,TRUE))</f>
        <v>Child</v>
      </c>
      <c r="H1238" s="6">
        <f t="shared" si="38"/>
        <v>1</v>
      </c>
      <c r="I1238" s="6">
        <f t="shared" si="39"/>
        <v>1</v>
      </c>
      <c r="J1238">
        <v>0</v>
      </c>
      <c r="K1238">
        <v>0</v>
      </c>
      <c r="L1238" s="2">
        <v>7538</v>
      </c>
      <c r="M1238" s="4">
        <v>9.2249999999999996</v>
      </c>
      <c r="N1238" s="8" t="str">
        <f>IF(ISBLANK(M1238),"",VLOOKUP(M1238,FareTable,2,TRUE))</f>
        <v>D</v>
      </c>
      <c r="P1238" s="1" t="s">
        <v>800</v>
      </c>
    </row>
    <row r="1239" spans="1:16" x14ac:dyDescent="0.25">
      <c r="A1239" s="2">
        <v>1238</v>
      </c>
      <c r="B1239" s="2">
        <v>3</v>
      </c>
      <c r="C1239" s="2">
        <v>0</v>
      </c>
      <c r="D1239" t="s">
        <v>2004</v>
      </c>
      <c r="E1239" s="1" t="s">
        <v>2102</v>
      </c>
      <c r="F1239">
        <v>24</v>
      </c>
      <c r="G1239" s="6" t="str">
        <f>IF(ISBLANK(F1239),"",VLOOKUP(F1239,AgeTable,2,TRUE))</f>
        <v>Adult</v>
      </c>
      <c r="H1239" s="6">
        <f t="shared" si="38"/>
        <v>0</v>
      </c>
      <c r="I1239" s="6">
        <f t="shared" si="39"/>
        <v>0</v>
      </c>
      <c r="J1239">
        <v>0</v>
      </c>
      <c r="K1239">
        <v>0</v>
      </c>
      <c r="L1239" s="2">
        <v>350035</v>
      </c>
      <c r="M1239" s="4">
        <v>7.7957999999999998</v>
      </c>
      <c r="N1239" s="8" t="str">
        <f>IF(ISBLANK(M1239),"",VLOOKUP(M1239,FareTable,2,TRUE))</f>
        <v>E</v>
      </c>
      <c r="P1239" s="1" t="s">
        <v>800</v>
      </c>
    </row>
    <row r="1240" spans="1:16" x14ac:dyDescent="0.25">
      <c r="A1240" s="2">
        <v>1239</v>
      </c>
      <c r="B1240" s="2">
        <v>3</v>
      </c>
      <c r="C1240" s="2">
        <v>1</v>
      </c>
      <c r="D1240" t="s">
        <v>2005</v>
      </c>
      <c r="E1240" s="1" t="s">
        <v>2102</v>
      </c>
      <c r="F1240">
        <v>25</v>
      </c>
      <c r="G1240" s="6" t="str">
        <f>IF(ISBLANK(F1240),"",VLOOKUP(F1240,AgeTable,2,TRUE))</f>
        <v>Adult</v>
      </c>
      <c r="H1240" s="6">
        <f t="shared" si="38"/>
        <v>0</v>
      </c>
      <c r="I1240" s="6">
        <f t="shared" si="39"/>
        <v>0</v>
      </c>
      <c r="J1240">
        <v>0</v>
      </c>
      <c r="K1240">
        <v>0</v>
      </c>
      <c r="L1240" s="2">
        <v>350033</v>
      </c>
      <c r="M1240" s="4">
        <v>7.7957999999999998</v>
      </c>
      <c r="N1240" s="8" t="str">
        <f>IF(ISBLANK(M1240),"",VLOOKUP(M1240,FareTable,2,TRUE))</f>
        <v>E</v>
      </c>
      <c r="P1240" s="1" t="s">
        <v>800</v>
      </c>
    </row>
    <row r="1241" spans="1:16" x14ac:dyDescent="0.25">
      <c r="A1241" s="2">
        <v>1240</v>
      </c>
      <c r="B1241" s="2">
        <v>3</v>
      </c>
      <c r="C1241" s="2">
        <v>0</v>
      </c>
      <c r="D1241" t="s">
        <v>2006</v>
      </c>
      <c r="E1241" s="1" t="s">
        <v>2102</v>
      </c>
      <c r="F1241">
        <v>34</v>
      </c>
      <c r="G1241" s="6" t="str">
        <f>IF(ISBLANK(F1241),"",VLOOKUP(F1241,AgeTable,2,TRUE))</f>
        <v>Adult</v>
      </c>
      <c r="H1241" s="6">
        <f t="shared" si="38"/>
        <v>0</v>
      </c>
      <c r="I1241" s="6">
        <f t="shared" si="39"/>
        <v>0</v>
      </c>
      <c r="J1241">
        <v>0</v>
      </c>
      <c r="K1241">
        <v>0</v>
      </c>
      <c r="L1241" s="2">
        <v>363294</v>
      </c>
      <c r="M1241" s="4">
        <v>8.0500000000000007</v>
      </c>
      <c r="N1241" s="8" t="str">
        <f>IF(ISBLANK(M1241),"",VLOOKUP(M1241,FareTable,2,TRUE))</f>
        <v>D</v>
      </c>
      <c r="P1241" s="1" t="s">
        <v>800</v>
      </c>
    </row>
    <row r="1242" spans="1:16" x14ac:dyDescent="0.25">
      <c r="A1242" s="2">
        <v>1241</v>
      </c>
      <c r="B1242" s="2">
        <v>3</v>
      </c>
      <c r="C1242" s="2">
        <v>1</v>
      </c>
      <c r="D1242" t="s">
        <v>2007</v>
      </c>
      <c r="E1242" s="1" t="s">
        <v>2102</v>
      </c>
      <c r="F1242">
        <v>0.41670000000000001</v>
      </c>
      <c r="G1242" s="6" t="str">
        <f>IF(ISBLANK(F1242),"",VLOOKUP(F1242,AgeTable,2,TRUE))</f>
        <v>Child</v>
      </c>
      <c r="H1242" s="6">
        <f t="shared" si="38"/>
        <v>1</v>
      </c>
      <c r="I1242" s="6">
        <f t="shared" si="39"/>
        <v>1</v>
      </c>
      <c r="J1242">
        <v>0</v>
      </c>
      <c r="K1242">
        <v>1</v>
      </c>
      <c r="L1242" s="2">
        <v>2625</v>
      </c>
      <c r="M1242" s="4">
        <v>8.5167000000000002</v>
      </c>
      <c r="N1242" s="8" t="str">
        <f>IF(ISBLANK(M1242),"",VLOOKUP(M1242,FareTable,2,TRUE))</f>
        <v>D</v>
      </c>
      <c r="P1242" s="1" t="s">
        <v>2099</v>
      </c>
    </row>
    <row r="1243" spans="1:16" x14ac:dyDescent="0.25">
      <c r="A1243" s="2">
        <v>1242</v>
      </c>
      <c r="B1243" s="2">
        <v>3</v>
      </c>
      <c r="C1243" s="2">
        <v>0</v>
      </c>
      <c r="D1243" t="s">
        <v>2008</v>
      </c>
      <c r="E1243" s="1" t="s">
        <v>2102</v>
      </c>
      <c r="G1243" s="6" t="str">
        <f>IF(ISBLANK(F1243),"",VLOOKUP(F1243,AgeTable,2,TRUE))</f>
        <v/>
      </c>
      <c r="H1243" s="6" t="str">
        <f t="shared" si="38"/>
        <v/>
      </c>
      <c r="I1243" s="6" t="str">
        <f t="shared" si="39"/>
        <v/>
      </c>
      <c r="J1243">
        <v>1</v>
      </c>
      <c r="K1243">
        <v>0</v>
      </c>
      <c r="L1243" s="2">
        <v>2621</v>
      </c>
      <c r="M1243" s="4">
        <v>6.4375</v>
      </c>
      <c r="N1243" s="8" t="str">
        <f>IF(ISBLANK(M1243),"",VLOOKUP(M1243,FareTable,2,TRUE))</f>
        <v>E</v>
      </c>
      <c r="P1243" s="1" t="s">
        <v>2099</v>
      </c>
    </row>
    <row r="1244" spans="1:16" x14ac:dyDescent="0.25">
      <c r="A1244" s="2">
        <v>1243</v>
      </c>
      <c r="B1244" s="2">
        <v>3</v>
      </c>
      <c r="C1244" s="2">
        <v>0</v>
      </c>
      <c r="D1244" t="s">
        <v>2009</v>
      </c>
      <c r="E1244" s="1" t="s">
        <v>2102</v>
      </c>
      <c r="G1244" s="6" t="str">
        <f>IF(ISBLANK(F1244),"",VLOOKUP(F1244,AgeTable,2,TRUE))</f>
        <v/>
      </c>
      <c r="H1244" s="6" t="str">
        <f t="shared" si="38"/>
        <v/>
      </c>
      <c r="I1244" s="6" t="str">
        <f t="shared" si="39"/>
        <v/>
      </c>
      <c r="J1244">
        <v>0</v>
      </c>
      <c r="K1244">
        <v>0</v>
      </c>
      <c r="L1244" s="2">
        <v>2681</v>
      </c>
      <c r="M1244" s="4">
        <v>6.4375</v>
      </c>
      <c r="N1244" s="8" t="str">
        <f>IF(ISBLANK(M1244),"",VLOOKUP(M1244,FareTable,2,TRUE))</f>
        <v>E</v>
      </c>
      <c r="P1244" s="1" t="s">
        <v>2099</v>
      </c>
    </row>
    <row r="1245" spans="1:16" x14ac:dyDescent="0.25">
      <c r="A1245" s="2">
        <v>1244</v>
      </c>
      <c r="B1245" s="2">
        <v>3</v>
      </c>
      <c r="C1245" s="2">
        <v>0</v>
      </c>
      <c r="D1245" t="s">
        <v>2010</v>
      </c>
      <c r="E1245" s="1" t="s">
        <v>2102</v>
      </c>
      <c r="G1245" s="6" t="str">
        <f>IF(ISBLANK(F1245),"",VLOOKUP(F1245,AgeTable,2,TRUE))</f>
        <v/>
      </c>
      <c r="H1245" s="6" t="str">
        <f t="shared" si="38"/>
        <v/>
      </c>
      <c r="I1245" s="6" t="str">
        <f t="shared" si="39"/>
        <v/>
      </c>
      <c r="J1245">
        <v>0</v>
      </c>
      <c r="K1245">
        <v>0</v>
      </c>
      <c r="L1245" s="2">
        <v>2684</v>
      </c>
      <c r="M1245" s="4">
        <v>7.2249999999999996</v>
      </c>
      <c r="N1245" s="8" t="str">
        <f>IF(ISBLANK(M1245),"",VLOOKUP(M1245,FareTable,2,TRUE))</f>
        <v>E</v>
      </c>
      <c r="P1245" s="1" t="s">
        <v>2099</v>
      </c>
    </row>
    <row r="1246" spans="1:16" x14ac:dyDescent="0.25">
      <c r="A1246" s="2">
        <v>1245</v>
      </c>
      <c r="B1246" s="2">
        <v>3</v>
      </c>
      <c r="C1246" s="2">
        <v>1</v>
      </c>
      <c r="D1246" t="s">
        <v>2011</v>
      </c>
      <c r="E1246" s="1" t="s">
        <v>2101</v>
      </c>
      <c r="F1246">
        <v>16</v>
      </c>
      <c r="G1246" s="6" t="str">
        <f>IF(ISBLANK(F1246),"",VLOOKUP(F1246,AgeTable,2,TRUE))</f>
        <v>Child</v>
      </c>
      <c r="H1246" s="6">
        <f t="shared" si="38"/>
        <v>1</v>
      </c>
      <c r="I1246" s="6">
        <f t="shared" si="39"/>
        <v>1</v>
      </c>
      <c r="J1246">
        <v>1</v>
      </c>
      <c r="K1246">
        <v>1</v>
      </c>
      <c r="L1246" s="2">
        <v>2625</v>
      </c>
      <c r="M1246" s="4">
        <v>8.5167000000000002</v>
      </c>
      <c r="N1246" s="8" t="str">
        <f>IF(ISBLANK(M1246),"",VLOOKUP(M1246,FareTable,2,TRUE))</f>
        <v>D</v>
      </c>
      <c r="P1246" s="1" t="s">
        <v>2099</v>
      </c>
    </row>
    <row r="1247" spans="1:16" x14ac:dyDescent="0.25">
      <c r="A1247" s="2">
        <v>1246</v>
      </c>
      <c r="B1247" s="2">
        <v>3</v>
      </c>
      <c r="C1247" s="2">
        <v>0</v>
      </c>
      <c r="D1247" t="s">
        <v>2012</v>
      </c>
      <c r="E1247" s="1" t="s">
        <v>2102</v>
      </c>
      <c r="G1247" s="6" t="str">
        <f>IF(ISBLANK(F1247),"",VLOOKUP(F1247,AgeTable,2,TRUE))</f>
        <v/>
      </c>
      <c r="H1247" s="6" t="str">
        <f t="shared" si="38"/>
        <v/>
      </c>
      <c r="I1247" s="6" t="str">
        <f t="shared" si="39"/>
        <v/>
      </c>
      <c r="J1247">
        <v>0</v>
      </c>
      <c r="K1247">
        <v>0</v>
      </c>
      <c r="L1247" s="2">
        <v>32302</v>
      </c>
      <c r="M1247" s="4">
        <v>8.0500000000000007</v>
      </c>
      <c r="N1247" s="8" t="str">
        <f>IF(ISBLANK(M1247),"",VLOOKUP(M1247,FareTable,2,TRUE))</f>
        <v>D</v>
      </c>
      <c r="P1247" s="1" t="s">
        <v>800</v>
      </c>
    </row>
    <row r="1248" spans="1:16" x14ac:dyDescent="0.25">
      <c r="A1248" s="2">
        <v>1247</v>
      </c>
      <c r="B1248" s="2">
        <v>3</v>
      </c>
      <c r="C1248" s="2">
        <v>0</v>
      </c>
      <c r="D1248" t="s">
        <v>2013</v>
      </c>
      <c r="E1248" s="1" t="s">
        <v>2102</v>
      </c>
      <c r="G1248" s="6" t="str">
        <f>IF(ISBLANK(F1248),"",VLOOKUP(F1248,AgeTable,2,TRUE))</f>
        <v/>
      </c>
      <c r="H1248" s="6" t="str">
        <f t="shared" si="38"/>
        <v/>
      </c>
      <c r="I1248" s="6" t="str">
        <f t="shared" si="39"/>
        <v/>
      </c>
      <c r="J1248">
        <v>1</v>
      </c>
      <c r="K1248">
        <v>0</v>
      </c>
      <c r="L1248" s="2">
        <v>376564</v>
      </c>
      <c r="M1248" s="4">
        <v>16.100000000000001</v>
      </c>
      <c r="N1248" s="8" t="str">
        <f>IF(ISBLANK(M1248),"",VLOOKUP(M1248,FareTable,2,TRUE))</f>
        <v>C</v>
      </c>
      <c r="P1248" s="1" t="s">
        <v>800</v>
      </c>
    </row>
    <row r="1249" spans="1:16" x14ac:dyDescent="0.25">
      <c r="A1249" s="2">
        <v>1248</v>
      </c>
      <c r="B1249" s="2">
        <v>3</v>
      </c>
      <c r="C1249" s="2">
        <v>1</v>
      </c>
      <c r="D1249" t="s">
        <v>2014</v>
      </c>
      <c r="E1249" s="1" t="s">
        <v>2101</v>
      </c>
      <c r="G1249" s="6" t="str">
        <f>IF(ISBLANK(F1249),"",VLOOKUP(F1249,AgeTable,2,TRUE))</f>
        <v/>
      </c>
      <c r="H1249" s="6" t="str">
        <f t="shared" si="38"/>
        <v/>
      </c>
      <c r="I1249" s="6" t="str">
        <f t="shared" si="39"/>
        <v/>
      </c>
      <c r="J1249">
        <v>1</v>
      </c>
      <c r="K1249">
        <v>0</v>
      </c>
      <c r="L1249" s="2">
        <v>376564</v>
      </c>
      <c r="M1249" s="4">
        <v>16.100000000000001</v>
      </c>
      <c r="N1249" s="8" t="str">
        <f>IF(ISBLANK(M1249),"",VLOOKUP(M1249,FareTable,2,TRUE))</f>
        <v>C</v>
      </c>
      <c r="P1249" s="1" t="s">
        <v>800</v>
      </c>
    </row>
    <row r="1250" spans="1:16" x14ac:dyDescent="0.25">
      <c r="A1250" s="2">
        <v>1249</v>
      </c>
      <c r="B1250" s="2">
        <v>3</v>
      </c>
      <c r="C1250" s="2">
        <v>0</v>
      </c>
      <c r="D1250" t="s">
        <v>2015</v>
      </c>
      <c r="E1250" s="1" t="s">
        <v>2102</v>
      </c>
      <c r="F1250">
        <v>32</v>
      </c>
      <c r="G1250" s="6" t="str">
        <f>IF(ISBLANK(F1250),"",VLOOKUP(F1250,AgeTable,2,TRUE))</f>
        <v>Adult</v>
      </c>
      <c r="H1250" s="6">
        <f t="shared" si="38"/>
        <v>0</v>
      </c>
      <c r="I1250" s="6">
        <f t="shared" si="39"/>
        <v>0</v>
      </c>
      <c r="J1250">
        <v>0</v>
      </c>
      <c r="K1250">
        <v>0</v>
      </c>
      <c r="L1250" s="2" t="s">
        <v>2016</v>
      </c>
      <c r="M1250" s="4">
        <v>7.9249999999999998</v>
      </c>
      <c r="N1250" s="8" t="str">
        <f>IF(ISBLANK(M1250),"",VLOOKUP(M1250,FareTable,2,TRUE))</f>
        <v>D</v>
      </c>
      <c r="P1250" s="1" t="s">
        <v>800</v>
      </c>
    </row>
    <row r="1251" spans="1:16" x14ac:dyDescent="0.25">
      <c r="A1251" s="2">
        <v>1250</v>
      </c>
      <c r="B1251" s="2">
        <v>3</v>
      </c>
      <c r="C1251" s="2">
        <v>0</v>
      </c>
      <c r="D1251" t="s">
        <v>2017</v>
      </c>
      <c r="E1251" s="1" t="s">
        <v>2102</v>
      </c>
      <c r="G1251" s="6" t="str">
        <f>IF(ISBLANK(F1251),"",VLOOKUP(F1251,AgeTable,2,TRUE))</f>
        <v/>
      </c>
      <c r="H1251" s="6" t="str">
        <f t="shared" si="38"/>
        <v/>
      </c>
      <c r="I1251" s="6" t="str">
        <f t="shared" si="39"/>
        <v/>
      </c>
      <c r="J1251">
        <v>0</v>
      </c>
      <c r="K1251">
        <v>0</v>
      </c>
      <c r="L1251" s="2">
        <v>383121</v>
      </c>
      <c r="M1251" s="4">
        <v>7.75</v>
      </c>
      <c r="N1251" s="8" t="str">
        <f>IF(ISBLANK(M1251),"",VLOOKUP(M1251,FareTable,2,TRUE))</f>
        <v>E</v>
      </c>
      <c r="O1251" s="2" t="s">
        <v>2018</v>
      </c>
      <c r="P1251" s="1" t="s">
        <v>2100</v>
      </c>
    </row>
    <row r="1252" spans="1:16" x14ac:dyDescent="0.25">
      <c r="A1252" s="2">
        <v>1251</v>
      </c>
      <c r="B1252" s="2">
        <v>3</v>
      </c>
      <c r="C1252" s="2">
        <v>0</v>
      </c>
      <c r="D1252" t="s">
        <v>2019</v>
      </c>
      <c r="E1252" s="1" t="s">
        <v>2102</v>
      </c>
      <c r="G1252" s="6" t="str">
        <f>IF(ISBLANK(F1252),"",VLOOKUP(F1252,AgeTable,2,TRUE))</f>
        <v/>
      </c>
      <c r="H1252" s="6" t="str">
        <f t="shared" si="38"/>
        <v/>
      </c>
      <c r="I1252" s="6" t="str">
        <f t="shared" si="39"/>
        <v/>
      </c>
      <c r="J1252">
        <v>0</v>
      </c>
      <c r="K1252">
        <v>0</v>
      </c>
      <c r="L1252" s="2">
        <v>349216</v>
      </c>
      <c r="M1252" s="4">
        <v>7.8958000000000004</v>
      </c>
      <c r="N1252" s="8" t="str">
        <f>IF(ISBLANK(M1252),"",VLOOKUP(M1252,FareTable,2,TRUE))</f>
        <v>D</v>
      </c>
      <c r="P1252" s="1" t="s">
        <v>800</v>
      </c>
    </row>
    <row r="1253" spans="1:16" x14ac:dyDescent="0.25">
      <c r="A1253" s="2">
        <v>1252</v>
      </c>
      <c r="B1253" s="2">
        <v>3</v>
      </c>
      <c r="C1253" s="2">
        <v>0</v>
      </c>
      <c r="D1253" t="s">
        <v>2020</v>
      </c>
      <c r="E1253" s="1" t="s">
        <v>2102</v>
      </c>
      <c r="F1253">
        <v>30.5</v>
      </c>
      <c r="G1253" s="6" t="str">
        <f>IF(ISBLANK(F1253),"",VLOOKUP(F1253,AgeTable,2,TRUE))</f>
        <v>Adult</v>
      </c>
      <c r="H1253" s="6">
        <f t="shared" si="38"/>
        <v>0</v>
      </c>
      <c r="I1253" s="6">
        <f t="shared" si="39"/>
        <v>0</v>
      </c>
      <c r="J1253">
        <v>0</v>
      </c>
      <c r="K1253">
        <v>0</v>
      </c>
      <c r="L1253" s="2">
        <v>364499</v>
      </c>
      <c r="M1253" s="4">
        <v>8.0500000000000007</v>
      </c>
      <c r="N1253" s="8" t="str">
        <f>IF(ISBLANK(M1253),"",VLOOKUP(M1253,FareTable,2,TRUE))</f>
        <v>D</v>
      </c>
      <c r="P1253" s="1" t="s">
        <v>800</v>
      </c>
    </row>
    <row r="1254" spans="1:16" x14ac:dyDescent="0.25">
      <c r="A1254" s="2">
        <v>1253</v>
      </c>
      <c r="B1254" s="2">
        <v>3</v>
      </c>
      <c r="C1254" s="2">
        <v>0</v>
      </c>
      <c r="D1254" t="s">
        <v>2021</v>
      </c>
      <c r="E1254" s="1" t="s">
        <v>2102</v>
      </c>
      <c r="F1254">
        <v>44</v>
      </c>
      <c r="G1254" s="6" t="str">
        <f>IF(ISBLANK(F1254),"",VLOOKUP(F1254,AgeTable,2,TRUE))</f>
        <v>Adult</v>
      </c>
      <c r="H1254" s="6">
        <f t="shared" si="38"/>
        <v>0</v>
      </c>
      <c r="I1254" s="6">
        <f t="shared" si="39"/>
        <v>0</v>
      </c>
      <c r="J1254">
        <v>0</v>
      </c>
      <c r="K1254">
        <v>0</v>
      </c>
      <c r="L1254" s="2">
        <v>364511</v>
      </c>
      <c r="M1254" s="4">
        <v>8.0500000000000007</v>
      </c>
      <c r="N1254" s="8" t="str">
        <f>IF(ISBLANK(M1254),"",VLOOKUP(M1254,FareTable,2,TRUE))</f>
        <v>D</v>
      </c>
      <c r="P1254" s="1" t="s">
        <v>800</v>
      </c>
    </row>
    <row r="1255" spans="1:16" x14ac:dyDescent="0.25">
      <c r="A1255" s="2">
        <v>1254</v>
      </c>
      <c r="B1255" s="2">
        <v>3</v>
      </c>
      <c r="C1255" s="2">
        <v>0</v>
      </c>
      <c r="D1255" t="s">
        <v>2022</v>
      </c>
      <c r="E1255" s="1" t="s">
        <v>2102</v>
      </c>
      <c r="G1255" s="6" t="str">
        <f>IF(ISBLANK(F1255),"",VLOOKUP(F1255,AgeTable,2,TRUE))</f>
        <v/>
      </c>
      <c r="H1255" s="6" t="str">
        <f t="shared" si="38"/>
        <v/>
      </c>
      <c r="I1255" s="6" t="str">
        <f t="shared" si="39"/>
        <v/>
      </c>
      <c r="J1255">
        <v>0</v>
      </c>
      <c r="K1255">
        <v>0</v>
      </c>
      <c r="L1255" s="2">
        <v>2673</v>
      </c>
      <c r="M1255" s="4">
        <v>7.2291999999999996</v>
      </c>
      <c r="N1255" s="8" t="str">
        <f>IF(ISBLANK(M1255),"",VLOOKUP(M1255,FareTable,2,TRUE))</f>
        <v>E</v>
      </c>
      <c r="P1255" s="1" t="s">
        <v>2099</v>
      </c>
    </row>
    <row r="1256" spans="1:16" x14ac:dyDescent="0.25">
      <c r="A1256" s="2">
        <v>1255</v>
      </c>
      <c r="B1256" s="2">
        <v>3</v>
      </c>
      <c r="C1256" s="2">
        <v>1</v>
      </c>
      <c r="D1256" t="s">
        <v>2023</v>
      </c>
      <c r="E1256" s="1" t="s">
        <v>2102</v>
      </c>
      <c r="F1256">
        <v>25</v>
      </c>
      <c r="G1256" s="6" t="str">
        <f>IF(ISBLANK(F1256),"",VLOOKUP(F1256,AgeTable,2,TRUE))</f>
        <v>Adult</v>
      </c>
      <c r="H1256" s="6">
        <f t="shared" si="38"/>
        <v>0</v>
      </c>
      <c r="I1256" s="6">
        <f t="shared" si="39"/>
        <v>0</v>
      </c>
      <c r="J1256">
        <v>0</v>
      </c>
      <c r="K1256">
        <v>0</v>
      </c>
      <c r="L1256" s="2" t="s">
        <v>1602</v>
      </c>
      <c r="M1256" s="4">
        <v>0</v>
      </c>
      <c r="N1256" s="8" t="str">
        <f>IF(ISBLANK(M1256),"",VLOOKUP(M1256,FareTable,2,TRUE))</f>
        <v>E</v>
      </c>
      <c r="P1256" s="1" t="s">
        <v>800</v>
      </c>
    </row>
    <row r="1257" spans="1:16" x14ac:dyDescent="0.25">
      <c r="A1257" s="2">
        <v>1256</v>
      </c>
      <c r="B1257" s="2">
        <v>3</v>
      </c>
      <c r="C1257" s="2">
        <v>0</v>
      </c>
      <c r="D1257" t="s">
        <v>2024</v>
      </c>
      <c r="E1257" s="1" t="s">
        <v>2102</v>
      </c>
      <c r="G1257" s="6" t="str">
        <f>IF(ISBLANK(F1257),"",VLOOKUP(F1257,AgeTable,2,TRUE))</f>
        <v/>
      </c>
      <c r="H1257" s="6" t="str">
        <f t="shared" si="38"/>
        <v/>
      </c>
      <c r="I1257" s="6" t="str">
        <f t="shared" si="39"/>
        <v/>
      </c>
      <c r="J1257">
        <v>0</v>
      </c>
      <c r="K1257">
        <v>0</v>
      </c>
      <c r="L1257" s="2">
        <v>2641</v>
      </c>
      <c r="M1257" s="4">
        <v>7.2291999999999996</v>
      </c>
      <c r="N1257" s="8" t="str">
        <f>IF(ISBLANK(M1257),"",VLOOKUP(M1257,FareTable,2,TRUE))</f>
        <v>E</v>
      </c>
      <c r="P1257" s="1" t="s">
        <v>2099</v>
      </c>
    </row>
    <row r="1258" spans="1:16" x14ac:dyDescent="0.25">
      <c r="A1258" s="2">
        <v>1257</v>
      </c>
      <c r="B1258" s="2">
        <v>3</v>
      </c>
      <c r="C1258" s="2">
        <v>1</v>
      </c>
      <c r="D1258" t="s">
        <v>2025</v>
      </c>
      <c r="E1258" s="1" t="s">
        <v>2102</v>
      </c>
      <c r="F1258">
        <v>7</v>
      </c>
      <c r="G1258" s="6" t="str">
        <f>IF(ISBLANK(F1258),"",VLOOKUP(F1258,AgeTable,2,TRUE))</f>
        <v>Child</v>
      </c>
      <c r="H1258" s="6">
        <f t="shared" si="38"/>
        <v>1</v>
      </c>
      <c r="I1258" s="6">
        <f t="shared" si="39"/>
        <v>1</v>
      </c>
      <c r="J1258">
        <v>1</v>
      </c>
      <c r="K1258">
        <v>1</v>
      </c>
      <c r="L1258" s="2">
        <v>2650</v>
      </c>
      <c r="M1258" s="4">
        <v>15.245799999999999</v>
      </c>
      <c r="N1258" s="8" t="str">
        <f>IF(ISBLANK(M1258),"",VLOOKUP(M1258,FareTable,2,TRUE))</f>
        <v>C</v>
      </c>
      <c r="P1258" s="1" t="s">
        <v>2099</v>
      </c>
    </row>
    <row r="1259" spans="1:16" x14ac:dyDescent="0.25">
      <c r="A1259" s="2">
        <v>1258</v>
      </c>
      <c r="B1259" s="2">
        <v>3</v>
      </c>
      <c r="C1259" s="2">
        <v>1</v>
      </c>
      <c r="D1259" t="s">
        <v>2026</v>
      </c>
      <c r="E1259" s="1" t="s">
        <v>2101</v>
      </c>
      <c r="F1259">
        <v>9</v>
      </c>
      <c r="G1259" s="6" t="str">
        <f>IF(ISBLANK(F1259),"",VLOOKUP(F1259,AgeTable,2,TRUE))</f>
        <v>Child</v>
      </c>
      <c r="H1259" s="6">
        <f t="shared" si="38"/>
        <v>1</v>
      </c>
      <c r="I1259" s="6">
        <f t="shared" si="39"/>
        <v>1</v>
      </c>
      <c r="J1259">
        <v>1</v>
      </c>
      <c r="K1259">
        <v>1</v>
      </c>
      <c r="L1259" s="2">
        <v>2650</v>
      </c>
      <c r="M1259" s="4">
        <v>15.245799999999999</v>
      </c>
      <c r="N1259" s="8" t="str">
        <f>IF(ISBLANK(M1259),"",VLOOKUP(M1259,FareTable,2,TRUE))</f>
        <v>C</v>
      </c>
      <c r="P1259" s="1" t="s">
        <v>2099</v>
      </c>
    </row>
    <row r="1260" spans="1:16" x14ac:dyDescent="0.25">
      <c r="A1260" s="2">
        <v>1259</v>
      </c>
      <c r="B1260" s="2">
        <v>3</v>
      </c>
      <c r="C1260" s="2">
        <v>1</v>
      </c>
      <c r="D1260" t="s">
        <v>2027</v>
      </c>
      <c r="E1260" s="1" t="s">
        <v>2101</v>
      </c>
      <c r="F1260">
        <v>29</v>
      </c>
      <c r="G1260" s="6" t="str">
        <f>IF(ISBLANK(F1260),"",VLOOKUP(F1260,AgeTable,2,TRUE))</f>
        <v>Adult</v>
      </c>
      <c r="H1260" s="6">
        <f t="shared" si="38"/>
        <v>0</v>
      </c>
      <c r="I1260" s="6">
        <f t="shared" si="39"/>
        <v>1</v>
      </c>
      <c r="J1260">
        <v>0</v>
      </c>
      <c r="K1260">
        <v>2</v>
      </c>
      <c r="L1260" s="2">
        <v>2650</v>
      </c>
      <c r="M1260" s="4">
        <v>15.245799999999999</v>
      </c>
      <c r="N1260" s="8" t="str">
        <f>IF(ISBLANK(M1260),"",VLOOKUP(M1260,FareTable,2,TRUE))</f>
        <v>C</v>
      </c>
      <c r="P1260" s="1" t="s">
        <v>2099</v>
      </c>
    </row>
    <row r="1261" spans="1:16" x14ac:dyDescent="0.25">
      <c r="A1261" s="2">
        <v>1260</v>
      </c>
      <c r="B1261" s="2">
        <v>3</v>
      </c>
      <c r="C1261" s="2">
        <v>0</v>
      </c>
      <c r="D1261" t="s">
        <v>2028</v>
      </c>
      <c r="E1261" s="1" t="s">
        <v>2102</v>
      </c>
      <c r="F1261">
        <v>36</v>
      </c>
      <c r="G1261" s="6" t="str">
        <f>IF(ISBLANK(F1261),"",VLOOKUP(F1261,AgeTable,2,TRUE))</f>
        <v>Adult</v>
      </c>
      <c r="H1261" s="6">
        <f t="shared" si="38"/>
        <v>0</v>
      </c>
      <c r="I1261" s="6">
        <f t="shared" si="39"/>
        <v>0</v>
      </c>
      <c r="J1261">
        <v>0</v>
      </c>
      <c r="K1261">
        <v>0</v>
      </c>
      <c r="L1261" s="2">
        <v>349247</v>
      </c>
      <c r="M1261" s="4">
        <v>7.8958000000000004</v>
      </c>
      <c r="N1261" s="8" t="str">
        <f>IF(ISBLANK(M1261),"",VLOOKUP(M1261,FareTable,2,TRUE))</f>
        <v>D</v>
      </c>
      <c r="P1261" s="1" t="s">
        <v>800</v>
      </c>
    </row>
    <row r="1262" spans="1:16" x14ac:dyDescent="0.25">
      <c r="A1262" s="2">
        <v>1261</v>
      </c>
      <c r="B1262" s="2">
        <v>3</v>
      </c>
      <c r="C1262" s="2">
        <v>1</v>
      </c>
      <c r="D1262" t="s">
        <v>2029</v>
      </c>
      <c r="E1262" s="1" t="s">
        <v>2101</v>
      </c>
      <c r="F1262">
        <v>18</v>
      </c>
      <c r="G1262" s="6" t="str">
        <f>IF(ISBLANK(F1262),"",VLOOKUP(F1262,AgeTable,2,TRUE))</f>
        <v>Adult</v>
      </c>
      <c r="H1262" s="6">
        <f t="shared" si="38"/>
        <v>0</v>
      </c>
      <c r="I1262" s="6">
        <f t="shared" si="39"/>
        <v>1</v>
      </c>
      <c r="J1262">
        <v>0</v>
      </c>
      <c r="K1262">
        <v>0</v>
      </c>
      <c r="L1262" s="2">
        <v>4138</v>
      </c>
      <c r="M1262" s="4">
        <v>9.8416999999999994</v>
      </c>
      <c r="N1262" s="8" t="str">
        <f>IF(ISBLANK(M1262),"",VLOOKUP(M1262,FareTable,2,TRUE))</f>
        <v>D</v>
      </c>
      <c r="P1262" s="1" t="s">
        <v>800</v>
      </c>
    </row>
    <row r="1263" spans="1:16" x14ac:dyDescent="0.25">
      <c r="A1263" s="2">
        <v>1262</v>
      </c>
      <c r="B1263" s="2">
        <v>3</v>
      </c>
      <c r="C1263" s="2">
        <v>1</v>
      </c>
      <c r="D1263" t="s">
        <v>2030</v>
      </c>
      <c r="E1263" s="1" t="s">
        <v>2101</v>
      </c>
      <c r="F1263">
        <v>63</v>
      </c>
      <c r="G1263" s="6" t="str">
        <f>IF(ISBLANK(F1263),"",VLOOKUP(F1263,AgeTable,2,TRUE))</f>
        <v>Senior</v>
      </c>
      <c r="H1263" s="6">
        <f t="shared" si="38"/>
        <v>0</v>
      </c>
      <c r="I1263" s="6">
        <f t="shared" si="39"/>
        <v>1</v>
      </c>
      <c r="J1263">
        <v>0</v>
      </c>
      <c r="K1263">
        <v>0</v>
      </c>
      <c r="L1263" s="2">
        <v>4134</v>
      </c>
      <c r="M1263" s="4">
        <v>9.5875000000000004</v>
      </c>
      <c r="N1263" s="8" t="str">
        <f>IF(ISBLANK(M1263),"",VLOOKUP(M1263,FareTable,2,TRUE))</f>
        <v>D</v>
      </c>
      <c r="P1263" s="1" t="s">
        <v>800</v>
      </c>
    </row>
    <row r="1264" spans="1:16" x14ac:dyDescent="0.25">
      <c r="A1264" s="2">
        <v>1263</v>
      </c>
      <c r="B1264" s="2">
        <v>3</v>
      </c>
      <c r="C1264" s="2">
        <v>0</v>
      </c>
      <c r="D1264" t="s">
        <v>2031</v>
      </c>
      <c r="E1264" s="1" t="s">
        <v>2102</v>
      </c>
      <c r="G1264" s="6" t="str">
        <f>IF(ISBLANK(F1264),"",VLOOKUP(F1264,AgeTable,2,TRUE))</f>
        <v/>
      </c>
      <c r="H1264" s="6" t="str">
        <f t="shared" si="38"/>
        <v/>
      </c>
      <c r="I1264" s="6" t="str">
        <f t="shared" si="39"/>
        <v/>
      </c>
      <c r="J1264">
        <v>1</v>
      </c>
      <c r="K1264">
        <v>1</v>
      </c>
      <c r="L1264" s="2" t="s">
        <v>2032</v>
      </c>
      <c r="M1264" s="4">
        <v>14.5</v>
      </c>
      <c r="N1264" s="8" t="str">
        <f>IF(ISBLANK(M1264),"",VLOOKUP(M1264,FareTable,2,TRUE))</f>
        <v>C</v>
      </c>
      <c r="P1264" s="1" t="s">
        <v>800</v>
      </c>
    </row>
    <row r="1265" spans="1:16" x14ac:dyDescent="0.25">
      <c r="A1265" s="2">
        <v>1264</v>
      </c>
      <c r="B1265" s="2">
        <v>3</v>
      </c>
      <c r="C1265" s="2">
        <v>0</v>
      </c>
      <c r="D1265" t="s">
        <v>2033</v>
      </c>
      <c r="E1265" s="1" t="s">
        <v>2102</v>
      </c>
      <c r="F1265">
        <v>11.5</v>
      </c>
      <c r="G1265" s="6" t="str">
        <f>IF(ISBLANK(F1265),"",VLOOKUP(F1265,AgeTable,2,TRUE))</f>
        <v>Child</v>
      </c>
      <c r="H1265" s="6">
        <f t="shared" si="38"/>
        <v>1</v>
      </c>
      <c r="I1265" s="6">
        <f t="shared" si="39"/>
        <v>1</v>
      </c>
      <c r="J1265">
        <v>1</v>
      </c>
      <c r="K1265">
        <v>1</v>
      </c>
      <c r="L1265" s="2" t="s">
        <v>2032</v>
      </c>
      <c r="M1265" s="4">
        <v>14.5</v>
      </c>
      <c r="N1265" s="8" t="str">
        <f>IF(ISBLANK(M1265),"",VLOOKUP(M1265,FareTable,2,TRUE))</f>
        <v>C</v>
      </c>
      <c r="P1265" s="1" t="s">
        <v>800</v>
      </c>
    </row>
    <row r="1266" spans="1:16" x14ac:dyDescent="0.25">
      <c r="A1266" s="2">
        <v>1265</v>
      </c>
      <c r="B1266" s="2">
        <v>3</v>
      </c>
      <c r="C1266" s="2">
        <v>0</v>
      </c>
      <c r="D1266" t="s">
        <v>2034</v>
      </c>
      <c r="E1266" s="1" t="s">
        <v>2102</v>
      </c>
      <c r="F1266">
        <v>40.5</v>
      </c>
      <c r="G1266" s="6" t="str">
        <f>IF(ISBLANK(F1266),"",VLOOKUP(F1266,AgeTable,2,TRUE))</f>
        <v>Adult</v>
      </c>
      <c r="H1266" s="6">
        <f t="shared" si="38"/>
        <v>0</v>
      </c>
      <c r="I1266" s="6">
        <f t="shared" si="39"/>
        <v>0</v>
      </c>
      <c r="J1266">
        <v>0</v>
      </c>
      <c r="K1266">
        <v>2</v>
      </c>
      <c r="L1266" s="2" t="s">
        <v>2032</v>
      </c>
      <c r="M1266" s="4">
        <v>14.5</v>
      </c>
      <c r="N1266" s="8" t="str">
        <f>IF(ISBLANK(M1266),"",VLOOKUP(M1266,FareTable,2,TRUE))</f>
        <v>C</v>
      </c>
      <c r="P1266" s="1" t="s">
        <v>800</v>
      </c>
    </row>
    <row r="1267" spans="1:16" x14ac:dyDescent="0.25">
      <c r="A1267" s="2">
        <v>1266</v>
      </c>
      <c r="B1267" s="2">
        <v>3</v>
      </c>
      <c r="C1267" s="2">
        <v>0</v>
      </c>
      <c r="D1267" t="s">
        <v>2035</v>
      </c>
      <c r="E1267" s="1" t="s">
        <v>2101</v>
      </c>
      <c r="F1267">
        <v>10</v>
      </c>
      <c r="G1267" s="6" t="str">
        <f>IF(ISBLANK(F1267),"",VLOOKUP(F1267,AgeTable,2,TRUE))</f>
        <v>Child</v>
      </c>
      <c r="H1267" s="6">
        <f t="shared" si="38"/>
        <v>1</v>
      </c>
      <c r="I1267" s="6">
        <f t="shared" si="39"/>
        <v>1</v>
      </c>
      <c r="J1267">
        <v>0</v>
      </c>
      <c r="K1267">
        <v>2</v>
      </c>
      <c r="L1267" s="2">
        <v>345773</v>
      </c>
      <c r="M1267" s="4">
        <v>24.15</v>
      </c>
      <c r="N1267" s="8" t="str">
        <f>IF(ISBLANK(M1267),"",VLOOKUP(M1267,FareTable,2,TRUE))</f>
        <v>B</v>
      </c>
      <c r="P1267" s="1" t="s">
        <v>800</v>
      </c>
    </row>
    <row r="1268" spans="1:16" x14ac:dyDescent="0.25">
      <c r="A1268" s="2">
        <v>1267</v>
      </c>
      <c r="B1268" s="2">
        <v>3</v>
      </c>
      <c r="C1268" s="2">
        <v>0</v>
      </c>
      <c r="D1268" t="s">
        <v>2036</v>
      </c>
      <c r="E1268" s="1" t="s">
        <v>2102</v>
      </c>
      <c r="F1268">
        <v>36</v>
      </c>
      <c r="G1268" s="6" t="str">
        <f>IF(ISBLANK(F1268),"",VLOOKUP(F1268,AgeTable,2,TRUE))</f>
        <v>Adult</v>
      </c>
      <c r="H1268" s="6">
        <f t="shared" si="38"/>
        <v>0</v>
      </c>
      <c r="I1268" s="6">
        <f t="shared" si="39"/>
        <v>0</v>
      </c>
      <c r="J1268">
        <v>1</v>
      </c>
      <c r="K1268">
        <v>1</v>
      </c>
      <c r="L1268" s="2">
        <v>345773</v>
      </c>
      <c r="M1268" s="4">
        <v>24.15</v>
      </c>
      <c r="N1268" s="8" t="str">
        <f>IF(ISBLANK(M1268),"",VLOOKUP(M1268,FareTable,2,TRUE))</f>
        <v>B</v>
      </c>
      <c r="P1268" s="1" t="s">
        <v>800</v>
      </c>
    </row>
    <row r="1269" spans="1:16" x14ac:dyDescent="0.25">
      <c r="A1269" s="2">
        <v>1268</v>
      </c>
      <c r="B1269" s="2">
        <v>3</v>
      </c>
      <c r="C1269" s="2">
        <v>0</v>
      </c>
      <c r="D1269" t="s">
        <v>2037</v>
      </c>
      <c r="E1269" s="1" t="s">
        <v>2101</v>
      </c>
      <c r="F1269">
        <v>30</v>
      </c>
      <c r="G1269" s="6" t="str">
        <f>IF(ISBLANK(F1269),"",VLOOKUP(F1269,AgeTable,2,TRUE))</f>
        <v>Adult</v>
      </c>
      <c r="H1269" s="6">
        <f t="shared" si="38"/>
        <v>0</v>
      </c>
      <c r="I1269" s="6">
        <f t="shared" si="39"/>
        <v>1</v>
      </c>
      <c r="J1269">
        <v>1</v>
      </c>
      <c r="K1269">
        <v>1</v>
      </c>
      <c r="L1269" s="2">
        <v>345773</v>
      </c>
      <c r="M1269" s="4">
        <v>24.15</v>
      </c>
      <c r="N1269" s="8" t="str">
        <f>IF(ISBLANK(M1269),"",VLOOKUP(M1269,FareTable,2,TRUE))</f>
        <v>B</v>
      </c>
      <c r="P1269" s="1" t="s">
        <v>800</v>
      </c>
    </row>
    <row r="1270" spans="1:16" x14ac:dyDescent="0.25">
      <c r="A1270" s="2">
        <v>1269</v>
      </c>
      <c r="B1270" s="2">
        <v>3</v>
      </c>
      <c r="C1270" s="2">
        <v>0</v>
      </c>
      <c r="D1270" t="s">
        <v>2038</v>
      </c>
      <c r="E1270" s="1" t="s">
        <v>2102</v>
      </c>
      <c r="G1270" s="6" t="str">
        <f>IF(ISBLANK(F1270),"",VLOOKUP(F1270,AgeTable,2,TRUE))</f>
        <v/>
      </c>
      <c r="H1270" s="6" t="str">
        <f t="shared" si="38"/>
        <v/>
      </c>
      <c r="I1270" s="6" t="str">
        <f t="shared" si="39"/>
        <v/>
      </c>
      <c r="J1270">
        <v>0</v>
      </c>
      <c r="K1270">
        <v>0</v>
      </c>
      <c r="L1270" s="2">
        <v>345777</v>
      </c>
      <c r="M1270" s="4">
        <v>9.5</v>
      </c>
      <c r="N1270" s="8" t="str">
        <f>IF(ISBLANK(M1270),"",VLOOKUP(M1270,FareTable,2,TRUE))</f>
        <v>D</v>
      </c>
      <c r="P1270" s="1" t="s">
        <v>800</v>
      </c>
    </row>
    <row r="1271" spans="1:16" x14ac:dyDescent="0.25">
      <c r="A1271" s="2">
        <v>1270</v>
      </c>
      <c r="B1271" s="2">
        <v>3</v>
      </c>
      <c r="C1271" s="2">
        <v>0</v>
      </c>
      <c r="D1271" t="s">
        <v>2039</v>
      </c>
      <c r="E1271" s="1" t="s">
        <v>2102</v>
      </c>
      <c r="F1271">
        <v>33</v>
      </c>
      <c r="G1271" s="6" t="str">
        <f>IF(ISBLANK(F1271),"",VLOOKUP(F1271,AgeTable,2,TRUE))</f>
        <v>Adult</v>
      </c>
      <c r="H1271" s="6">
        <f t="shared" si="38"/>
        <v>0</v>
      </c>
      <c r="I1271" s="6">
        <f t="shared" si="39"/>
        <v>0</v>
      </c>
      <c r="J1271">
        <v>0</v>
      </c>
      <c r="K1271">
        <v>0</v>
      </c>
      <c r="L1271" s="2">
        <v>345780</v>
      </c>
      <c r="M1271" s="4">
        <v>9.5</v>
      </c>
      <c r="N1271" s="8" t="str">
        <f>IF(ISBLANK(M1271),"",VLOOKUP(M1271,FareTable,2,TRUE))</f>
        <v>D</v>
      </c>
      <c r="P1271" s="1" t="s">
        <v>800</v>
      </c>
    </row>
    <row r="1272" spans="1:16" x14ac:dyDescent="0.25">
      <c r="A1272" s="2">
        <v>1271</v>
      </c>
      <c r="B1272" s="2">
        <v>3</v>
      </c>
      <c r="C1272" s="2">
        <v>0</v>
      </c>
      <c r="D1272" t="s">
        <v>2040</v>
      </c>
      <c r="E1272" s="1" t="s">
        <v>2102</v>
      </c>
      <c r="F1272">
        <v>28</v>
      </c>
      <c r="G1272" s="6" t="str">
        <f>IF(ISBLANK(F1272),"",VLOOKUP(F1272,AgeTable,2,TRUE))</f>
        <v>Adult</v>
      </c>
      <c r="H1272" s="6">
        <f t="shared" si="38"/>
        <v>0</v>
      </c>
      <c r="I1272" s="6">
        <f t="shared" si="39"/>
        <v>0</v>
      </c>
      <c r="J1272">
        <v>0</v>
      </c>
      <c r="K1272">
        <v>0</v>
      </c>
      <c r="L1272" s="2">
        <v>345770</v>
      </c>
      <c r="M1272" s="4">
        <v>9.5</v>
      </c>
      <c r="N1272" s="8" t="str">
        <f>IF(ISBLANK(M1272),"",VLOOKUP(M1272,FareTable,2,TRUE))</f>
        <v>D</v>
      </c>
      <c r="P1272" s="1" t="s">
        <v>800</v>
      </c>
    </row>
    <row r="1273" spans="1:16" x14ac:dyDescent="0.25">
      <c r="A1273" s="2">
        <v>1272</v>
      </c>
      <c r="B1273" s="2">
        <v>3</v>
      </c>
      <c r="C1273" s="2">
        <v>0</v>
      </c>
      <c r="D1273" t="s">
        <v>2041</v>
      </c>
      <c r="E1273" s="1" t="s">
        <v>2102</v>
      </c>
      <c r="F1273">
        <v>28</v>
      </c>
      <c r="G1273" s="6" t="str">
        <f>IF(ISBLANK(F1273),"",VLOOKUP(F1273,AgeTable,2,TRUE))</f>
        <v>Adult</v>
      </c>
      <c r="H1273" s="6">
        <f t="shared" si="38"/>
        <v>0</v>
      </c>
      <c r="I1273" s="6">
        <f t="shared" si="39"/>
        <v>0</v>
      </c>
      <c r="J1273">
        <v>0</v>
      </c>
      <c r="K1273">
        <v>0</v>
      </c>
      <c r="L1273" s="2">
        <v>345783</v>
      </c>
      <c r="M1273" s="4">
        <v>9.5</v>
      </c>
      <c r="N1273" s="8" t="str">
        <f>IF(ISBLANK(M1273),"",VLOOKUP(M1273,FareTable,2,TRUE))</f>
        <v>D</v>
      </c>
      <c r="P1273" s="1" t="s">
        <v>800</v>
      </c>
    </row>
    <row r="1274" spans="1:16" x14ac:dyDescent="0.25">
      <c r="A1274" s="2">
        <v>1273</v>
      </c>
      <c r="B1274" s="2">
        <v>3</v>
      </c>
      <c r="C1274" s="2">
        <v>0</v>
      </c>
      <c r="D1274" t="s">
        <v>2042</v>
      </c>
      <c r="E1274" s="1" t="s">
        <v>2102</v>
      </c>
      <c r="F1274">
        <v>47</v>
      </c>
      <c r="G1274" s="6" t="str">
        <f>IF(ISBLANK(F1274),"",VLOOKUP(F1274,AgeTable,2,TRUE))</f>
        <v>Adult</v>
      </c>
      <c r="H1274" s="6">
        <f t="shared" si="38"/>
        <v>0</v>
      </c>
      <c r="I1274" s="6">
        <f t="shared" si="39"/>
        <v>0</v>
      </c>
      <c r="J1274">
        <v>0</v>
      </c>
      <c r="K1274">
        <v>0</v>
      </c>
      <c r="L1274" s="2">
        <v>345765</v>
      </c>
      <c r="M1274" s="4">
        <v>9</v>
      </c>
      <c r="N1274" s="8" t="str">
        <f>IF(ISBLANK(M1274),"",VLOOKUP(M1274,FareTable,2,TRUE))</f>
        <v>D</v>
      </c>
      <c r="P1274" s="1" t="s">
        <v>800</v>
      </c>
    </row>
    <row r="1275" spans="1:16" x14ac:dyDescent="0.25">
      <c r="A1275" s="2">
        <v>1274</v>
      </c>
      <c r="B1275" s="2">
        <v>3</v>
      </c>
      <c r="C1275" s="2">
        <v>0</v>
      </c>
      <c r="D1275" t="s">
        <v>2043</v>
      </c>
      <c r="E1275" s="1" t="s">
        <v>2101</v>
      </c>
      <c r="F1275">
        <v>18</v>
      </c>
      <c r="G1275" s="6" t="str">
        <f>IF(ISBLANK(F1275),"",VLOOKUP(F1275,AgeTable,2,TRUE))</f>
        <v>Adult</v>
      </c>
      <c r="H1275" s="6">
        <f t="shared" si="38"/>
        <v>0</v>
      </c>
      <c r="I1275" s="6">
        <f t="shared" si="39"/>
        <v>1</v>
      </c>
      <c r="J1275">
        <v>2</v>
      </c>
      <c r="K1275">
        <v>0</v>
      </c>
      <c r="L1275" s="2">
        <v>345764</v>
      </c>
      <c r="M1275" s="4">
        <v>18</v>
      </c>
      <c r="N1275" s="8" t="str">
        <f>IF(ISBLANK(M1275),"",VLOOKUP(M1275,FareTable,2,TRUE))</f>
        <v>C</v>
      </c>
      <c r="P1275" s="1" t="s">
        <v>800</v>
      </c>
    </row>
    <row r="1276" spans="1:16" x14ac:dyDescent="0.25">
      <c r="A1276" s="2">
        <v>1275</v>
      </c>
      <c r="B1276" s="2">
        <v>3</v>
      </c>
      <c r="C1276" s="2">
        <v>0</v>
      </c>
      <c r="D1276" t="s">
        <v>2044</v>
      </c>
      <c r="E1276" s="1" t="s">
        <v>2102</v>
      </c>
      <c r="F1276">
        <v>31</v>
      </c>
      <c r="G1276" s="6" t="str">
        <f>IF(ISBLANK(F1276),"",VLOOKUP(F1276,AgeTable,2,TRUE))</f>
        <v>Adult</v>
      </c>
      <c r="H1276" s="6">
        <f t="shared" si="38"/>
        <v>0</v>
      </c>
      <c r="I1276" s="6">
        <f t="shared" si="39"/>
        <v>0</v>
      </c>
      <c r="J1276">
        <v>3</v>
      </c>
      <c r="K1276">
        <v>0</v>
      </c>
      <c r="L1276" s="2">
        <v>345763</v>
      </c>
      <c r="M1276" s="4">
        <v>18</v>
      </c>
      <c r="N1276" s="8" t="str">
        <f>IF(ISBLANK(M1276),"",VLOOKUP(M1276,FareTable,2,TRUE))</f>
        <v>C</v>
      </c>
      <c r="P1276" s="1" t="s">
        <v>800</v>
      </c>
    </row>
    <row r="1277" spans="1:16" x14ac:dyDescent="0.25">
      <c r="A1277" s="2">
        <v>1276</v>
      </c>
      <c r="B1277" s="2">
        <v>3</v>
      </c>
      <c r="C1277" s="2">
        <v>0</v>
      </c>
      <c r="D1277" t="s">
        <v>2045</v>
      </c>
      <c r="E1277" s="1" t="s">
        <v>2102</v>
      </c>
      <c r="F1277">
        <v>16</v>
      </c>
      <c r="G1277" s="6" t="str">
        <f>IF(ISBLANK(F1277),"",VLOOKUP(F1277,AgeTable,2,TRUE))</f>
        <v>Child</v>
      </c>
      <c r="H1277" s="6">
        <f t="shared" si="38"/>
        <v>1</v>
      </c>
      <c r="I1277" s="6">
        <f t="shared" si="39"/>
        <v>1</v>
      </c>
      <c r="J1277">
        <v>2</v>
      </c>
      <c r="K1277">
        <v>0</v>
      </c>
      <c r="L1277" s="2">
        <v>345764</v>
      </c>
      <c r="M1277" s="4">
        <v>18</v>
      </c>
      <c r="N1277" s="8" t="str">
        <f>IF(ISBLANK(M1277),"",VLOOKUP(M1277,FareTable,2,TRUE))</f>
        <v>C</v>
      </c>
      <c r="P1277" s="1" t="s">
        <v>800</v>
      </c>
    </row>
    <row r="1278" spans="1:16" x14ac:dyDescent="0.25">
      <c r="A1278" s="2">
        <v>1277</v>
      </c>
      <c r="B1278" s="2">
        <v>3</v>
      </c>
      <c r="C1278" s="2">
        <v>0</v>
      </c>
      <c r="D1278" t="s">
        <v>2046</v>
      </c>
      <c r="E1278" s="1" t="s">
        <v>2101</v>
      </c>
      <c r="F1278">
        <v>31</v>
      </c>
      <c r="G1278" s="6" t="str">
        <f>IF(ISBLANK(F1278),"",VLOOKUP(F1278,AgeTable,2,TRUE))</f>
        <v>Adult</v>
      </c>
      <c r="H1278" s="6">
        <f t="shared" si="38"/>
        <v>0</v>
      </c>
      <c r="I1278" s="6">
        <f t="shared" si="39"/>
        <v>1</v>
      </c>
      <c r="J1278">
        <v>1</v>
      </c>
      <c r="K1278">
        <v>0</v>
      </c>
      <c r="L1278" s="2">
        <v>345763</v>
      </c>
      <c r="M1278" s="4">
        <v>18</v>
      </c>
      <c r="N1278" s="8" t="str">
        <f>IF(ISBLANK(M1278),"",VLOOKUP(M1278,FareTable,2,TRUE))</f>
        <v>C</v>
      </c>
      <c r="P1278" s="1" t="s">
        <v>800</v>
      </c>
    </row>
    <row r="1279" spans="1:16" x14ac:dyDescent="0.25">
      <c r="A1279" s="2">
        <v>1278</v>
      </c>
      <c r="B1279" s="2">
        <v>3</v>
      </c>
      <c r="C1279" s="2">
        <v>1</v>
      </c>
      <c r="D1279" t="s">
        <v>2047</v>
      </c>
      <c r="E1279" s="1" t="s">
        <v>2102</v>
      </c>
      <c r="F1279">
        <v>22</v>
      </c>
      <c r="G1279" s="6" t="str">
        <f>IF(ISBLANK(F1279),"",VLOOKUP(F1279,AgeTable,2,TRUE))</f>
        <v>Adult</v>
      </c>
      <c r="H1279" s="6">
        <f t="shared" si="38"/>
        <v>0</v>
      </c>
      <c r="I1279" s="6">
        <f t="shared" si="39"/>
        <v>0</v>
      </c>
      <c r="J1279">
        <v>0</v>
      </c>
      <c r="K1279">
        <v>0</v>
      </c>
      <c r="L1279" s="2">
        <v>2658</v>
      </c>
      <c r="M1279" s="4">
        <v>7.2249999999999996</v>
      </c>
      <c r="N1279" s="8" t="str">
        <f>IF(ISBLANK(M1279),"",VLOOKUP(M1279,FareTable,2,TRUE))</f>
        <v>E</v>
      </c>
      <c r="P1279" s="1" t="s">
        <v>2099</v>
      </c>
    </row>
    <row r="1280" spans="1:16" x14ac:dyDescent="0.25">
      <c r="A1280" s="2">
        <v>1279</v>
      </c>
      <c r="B1280" s="2">
        <v>3</v>
      </c>
      <c r="C1280" s="2">
        <v>0</v>
      </c>
      <c r="D1280" t="s">
        <v>2048</v>
      </c>
      <c r="E1280" s="1" t="s">
        <v>2102</v>
      </c>
      <c r="F1280">
        <v>20</v>
      </c>
      <c r="G1280" s="6" t="str">
        <f>IF(ISBLANK(F1280),"",VLOOKUP(F1280,AgeTable,2,TRUE))</f>
        <v>Adult</v>
      </c>
      <c r="H1280" s="6">
        <f t="shared" si="38"/>
        <v>0</v>
      </c>
      <c r="I1280" s="6">
        <f t="shared" si="39"/>
        <v>0</v>
      </c>
      <c r="J1280">
        <v>0</v>
      </c>
      <c r="K1280">
        <v>0</v>
      </c>
      <c r="L1280" s="2">
        <v>350416</v>
      </c>
      <c r="M1280" s="4">
        <v>7.8541999999999996</v>
      </c>
      <c r="N1280" s="8" t="str">
        <f>IF(ISBLANK(M1280),"",VLOOKUP(M1280,FareTable,2,TRUE))</f>
        <v>D</v>
      </c>
      <c r="P1280" s="1" t="s">
        <v>800</v>
      </c>
    </row>
    <row r="1281" spans="1:17" x14ac:dyDescent="0.25">
      <c r="A1281" s="2">
        <v>1280</v>
      </c>
      <c r="B1281" s="2">
        <v>3</v>
      </c>
      <c r="C1281" s="2">
        <v>0</v>
      </c>
      <c r="D1281" t="s">
        <v>2049</v>
      </c>
      <c r="E1281" s="1" t="s">
        <v>2101</v>
      </c>
      <c r="F1281">
        <v>14</v>
      </c>
      <c r="G1281" s="6" t="str">
        <f>IF(ISBLANK(F1281),"",VLOOKUP(F1281,AgeTable,2,TRUE))</f>
        <v>Child</v>
      </c>
      <c r="H1281" s="6">
        <f t="shared" si="38"/>
        <v>1</v>
      </c>
      <c r="I1281" s="6">
        <f t="shared" si="39"/>
        <v>1</v>
      </c>
      <c r="J1281">
        <v>0</v>
      </c>
      <c r="K1281">
        <v>0</v>
      </c>
      <c r="L1281" s="2">
        <v>350406</v>
      </c>
      <c r="M1281" s="4">
        <v>7.8541999999999996</v>
      </c>
      <c r="N1281" s="8" t="str">
        <f>IF(ISBLANK(M1281),"",VLOOKUP(M1281,FareTable,2,TRUE))</f>
        <v>D</v>
      </c>
      <c r="P1281" s="1" t="s">
        <v>800</v>
      </c>
    </row>
    <row r="1282" spans="1:17" x14ac:dyDescent="0.25">
      <c r="A1282" s="2">
        <v>1281</v>
      </c>
      <c r="B1282" s="2">
        <v>3</v>
      </c>
      <c r="C1282" s="2">
        <v>0</v>
      </c>
      <c r="D1282" t="s">
        <v>2050</v>
      </c>
      <c r="E1282" s="1" t="s">
        <v>2102</v>
      </c>
      <c r="F1282">
        <v>22</v>
      </c>
      <c r="G1282" s="6" t="str">
        <f>IF(ISBLANK(F1282),"",VLOOKUP(F1282,AgeTable,2,TRUE))</f>
        <v>Adult</v>
      </c>
      <c r="H1282" s="6">
        <f t="shared" si="38"/>
        <v>0</v>
      </c>
      <c r="I1282" s="6">
        <f t="shared" si="39"/>
        <v>0</v>
      </c>
      <c r="J1282">
        <v>0</v>
      </c>
      <c r="K1282">
        <v>0</v>
      </c>
      <c r="L1282" s="2">
        <v>349252</v>
      </c>
      <c r="M1282" s="4">
        <v>7.8958000000000004</v>
      </c>
      <c r="N1282" s="8" t="str">
        <f>IF(ISBLANK(M1282),"",VLOOKUP(M1282,FareTable,2,TRUE))</f>
        <v>D</v>
      </c>
      <c r="P1282" s="1" t="s">
        <v>800</v>
      </c>
    </row>
    <row r="1283" spans="1:17" x14ac:dyDescent="0.25">
      <c r="A1283" s="2">
        <v>1282</v>
      </c>
      <c r="B1283" s="2">
        <v>3</v>
      </c>
      <c r="C1283" s="2">
        <v>0</v>
      </c>
      <c r="D1283" t="s">
        <v>2051</v>
      </c>
      <c r="E1283" s="1" t="s">
        <v>2102</v>
      </c>
      <c r="F1283">
        <v>22</v>
      </c>
      <c r="G1283" s="6" t="str">
        <f>IF(ISBLANK(F1283),"",VLOOKUP(F1283,AgeTable,2,TRUE))</f>
        <v>Adult</v>
      </c>
      <c r="H1283" s="6">
        <f t="shared" ref="H1283:H1310" si="40">IF(ISBLANK(F1283),"",IF(F1283&lt;17,1,0))</f>
        <v>0</v>
      </c>
      <c r="I1283" s="6">
        <f t="shared" ref="I1283:I1310" si="41">IF(ISBLANK(F1283),"",IF(E1283="Female",1,IF(H1283=0,0,1)))</f>
        <v>0</v>
      </c>
      <c r="J1283">
        <v>0</v>
      </c>
      <c r="K1283">
        <v>0</v>
      </c>
      <c r="L1283" s="2">
        <v>345767</v>
      </c>
      <c r="M1283" s="4">
        <v>9</v>
      </c>
      <c r="N1283" s="8" t="str">
        <f>IF(ISBLANK(M1283),"",VLOOKUP(M1283,FareTable,2,TRUE))</f>
        <v>D</v>
      </c>
      <c r="P1283" s="1" t="s">
        <v>800</v>
      </c>
      <c r="Q1283" t="s">
        <v>2052</v>
      </c>
    </row>
    <row r="1284" spans="1:17" x14ac:dyDescent="0.25">
      <c r="A1284" s="2">
        <v>1283</v>
      </c>
      <c r="B1284" s="2">
        <v>3</v>
      </c>
      <c r="C1284" s="2">
        <v>0</v>
      </c>
      <c r="D1284" t="s">
        <v>2053</v>
      </c>
      <c r="E1284" s="1" t="s">
        <v>2102</v>
      </c>
      <c r="G1284" s="6" t="str">
        <f>IF(ISBLANK(F1284),"",VLOOKUP(F1284,AgeTable,2,TRUE))</f>
        <v/>
      </c>
      <c r="H1284" s="6" t="str">
        <f t="shared" si="40"/>
        <v/>
      </c>
      <c r="I1284" s="6" t="str">
        <f t="shared" si="41"/>
        <v/>
      </c>
      <c r="J1284">
        <v>0</v>
      </c>
      <c r="K1284">
        <v>0</v>
      </c>
      <c r="L1284" s="2">
        <v>359309</v>
      </c>
      <c r="M1284" s="4">
        <v>8.0500000000000007</v>
      </c>
      <c r="N1284" s="8" t="str">
        <f>IF(ISBLANK(M1284),"",VLOOKUP(M1284,FareTable,2,TRUE))</f>
        <v>D</v>
      </c>
      <c r="P1284" s="1" t="s">
        <v>800</v>
      </c>
    </row>
    <row r="1285" spans="1:17" x14ac:dyDescent="0.25">
      <c r="A1285" s="2">
        <v>1284</v>
      </c>
      <c r="B1285" s="2">
        <v>3</v>
      </c>
      <c r="C1285" s="2">
        <v>0</v>
      </c>
      <c r="D1285" t="s">
        <v>2054</v>
      </c>
      <c r="E1285" s="1" t="s">
        <v>2102</v>
      </c>
      <c r="G1285" s="6" t="str">
        <f>IF(ISBLANK(F1285),"",VLOOKUP(F1285,AgeTable,2,TRUE))</f>
        <v/>
      </c>
      <c r="H1285" s="6" t="str">
        <f t="shared" si="40"/>
        <v/>
      </c>
      <c r="I1285" s="6" t="str">
        <f t="shared" si="41"/>
        <v/>
      </c>
      <c r="J1285">
        <v>0</v>
      </c>
      <c r="K1285">
        <v>0</v>
      </c>
      <c r="L1285" s="2" t="s">
        <v>2055</v>
      </c>
      <c r="M1285" s="4">
        <v>7.55</v>
      </c>
      <c r="N1285" s="8" t="str">
        <f>IF(ISBLANK(M1285),"",VLOOKUP(M1285,FareTable,2,TRUE))</f>
        <v>E</v>
      </c>
      <c r="P1285" s="1" t="s">
        <v>800</v>
      </c>
    </row>
    <row r="1286" spans="1:17" x14ac:dyDescent="0.25">
      <c r="A1286" s="2">
        <v>1285</v>
      </c>
      <c r="B1286" s="2">
        <v>3</v>
      </c>
      <c r="C1286" s="2">
        <v>0</v>
      </c>
      <c r="D1286" t="s">
        <v>2056</v>
      </c>
      <c r="E1286" s="1" t="s">
        <v>2102</v>
      </c>
      <c r="G1286" s="6" t="str">
        <f>IF(ISBLANK(F1286),"",VLOOKUP(F1286,AgeTable,2,TRUE))</f>
        <v/>
      </c>
      <c r="H1286" s="6" t="str">
        <f t="shared" si="40"/>
        <v/>
      </c>
      <c r="I1286" s="6" t="str">
        <f t="shared" si="41"/>
        <v/>
      </c>
      <c r="J1286">
        <v>0</v>
      </c>
      <c r="K1286">
        <v>0</v>
      </c>
      <c r="L1286" s="2" t="s">
        <v>2057</v>
      </c>
      <c r="M1286" s="4">
        <v>8.0500000000000007</v>
      </c>
      <c r="N1286" s="8" t="str">
        <f>IF(ISBLANK(M1286),"",VLOOKUP(M1286,FareTable,2,TRUE))</f>
        <v>D</v>
      </c>
      <c r="P1286" s="1" t="s">
        <v>800</v>
      </c>
    </row>
    <row r="1287" spans="1:17" x14ac:dyDescent="0.25">
      <c r="A1287" s="2">
        <v>1286</v>
      </c>
      <c r="B1287" s="2">
        <v>3</v>
      </c>
      <c r="C1287" s="2">
        <v>0</v>
      </c>
      <c r="D1287" t="s">
        <v>2058</v>
      </c>
      <c r="E1287" s="1" t="s">
        <v>2102</v>
      </c>
      <c r="F1287">
        <v>32.5</v>
      </c>
      <c r="G1287" s="6" t="str">
        <f>IF(ISBLANK(F1287),"",VLOOKUP(F1287,AgeTable,2,TRUE))</f>
        <v>Adult</v>
      </c>
      <c r="H1287" s="6">
        <f t="shared" si="40"/>
        <v>0</v>
      </c>
      <c r="I1287" s="6">
        <f t="shared" si="41"/>
        <v>0</v>
      </c>
      <c r="J1287">
        <v>0</v>
      </c>
      <c r="K1287">
        <v>0</v>
      </c>
      <c r="L1287" s="2">
        <v>345775</v>
      </c>
      <c r="M1287" s="4">
        <v>9.5</v>
      </c>
      <c r="N1287" s="8" t="str">
        <f>IF(ISBLANK(M1287),"",VLOOKUP(M1287,FareTable,2,TRUE))</f>
        <v>D</v>
      </c>
      <c r="P1287" s="1" t="s">
        <v>800</v>
      </c>
    </row>
    <row r="1288" spans="1:17" x14ac:dyDescent="0.25">
      <c r="A1288" s="2">
        <v>1287</v>
      </c>
      <c r="B1288" s="2">
        <v>3</v>
      </c>
      <c r="C1288" s="2">
        <v>1</v>
      </c>
      <c r="D1288" t="s">
        <v>2059</v>
      </c>
      <c r="E1288" s="1" t="s">
        <v>2101</v>
      </c>
      <c r="F1288">
        <v>38</v>
      </c>
      <c r="G1288" s="6" t="str">
        <f>IF(ISBLANK(F1288),"",VLOOKUP(F1288,AgeTable,2,TRUE))</f>
        <v>Adult</v>
      </c>
      <c r="H1288" s="6">
        <f t="shared" si="40"/>
        <v>0</v>
      </c>
      <c r="I1288" s="6">
        <f t="shared" si="41"/>
        <v>1</v>
      </c>
      <c r="J1288">
        <v>0</v>
      </c>
      <c r="K1288">
        <v>0</v>
      </c>
      <c r="L1288" s="2">
        <v>2688</v>
      </c>
      <c r="M1288" s="4">
        <v>7.2291999999999996</v>
      </c>
      <c r="N1288" s="8" t="str">
        <f>IF(ISBLANK(M1288),"",VLOOKUP(M1288,FareTable,2,TRUE))</f>
        <v>E</v>
      </c>
      <c r="P1288" s="1" t="s">
        <v>2099</v>
      </c>
    </row>
    <row r="1289" spans="1:17" x14ac:dyDescent="0.25">
      <c r="A1289" s="2">
        <v>1288</v>
      </c>
      <c r="B1289" s="2">
        <v>3</v>
      </c>
      <c r="C1289" s="2">
        <v>0</v>
      </c>
      <c r="D1289" t="s">
        <v>2060</v>
      </c>
      <c r="E1289" s="1" t="s">
        <v>2102</v>
      </c>
      <c r="F1289">
        <v>51</v>
      </c>
      <c r="G1289" s="6" t="str">
        <f>IF(ISBLANK(F1289),"",VLOOKUP(F1289,AgeTable,2,TRUE))</f>
        <v>Adult</v>
      </c>
      <c r="H1289" s="6">
        <f t="shared" si="40"/>
        <v>0</v>
      </c>
      <c r="I1289" s="6">
        <f t="shared" si="41"/>
        <v>0</v>
      </c>
      <c r="J1289">
        <v>0</v>
      </c>
      <c r="K1289">
        <v>0</v>
      </c>
      <c r="L1289" s="2">
        <v>347064</v>
      </c>
      <c r="M1289" s="4">
        <v>7.75</v>
      </c>
      <c r="N1289" s="8" t="str">
        <f>IF(ISBLANK(M1289),"",VLOOKUP(M1289,FareTable,2,TRUE))</f>
        <v>E</v>
      </c>
      <c r="P1289" s="1" t="s">
        <v>800</v>
      </c>
    </row>
    <row r="1290" spans="1:17" x14ac:dyDescent="0.25">
      <c r="A1290" s="2">
        <v>1289</v>
      </c>
      <c r="B1290" s="2">
        <v>3</v>
      </c>
      <c r="C1290" s="2">
        <v>0</v>
      </c>
      <c r="D1290" t="s">
        <v>2061</v>
      </c>
      <c r="E1290" s="1" t="s">
        <v>2102</v>
      </c>
      <c r="F1290">
        <v>18</v>
      </c>
      <c r="G1290" s="6" t="str">
        <f>IF(ISBLANK(F1290),"",VLOOKUP(F1290,AgeTable,2,TRUE))</f>
        <v>Adult</v>
      </c>
      <c r="H1290" s="6">
        <f t="shared" si="40"/>
        <v>0</v>
      </c>
      <c r="I1290" s="6">
        <f t="shared" si="41"/>
        <v>0</v>
      </c>
      <c r="J1290">
        <v>1</v>
      </c>
      <c r="K1290">
        <v>0</v>
      </c>
      <c r="L1290" s="2">
        <v>3101267</v>
      </c>
      <c r="M1290" s="4">
        <v>6.4958</v>
      </c>
      <c r="N1290" s="8" t="str">
        <f>IF(ISBLANK(M1290),"",VLOOKUP(M1290,FareTable,2,TRUE))</f>
        <v>E</v>
      </c>
      <c r="P1290" s="1" t="s">
        <v>800</v>
      </c>
    </row>
    <row r="1291" spans="1:17" x14ac:dyDescent="0.25">
      <c r="A1291" s="2">
        <v>1290</v>
      </c>
      <c r="B1291" s="2">
        <v>3</v>
      </c>
      <c r="C1291" s="2">
        <v>0</v>
      </c>
      <c r="D1291" t="s">
        <v>2062</v>
      </c>
      <c r="E1291" s="1" t="s">
        <v>2102</v>
      </c>
      <c r="F1291">
        <v>21</v>
      </c>
      <c r="G1291" s="6" t="str">
        <f>IF(ISBLANK(F1291),"",VLOOKUP(F1291,AgeTable,2,TRUE))</f>
        <v>Adult</v>
      </c>
      <c r="H1291" s="6">
        <f t="shared" si="40"/>
        <v>0</v>
      </c>
      <c r="I1291" s="6">
        <f t="shared" si="41"/>
        <v>0</v>
      </c>
      <c r="J1291">
        <v>1</v>
      </c>
      <c r="K1291">
        <v>0</v>
      </c>
      <c r="L1291" s="2">
        <v>3101266</v>
      </c>
      <c r="M1291" s="4">
        <v>6.4958</v>
      </c>
      <c r="N1291" s="8" t="str">
        <f>IF(ISBLANK(M1291),"",VLOOKUP(M1291,FareTable,2,TRUE))</f>
        <v>E</v>
      </c>
      <c r="P1291" s="1" t="s">
        <v>800</v>
      </c>
    </row>
    <row r="1292" spans="1:17" x14ac:dyDescent="0.25">
      <c r="A1292" s="2">
        <v>1291</v>
      </c>
      <c r="B1292" s="2">
        <v>3</v>
      </c>
      <c r="C1292" s="2">
        <v>1</v>
      </c>
      <c r="D1292" t="s">
        <v>2063</v>
      </c>
      <c r="E1292" s="1" t="s">
        <v>2101</v>
      </c>
      <c r="F1292">
        <v>47</v>
      </c>
      <c r="G1292" s="6" t="str">
        <f>IF(ISBLANK(F1292),"",VLOOKUP(F1292,AgeTable,2,TRUE))</f>
        <v>Adult</v>
      </c>
      <c r="H1292" s="6">
        <f t="shared" si="40"/>
        <v>0</v>
      </c>
      <c r="I1292" s="6">
        <f t="shared" si="41"/>
        <v>1</v>
      </c>
      <c r="J1292">
        <v>1</v>
      </c>
      <c r="K1292">
        <v>0</v>
      </c>
      <c r="L1292" s="2">
        <v>363272</v>
      </c>
      <c r="M1292" s="4">
        <v>7</v>
      </c>
      <c r="N1292" s="8" t="str">
        <f>IF(ISBLANK(M1292),"",VLOOKUP(M1292,FareTable,2,TRUE))</f>
        <v>E</v>
      </c>
      <c r="P1292" s="1" t="s">
        <v>800</v>
      </c>
    </row>
    <row r="1293" spans="1:17" x14ac:dyDescent="0.25">
      <c r="A1293" s="2">
        <v>1292</v>
      </c>
      <c r="B1293" s="2">
        <v>3</v>
      </c>
      <c r="C1293" s="2">
        <v>0</v>
      </c>
      <c r="D1293" t="s">
        <v>2064</v>
      </c>
      <c r="E1293" s="1" t="s">
        <v>2102</v>
      </c>
      <c r="G1293" s="6" t="str">
        <f>IF(ISBLANK(F1293),"",VLOOKUP(F1293,AgeTable,2,TRUE))</f>
        <v/>
      </c>
      <c r="H1293" s="6" t="str">
        <f t="shared" si="40"/>
        <v/>
      </c>
      <c r="I1293" s="6" t="str">
        <f t="shared" si="41"/>
        <v/>
      </c>
      <c r="J1293">
        <v>0</v>
      </c>
      <c r="K1293">
        <v>0</v>
      </c>
      <c r="L1293" s="2">
        <v>3410</v>
      </c>
      <c r="M1293" s="4">
        <v>8.7125000000000004</v>
      </c>
      <c r="N1293" s="8" t="str">
        <f>IF(ISBLANK(M1293),"",VLOOKUP(M1293,FareTable,2,TRUE))</f>
        <v>D</v>
      </c>
      <c r="P1293" s="1" t="s">
        <v>800</v>
      </c>
    </row>
    <row r="1294" spans="1:17" x14ac:dyDescent="0.25">
      <c r="A1294" s="2">
        <v>1293</v>
      </c>
      <c r="B1294" s="2">
        <v>3</v>
      </c>
      <c r="C1294" s="2">
        <v>0</v>
      </c>
      <c r="D1294" t="s">
        <v>2065</v>
      </c>
      <c r="E1294" s="1" t="s">
        <v>2102</v>
      </c>
      <c r="G1294" s="6" t="str">
        <f>IF(ISBLANK(F1294),"",VLOOKUP(F1294,AgeTable,2,TRUE))</f>
        <v/>
      </c>
      <c r="H1294" s="6" t="str">
        <f t="shared" si="40"/>
        <v/>
      </c>
      <c r="I1294" s="6" t="str">
        <f t="shared" si="41"/>
        <v/>
      </c>
      <c r="J1294">
        <v>0</v>
      </c>
      <c r="K1294">
        <v>0</v>
      </c>
      <c r="L1294" s="2" t="s">
        <v>2066</v>
      </c>
      <c r="M1294" s="4">
        <v>7.55</v>
      </c>
      <c r="N1294" s="8" t="str">
        <f>IF(ISBLANK(M1294),"",VLOOKUP(M1294,FareTable,2,TRUE))</f>
        <v>E</v>
      </c>
      <c r="P1294" s="1" t="s">
        <v>800</v>
      </c>
    </row>
    <row r="1295" spans="1:17" x14ac:dyDescent="0.25">
      <c r="A1295" s="2">
        <v>1294</v>
      </c>
      <c r="B1295" s="2">
        <v>3</v>
      </c>
      <c r="C1295" s="2">
        <v>0</v>
      </c>
      <c r="D1295" t="s">
        <v>2067</v>
      </c>
      <c r="E1295" s="1" t="s">
        <v>2102</v>
      </c>
      <c r="G1295" s="6" t="str">
        <f>IF(ISBLANK(F1295),"",VLOOKUP(F1295,AgeTable,2,TRUE))</f>
        <v/>
      </c>
      <c r="H1295" s="6" t="str">
        <f t="shared" si="40"/>
        <v/>
      </c>
      <c r="I1295" s="6" t="str">
        <f t="shared" si="41"/>
        <v/>
      </c>
      <c r="J1295">
        <v>0</v>
      </c>
      <c r="K1295">
        <v>0</v>
      </c>
      <c r="L1295" s="2" t="s">
        <v>2068</v>
      </c>
      <c r="M1295" s="4">
        <v>8.0500000000000007</v>
      </c>
      <c r="N1295" s="8" t="str">
        <f>IF(ISBLANK(M1295),"",VLOOKUP(M1295,FareTable,2,TRUE))</f>
        <v>D</v>
      </c>
      <c r="P1295" s="1" t="s">
        <v>800</v>
      </c>
    </row>
    <row r="1296" spans="1:17" x14ac:dyDescent="0.25">
      <c r="A1296" s="2">
        <v>1295</v>
      </c>
      <c r="B1296" s="2">
        <v>3</v>
      </c>
      <c r="C1296" s="2">
        <v>0</v>
      </c>
      <c r="D1296" t="s">
        <v>2069</v>
      </c>
      <c r="E1296" s="1" t="s">
        <v>2102</v>
      </c>
      <c r="F1296">
        <v>28.5</v>
      </c>
      <c r="G1296" s="6" t="str">
        <f>IF(ISBLANK(F1296),"",VLOOKUP(F1296,AgeTable,2,TRUE))</f>
        <v>Adult</v>
      </c>
      <c r="H1296" s="6">
        <f t="shared" si="40"/>
        <v>0</v>
      </c>
      <c r="I1296" s="6">
        <f t="shared" si="41"/>
        <v>0</v>
      </c>
      <c r="J1296">
        <v>0</v>
      </c>
      <c r="K1296">
        <v>0</v>
      </c>
      <c r="L1296" s="2">
        <v>54636</v>
      </c>
      <c r="M1296" s="4">
        <v>16.100000000000001</v>
      </c>
      <c r="N1296" s="8" t="str">
        <f>IF(ISBLANK(M1296),"",VLOOKUP(M1296,FareTable,2,TRUE))</f>
        <v>C</v>
      </c>
      <c r="P1296" s="1" t="s">
        <v>800</v>
      </c>
    </row>
    <row r="1297" spans="1:16" x14ac:dyDescent="0.25">
      <c r="A1297" s="2">
        <v>1296</v>
      </c>
      <c r="B1297" s="2">
        <v>3</v>
      </c>
      <c r="C1297" s="2">
        <v>0</v>
      </c>
      <c r="D1297" t="s">
        <v>2070</v>
      </c>
      <c r="E1297" s="1" t="s">
        <v>2102</v>
      </c>
      <c r="F1297">
        <v>21</v>
      </c>
      <c r="G1297" s="6" t="str">
        <f>IF(ISBLANK(F1297),"",VLOOKUP(F1297,AgeTable,2,TRUE))</f>
        <v>Adult</v>
      </c>
      <c r="H1297" s="6">
        <f t="shared" si="40"/>
        <v>0</v>
      </c>
      <c r="I1297" s="6">
        <f t="shared" si="41"/>
        <v>0</v>
      </c>
      <c r="J1297">
        <v>0</v>
      </c>
      <c r="K1297">
        <v>0</v>
      </c>
      <c r="L1297" s="2" t="s">
        <v>2071</v>
      </c>
      <c r="M1297" s="4">
        <v>7.25</v>
      </c>
      <c r="N1297" s="8" t="str">
        <f>IF(ISBLANK(M1297),"",VLOOKUP(M1297,FareTable,2,TRUE))</f>
        <v>E</v>
      </c>
      <c r="P1297" s="1" t="s">
        <v>800</v>
      </c>
    </row>
    <row r="1298" spans="1:16" x14ac:dyDescent="0.25">
      <c r="A1298" s="2">
        <v>1297</v>
      </c>
      <c r="B1298" s="2">
        <v>3</v>
      </c>
      <c r="C1298" s="2">
        <v>0</v>
      </c>
      <c r="D1298" t="s">
        <v>2072</v>
      </c>
      <c r="E1298" s="1" t="s">
        <v>2102</v>
      </c>
      <c r="F1298">
        <v>27</v>
      </c>
      <c r="G1298" s="6" t="str">
        <f>IF(ISBLANK(F1298),"",VLOOKUP(F1298,AgeTable,2,TRUE))</f>
        <v>Adult</v>
      </c>
      <c r="H1298" s="6">
        <f t="shared" si="40"/>
        <v>0</v>
      </c>
      <c r="I1298" s="6">
        <f t="shared" si="41"/>
        <v>0</v>
      </c>
      <c r="J1298">
        <v>0</v>
      </c>
      <c r="K1298">
        <v>0</v>
      </c>
      <c r="L1298" s="2">
        <v>315154</v>
      </c>
      <c r="M1298" s="4">
        <v>8.6624999999999996</v>
      </c>
      <c r="N1298" s="8" t="str">
        <f>IF(ISBLANK(M1298),"",VLOOKUP(M1298,FareTable,2,TRUE))</f>
        <v>D</v>
      </c>
      <c r="P1298" s="1" t="s">
        <v>800</v>
      </c>
    </row>
    <row r="1299" spans="1:16" x14ac:dyDescent="0.25">
      <c r="A1299" s="2">
        <v>1298</v>
      </c>
      <c r="B1299" s="2">
        <v>3</v>
      </c>
      <c r="C1299" s="2">
        <v>0</v>
      </c>
      <c r="D1299" t="s">
        <v>2073</v>
      </c>
      <c r="E1299" s="1" t="s">
        <v>2102</v>
      </c>
      <c r="G1299" s="6" t="str">
        <f>IF(ISBLANK(F1299),"",VLOOKUP(F1299,AgeTable,2,TRUE))</f>
        <v/>
      </c>
      <c r="H1299" s="6" t="str">
        <f t="shared" si="40"/>
        <v/>
      </c>
      <c r="I1299" s="6" t="str">
        <f t="shared" si="41"/>
        <v/>
      </c>
      <c r="J1299">
        <v>0</v>
      </c>
      <c r="K1299">
        <v>0</v>
      </c>
      <c r="L1299" s="2" t="s">
        <v>2074</v>
      </c>
      <c r="M1299" s="4">
        <v>7.25</v>
      </c>
      <c r="N1299" s="8" t="str">
        <f>IF(ISBLANK(M1299),"",VLOOKUP(M1299,FareTable,2,TRUE))</f>
        <v>E</v>
      </c>
      <c r="P1299" s="1" t="s">
        <v>800</v>
      </c>
    </row>
    <row r="1300" spans="1:16" x14ac:dyDescent="0.25">
      <c r="A1300" s="2">
        <v>1299</v>
      </c>
      <c r="B1300" s="2">
        <v>3</v>
      </c>
      <c r="C1300" s="2">
        <v>0</v>
      </c>
      <c r="D1300" t="s">
        <v>2075</v>
      </c>
      <c r="E1300" s="1" t="s">
        <v>2102</v>
      </c>
      <c r="F1300">
        <v>36</v>
      </c>
      <c r="G1300" s="6" t="str">
        <f>IF(ISBLANK(F1300),"",VLOOKUP(F1300,AgeTable,2,TRUE))</f>
        <v>Adult</v>
      </c>
      <c r="H1300" s="6">
        <f t="shared" si="40"/>
        <v>0</v>
      </c>
      <c r="I1300" s="6">
        <f t="shared" si="41"/>
        <v>0</v>
      </c>
      <c r="J1300">
        <v>0</v>
      </c>
      <c r="K1300">
        <v>0</v>
      </c>
      <c r="L1300" s="2">
        <v>345771</v>
      </c>
      <c r="M1300" s="4">
        <v>9.5</v>
      </c>
      <c r="N1300" s="8" t="str">
        <f>IF(ISBLANK(M1300),"",VLOOKUP(M1300,FareTable,2,TRUE))</f>
        <v>D</v>
      </c>
      <c r="P1300" s="1" t="s">
        <v>800</v>
      </c>
    </row>
    <row r="1301" spans="1:16" x14ac:dyDescent="0.25">
      <c r="A1301" s="2">
        <v>1300</v>
      </c>
      <c r="B1301" s="2">
        <v>3</v>
      </c>
      <c r="C1301" s="2">
        <v>0</v>
      </c>
      <c r="D1301" t="s">
        <v>2076</v>
      </c>
      <c r="E1301" s="1" t="s">
        <v>2102</v>
      </c>
      <c r="F1301">
        <v>27</v>
      </c>
      <c r="G1301" s="6" t="str">
        <f>IF(ISBLANK(F1301),"",VLOOKUP(F1301,AgeTable,2,TRUE))</f>
        <v>Adult</v>
      </c>
      <c r="H1301" s="6">
        <f t="shared" si="40"/>
        <v>0</v>
      </c>
      <c r="I1301" s="6">
        <f t="shared" si="41"/>
        <v>0</v>
      </c>
      <c r="J1301">
        <v>1</v>
      </c>
      <c r="K1301">
        <v>0</v>
      </c>
      <c r="L1301" s="2">
        <v>2659</v>
      </c>
      <c r="M1301" s="4">
        <v>14.4542</v>
      </c>
      <c r="N1301" s="8" t="str">
        <f>IF(ISBLANK(M1301),"",VLOOKUP(M1301,FareTable,2,TRUE))</f>
        <v>C</v>
      </c>
      <c r="P1301" s="1" t="s">
        <v>2099</v>
      </c>
    </row>
    <row r="1302" spans="1:16" x14ac:dyDescent="0.25">
      <c r="A1302" s="2">
        <v>1301</v>
      </c>
      <c r="B1302" s="2">
        <v>3</v>
      </c>
      <c r="C1302" s="2">
        <v>1</v>
      </c>
      <c r="D1302" t="s">
        <v>2077</v>
      </c>
      <c r="E1302" s="1" t="s">
        <v>2101</v>
      </c>
      <c r="F1302">
        <v>15</v>
      </c>
      <c r="G1302" s="6" t="str">
        <f>IF(ISBLANK(F1302),"",VLOOKUP(F1302,AgeTable,2,TRUE))</f>
        <v>Child</v>
      </c>
      <c r="H1302" s="6">
        <f t="shared" si="40"/>
        <v>1</v>
      </c>
      <c r="I1302" s="6">
        <f t="shared" si="41"/>
        <v>1</v>
      </c>
      <c r="J1302">
        <v>1</v>
      </c>
      <c r="K1302">
        <v>0</v>
      </c>
      <c r="L1302" s="2">
        <v>2659</v>
      </c>
      <c r="M1302" s="4">
        <v>14.4542</v>
      </c>
      <c r="N1302" s="8" t="str">
        <f>IF(ISBLANK(M1302),"",VLOOKUP(M1302,FareTable,2,TRUE))</f>
        <v>C</v>
      </c>
      <c r="P1302" s="1" t="s">
        <v>2099</v>
      </c>
    </row>
    <row r="1303" spans="1:16" x14ac:dyDescent="0.25">
      <c r="A1303" s="2">
        <v>1302</v>
      </c>
      <c r="B1303" s="2">
        <v>3</v>
      </c>
      <c r="C1303" s="2">
        <v>0</v>
      </c>
      <c r="D1303" t="s">
        <v>2078</v>
      </c>
      <c r="E1303" s="1" t="s">
        <v>2102</v>
      </c>
      <c r="F1303">
        <v>45.5</v>
      </c>
      <c r="G1303" s="6" t="str">
        <f>IF(ISBLANK(F1303),"",VLOOKUP(F1303,AgeTable,2,TRUE))</f>
        <v>Adult</v>
      </c>
      <c r="H1303" s="6">
        <f t="shared" si="40"/>
        <v>0</v>
      </c>
      <c r="I1303" s="6">
        <f t="shared" si="41"/>
        <v>0</v>
      </c>
      <c r="J1303">
        <v>0</v>
      </c>
      <c r="K1303">
        <v>0</v>
      </c>
      <c r="L1303" s="2">
        <v>2628</v>
      </c>
      <c r="M1303" s="4">
        <v>7.2249999999999996</v>
      </c>
      <c r="N1303" s="8" t="str">
        <f>IF(ISBLANK(M1303),"",VLOOKUP(M1303,FareTable,2,TRUE))</f>
        <v>E</v>
      </c>
      <c r="P1303" s="1" t="s">
        <v>2099</v>
      </c>
    </row>
    <row r="1304" spans="1:16" x14ac:dyDescent="0.25">
      <c r="A1304" s="2">
        <v>1303</v>
      </c>
      <c r="B1304" s="2">
        <v>3</v>
      </c>
      <c r="C1304" s="2">
        <v>0</v>
      </c>
      <c r="D1304" t="s">
        <v>2079</v>
      </c>
      <c r="E1304" s="1" t="s">
        <v>2102</v>
      </c>
      <c r="G1304" s="6" t="str">
        <f>IF(ISBLANK(F1304),"",VLOOKUP(F1304,AgeTable,2,TRUE))</f>
        <v/>
      </c>
      <c r="H1304" s="6" t="str">
        <f t="shared" si="40"/>
        <v/>
      </c>
      <c r="I1304" s="6" t="str">
        <f t="shared" si="41"/>
        <v/>
      </c>
      <c r="J1304">
        <v>0</v>
      </c>
      <c r="K1304">
        <v>0</v>
      </c>
      <c r="L1304" s="2">
        <v>2647</v>
      </c>
      <c r="M1304" s="4">
        <v>7.2249999999999996</v>
      </c>
      <c r="N1304" s="8" t="str">
        <f>IF(ISBLANK(M1304),"",VLOOKUP(M1304,FareTable,2,TRUE))</f>
        <v>E</v>
      </c>
      <c r="P1304" s="1" t="s">
        <v>2099</v>
      </c>
    </row>
    <row r="1305" spans="1:16" x14ac:dyDescent="0.25">
      <c r="A1305" s="2">
        <v>1304</v>
      </c>
      <c r="B1305" s="2">
        <v>3</v>
      </c>
      <c r="C1305" s="2">
        <v>0</v>
      </c>
      <c r="D1305" t="s">
        <v>2080</v>
      </c>
      <c r="E1305" s="1" t="s">
        <v>2102</v>
      </c>
      <c r="G1305" s="6" t="str">
        <f>IF(ISBLANK(F1305),"",VLOOKUP(F1305,AgeTable,2,TRUE))</f>
        <v/>
      </c>
      <c r="H1305" s="6" t="str">
        <f t="shared" si="40"/>
        <v/>
      </c>
      <c r="I1305" s="6" t="str">
        <f t="shared" si="41"/>
        <v/>
      </c>
      <c r="J1305">
        <v>0</v>
      </c>
      <c r="K1305">
        <v>0</v>
      </c>
      <c r="L1305" s="2">
        <v>2627</v>
      </c>
      <c r="M1305" s="4">
        <v>14.458299999999999</v>
      </c>
      <c r="N1305" s="8" t="str">
        <f>IF(ISBLANK(M1305),"",VLOOKUP(M1305,FareTable,2,TRUE))</f>
        <v>C</v>
      </c>
      <c r="P1305" s="1" t="s">
        <v>2099</v>
      </c>
    </row>
    <row r="1306" spans="1:16" x14ac:dyDescent="0.25">
      <c r="A1306" s="2">
        <v>1305</v>
      </c>
      <c r="B1306" s="2">
        <v>3</v>
      </c>
      <c r="C1306" s="2">
        <v>0</v>
      </c>
      <c r="D1306" t="s">
        <v>2081</v>
      </c>
      <c r="E1306" s="1" t="s">
        <v>2101</v>
      </c>
      <c r="F1306">
        <v>14.5</v>
      </c>
      <c r="G1306" s="6" t="str">
        <f>IF(ISBLANK(F1306),"",VLOOKUP(F1306,AgeTable,2,TRUE))</f>
        <v>Child</v>
      </c>
      <c r="H1306" s="6">
        <f t="shared" si="40"/>
        <v>1</v>
      </c>
      <c r="I1306" s="6">
        <f t="shared" si="41"/>
        <v>1</v>
      </c>
      <c r="J1306">
        <v>1</v>
      </c>
      <c r="K1306">
        <v>0</v>
      </c>
      <c r="L1306" s="2">
        <v>2665</v>
      </c>
      <c r="M1306" s="4">
        <v>14.4542</v>
      </c>
      <c r="N1306" s="8" t="str">
        <f>IF(ISBLANK(M1306),"",VLOOKUP(M1306,FareTable,2,TRUE))</f>
        <v>C</v>
      </c>
      <c r="P1306" s="1" t="s">
        <v>2099</v>
      </c>
    </row>
    <row r="1307" spans="1:16" x14ac:dyDescent="0.25">
      <c r="A1307" s="2">
        <v>1306</v>
      </c>
      <c r="B1307" s="2">
        <v>3</v>
      </c>
      <c r="C1307" s="2">
        <v>0</v>
      </c>
      <c r="D1307" t="s">
        <v>2082</v>
      </c>
      <c r="E1307" s="1" t="s">
        <v>2101</v>
      </c>
      <c r="G1307" s="6" t="str">
        <f>IF(ISBLANK(F1307),"",VLOOKUP(F1307,AgeTable,2,TRUE))</f>
        <v/>
      </c>
      <c r="H1307" s="6" t="str">
        <f t="shared" si="40"/>
        <v/>
      </c>
      <c r="I1307" s="6" t="str">
        <f t="shared" si="41"/>
        <v/>
      </c>
      <c r="J1307">
        <v>1</v>
      </c>
      <c r="K1307">
        <v>0</v>
      </c>
      <c r="L1307" s="2">
        <v>2665</v>
      </c>
      <c r="M1307" s="4">
        <v>14.4542</v>
      </c>
      <c r="N1307" s="8" t="str">
        <f>IF(ISBLANK(M1307),"",VLOOKUP(M1307,FareTable,2,TRUE))</f>
        <v>C</v>
      </c>
      <c r="P1307" s="1" t="s">
        <v>2099</v>
      </c>
    </row>
    <row r="1308" spans="1:16" x14ac:dyDescent="0.25">
      <c r="A1308" s="2">
        <v>1307</v>
      </c>
      <c r="B1308" s="2">
        <v>3</v>
      </c>
      <c r="C1308" s="2">
        <v>0</v>
      </c>
      <c r="D1308" t="s">
        <v>2083</v>
      </c>
      <c r="E1308" s="1" t="s">
        <v>2102</v>
      </c>
      <c r="F1308">
        <v>26.5</v>
      </c>
      <c r="G1308" s="6" t="str">
        <f>IF(ISBLANK(F1308),"",VLOOKUP(F1308,AgeTable,2,TRUE))</f>
        <v>Adult</v>
      </c>
      <c r="H1308" s="6">
        <f t="shared" si="40"/>
        <v>0</v>
      </c>
      <c r="I1308" s="6">
        <f t="shared" si="41"/>
        <v>0</v>
      </c>
      <c r="J1308">
        <v>0</v>
      </c>
      <c r="K1308">
        <v>0</v>
      </c>
      <c r="L1308" s="2">
        <v>2656</v>
      </c>
      <c r="M1308" s="4">
        <v>7.2249999999999996</v>
      </c>
      <c r="N1308" s="8" t="str">
        <f>IF(ISBLANK(M1308),"",VLOOKUP(M1308,FareTable,2,TRUE))</f>
        <v>E</v>
      </c>
      <c r="P1308" s="1" t="s">
        <v>2099</v>
      </c>
    </row>
    <row r="1309" spans="1:16" x14ac:dyDescent="0.25">
      <c r="A1309" s="2">
        <v>1308</v>
      </c>
      <c r="B1309" s="2">
        <v>3</v>
      </c>
      <c r="C1309" s="2">
        <v>0</v>
      </c>
      <c r="D1309" t="s">
        <v>2084</v>
      </c>
      <c r="E1309" s="1" t="s">
        <v>2102</v>
      </c>
      <c r="F1309">
        <v>27</v>
      </c>
      <c r="G1309" s="6" t="str">
        <f>IF(ISBLANK(F1309),"",VLOOKUP(F1309,AgeTable,2,TRUE))</f>
        <v>Adult</v>
      </c>
      <c r="H1309" s="6">
        <f t="shared" si="40"/>
        <v>0</v>
      </c>
      <c r="I1309" s="6">
        <f t="shared" si="41"/>
        <v>0</v>
      </c>
      <c r="J1309">
        <v>0</v>
      </c>
      <c r="K1309">
        <v>0</v>
      </c>
      <c r="L1309" s="2">
        <v>2670</v>
      </c>
      <c r="M1309" s="4">
        <v>7.2249999999999996</v>
      </c>
      <c r="N1309" s="8" t="str">
        <f>IF(ISBLANK(M1309),"",VLOOKUP(M1309,FareTable,2,TRUE))</f>
        <v>E</v>
      </c>
      <c r="P1309" s="1" t="s">
        <v>2099</v>
      </c>
    </row>
    <row r="1310" spans="1:16" x14ac:dyDescent="0.25">
      <c r="A1310" s="2">
        <v>1309</v>
      </c>
      <c r="B1310" s="2">
        <v>3</v>
      </c>
      <c r="C1310" s="2">
        <v>0</v>
      </c>
      <c r="D1310" t="s">
        <v>2085</v>
      </c>
      <c r="E1310" s="1" t="s">
        <v>2102</v>
      </c>
      <c r="F1310">
        <v>29</v>
      </c>
      <c r="G1310" s="6" t="str">
        <f>IF(ISBLANK(F1310),"",VLOOKUP(F1310,AgeTable,2,TRUE))</f>
        <v>Adult</v>
      </c>
      <c r="H1310" s="6">
        <f t="shared" si="40"/>
        <v>0</v>
      </c>
      <c r="I1310" s="6">
        <f t="shared" si="41"/>
        <v>0</v>
      </c>
      <c r="J1310">
        <v>0</v>
      </c>
      <c r="K1310">
        <v>0</v>
      </c>
      <c r="L1310" s="2">
        <v>315082</v>
      </c>
      <c r="M1310" s="4">
        <v>7.875</v>
      </c>
      <c r="N1310" s="8" t="str">
        <f>IF(ISBLANK(M1310),"",VLOOKUP(M1310,FareTable,2,TRUE))</f>
        <v>D</v>
      </c>
      <c r="P1310" s="1" t="s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Titanic</vt:lpstr>
      <vt:lpstr>AgeTable</vt:lpstr>
      <vt:lpstr>FareTable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2018-01-20T02:17:37Z</dcterms:created>
  <dcterms:modified xsi:type="dcterms:W3CDTF">2020-01-08T15:06:58Z</dcterms:modified>
</cp:coreProperties>
</file>