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/Library/Mobile Documents/com~apple~CloudDocs/Lori&amp;BradShared/Brad Work/AppliedAnodized/DXF2LASER/"/>
    </mc:Choice>
  </mc:AlternateContent>
  <xr:revisionPtr revIDLastSave="0" documentId="8_{0416557D-00F9-994D-85ED-C0D2F5BC6B14}" xr6:coauthVersionLast="47" xr6:coauthVersionMax="47" xr10:uidLastSave="{00000000-0000-0000-0000-000000000000}"/>
  <bookViews>
    <workbookView xWindow="6160" yWindow="4060" windowWidth="28040" windowHeight="17440" xr2:uid="{98254BB1-958F-0A4D-B066-9ABD2877D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3" i="1"/>
  <c r="D1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E3" i="1"/>
  <c r="D3" i="1"/>
  <c r="C4" i="1"/>
  <c r="C5" i="1"/>
  <c r="C6" i="1"/>
  <c r="C7" i="1"/>
  <c r="C8" i="1"/>
  <c r="C9" i="1"/>
  <c r="C10" i="1"/>
  <c r="C11" i="1"/>
  <c r="C12" i="1"/>
  <c r="C13" i="1"/>
  <c r="C14" i="1"/>
  <c r="C3" i="1"/>
  <c r="B5" i="1"/>
  <c r="B6" i="1" s="1"/>
  <c r="B7" i="1" s="1"/>
  <c r="B8" i="1" s="1"/>
  <c r="B9" i="1" s="1"/>
  <c r="B10" i="1" s="1"/>
  <c r="B11" i="1" s="1"/>
  <c r="B12" i="1" s="1"/>
  <c r="B13" i="1" s="1"/>
  <c r="B14" i="1" s="1"/>
  <c r="B4" i="1"/>
</calcChain>
</file>

<file path=xl/sharedStrings.xml><?xml version="1.0" encoding="utf-8"?>
<sst xmlns="http://schemas.openxmlformats.org/spreadsheetml/2006/main" count="28" uniqueCount="25">
  <si>
    <t>Tooling Hole Centers</t>
  </si>
  <si>
    <t>degrees</t>
  </si>
  <si>
    <t>radians</t>
  </si>
  <si>
    <t>Radius</t>
  </si>
  <si>
    <t>x</t>
  </si>
  <si>
    <t>y</t>
  </si>
  <si>
    <t>at 40%</t>
  </si>
  <si>
    <t>translate</t>
  </si>
  <si>
    <t>Rotate</t>
  </si>
  <si>
    <t>G1 X-81.013983 Y-32.616333 F2000</t>
  </si>
  <si>
    <t>G1 X-59.283448 Y-69.103151 F2000</t>
  </si>
  <si>
    <t>G1 X-22.221023 Y-89.836715 F2000</t>
  </si>
  <si>
    <t>G1 X20.243076 Y-89.261108 F2000</t>
  </si>
  <si>
    <t>G1 X56.729894 Y-67.530573 F2000</t>
  </si>
  <si>
    <t>G1 X77.463458 Y-30.468148 F2000</t>
  </si>
  <si>
    <t>G1 X76.887851 Y11.995951 F2000</t>
  </si>
  <si>
    <t>G1 X55.157316 Y48.482769 F2000</t>
  </si>
  <si>
    <t>G1 X18.094891 Y69.216333 F2000</t>
  </si>
  <si>
    <t>G1 X-24.369208 Y68.640726 F2000</t>
  </si>
  <si>
    <t>G1 X-60.856026 Y46.910191 F2000</t>
  </si>
  <si>
    <t>G1 X-81.589590 Y9.847766 F2000</t>
  </si>
  <si>
    <t>Rotation (degrees): -1.0076</t>
  </si>
  <si>
    <t>Translation vector: (-3.3749, -1.9111)</t>
  </si>
  <si>
    <t>XNEW</t>
  </si>
  <si>
    <t>YNEW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</si>
</sst>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Sheet1!$D$3:$D$14</c:f>
              <c:numCache>
                <c:formatCode>0.000</c:formatCode>
                <c:ptCount val="12"/>
                <c:pt idx="0">
                  <c:v>79.246486640407724</c:v>
                </c:pt>
                <c:pt idx="1">
                  <c:v>58.012454542106724</c:v>
                </c:pt>
                <c:pt idx="2">
                  <c:v>21.234032098301004</c:v>
                </c:pt>
                <c:pt idx="3">
                  <c:v>-21.234032098301011</c:v>
                </c:pt>
                <c:pt idx="4">
                  <c:v>-58.012454542106717</c:v>
                </c:pt>
                <c:pt idx="5">
                  <c:v>-79.246486640407724</c:v>
                </c:pt>
                <c:pt idx="6">
                  <c:v>-79.246486640407724</c:v>
                </c:pt>
                <c:pt idx="7">
                  <c:v>-58.012454542106738</c:v>
                </c:pt>
                <c:pt idx="8">
                  <c:v>-21.234032098300993</c:v>
                </c:pt>
                <c:pt idx="9">
                  <c:v>21.234032098300968</c:v>
                </c:pt>
                <c:pt idx="10">
                  <c:v>58.01245454210671</c:v>
                </c:pt>
                <c:pt idx="11">
                  <c:v>79.246486640407724</c:v>
                </c:pt>
              </c:numCache>
            </c:numRef>
          </c:xVal>
          <c:yVal>
            <c:numRef>
              <c:f>Sheet1!$E$3:$E$14</c:f>
              <c:numCache>
                <c:formatCode>0.000</c:formatCode>
                <c:ptCount val="12"/>
                <c:pt idx="0">
                  <c:v>21.234032098301004</c:v>
                </c:pt>
                <c:pt idx="1">
                  <c:v>58.012454542106717</c:v>
                </c:pt>
                <c:pt idx="2">
                  <c:v>79.246486640407724</c:v>
                </c:pt>
                <c:pt idx="3">
                  <c:v>79.246486640407724</c:v>
                </c:pt>
                <c:pt idx="4">
                  <c:v>58.012454542106724</c:v>
                </c:pt>
                <c:pt idx="5">
                  <c:v>21.234032098301025</c:v>
                </c:pt>
                <c:pt idx="6">
                  <c:v>-21.234032098301007</c:v>
                </c:pt>
                <c:pt idx="7">
                  <c:v>-58.012454542106717</c:v>
                </c:pt>
                <c:pt idx="8">
                  <c:v>-79.246486640407724</c:v>
                </c:pt>
                <c:pt idx="9">
                  <c:v>-79.246486640407738</c:v>
                </c:pt>
                <c:pt idx="10">
                  <c:v>-58.012454542106738</c:v>
                </c:pt>
                <c:pt idx="11">
                  <c:v>-21.234032098301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0-EC4C-8331-E6EFC6DD7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780287"/>
        <c:axId val="1081781183"/>
      </c:scatterChart>
      <c:valAx>
        <c:axId val="108178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781183"/>
        <c:crosses val="autoZero"/>
        <c:crossBetween val="midCat"/>
      </c:valAx>
      <c:valAx>
        <c:axId val="108178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780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Sheet1!$I$3:$I$14</c:f>
              <c:numCache>
                <c:formatCode>General</c:formatCode>
                <c:ptCount val="12"/>
                <c:pt idx="0">
                  <c:v>76.600300000000004</c:v>
                </c:pt>
                <c:pt idx="1">
                  <c:v>55.921100000000003</c:v>
                </c:pt>
                <c:pt idx="2">
                  <c:v>19.353999999999999</c:v>
                </c:pt>
                <c:pt idx="3">
                  <c:v>-23.303699999999999</c:v>
                </c:pt>
                <c:pt idx="4">
                  <c:v>-60.621099999999998</c:v>
                </c:pt>
                <c:pt idx="5">
                  <c:v>-82.599699999999999</c:v>
                </c:pt>
                <c:pt idx="6">
                  <c:v>-83.35</c:v>
                </c:pt>
                <c:pt idx="7">
                  <c:v>-62.670900000000003</c:v>
                </c:pt>
                <c:pt idx="8">
                  <c:v>-26.1037</c:v>
                </c:pt>
                <c:pt idx="9">
                  <c:v>16.553999999999998</c:v>
                </c:pt>
                <c:pt idx="10">
                  <c:v>53.871400000000001</c:v>
                </c:pt>
                <c:pt idx="11">
                  <c:v>75.849999999999994</c:v>
                </c:pt>
              </c:numCache>
            </c:numRef>
          </c:xVal>
          <c:yVal>
            <c:numRef>
              <c:f>Sheet1!$J$3:$J$14</c:f>
              <c:numCache>
                <c:formatCode>General</c:formatCode>
                <c:ptCount val="12"/>
                <c:pt idx="0">
                  <c:v>18.017700000000001</c:v>
                </c:pt>
                <c:pt idx="1">
                  <c:v>55.335099999999997</c:v>
                </c:pt>
                <c:pt idx="2">
                  <c:v>77.313699999999997</c:v>
                </c:pt>
                <c:pt idx="3">
                  <c:v>78.063999999999993</c:v>
                </c:pt>
                <c:pt idx="4">
                  <c:v>57.384900000000002</c:v>
                </c:pt>
                <c:pt idx="5">
                  <c:v>20.817699999999999</c:v>
                </c:pt>
                <c:pt idx="6">
                  <c:v>-21.84</c:v>
                </c:pt>
                <c:pt idx="7">
                  <c:v>-59.157400000000003</c:v>
                </c:pt>
                <c:pt idx="8">
                  <c:v>-81.135999999999996</c:v>
                </c:pt>
                <c:pt idx="9">
                  <c:v>-81.886300000000006</c:v>
                </c:pt>
                <c:pt idx="10">
                  <c:v>-61.2072</c:v>
                </c:pt>
                <c:pt idx="11">
                  <c:v>-24.64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D2-8943-ABAA-DF82A10EE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675071"/>
        <c:axId val="807676863"/>
      </c:scatterChart>
      <c:valAx>
        <c:axId val="80767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676863"/>
        <c:crosses val="autoZero"/>
        <c:crossBetween val="midCat"/>
      </c:valAx>
      <c:valAx>
        <c:axId val="80767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67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18</xdr:row>
      <xdr:rowOff>158750</xdr:rowOff>
    </xdr:from>
    <xdr:to>
      <xdr:col>8</xdr:col>
      <xdr:colOff>444500</xdr:colOff>
      <xdr:row>42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D076EE-A8F3-D373-1F55-7D0F91AC2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615950</xdr:colOff>
      <xdr:row>18</xdr:row>
      <xdr:rowOff>171450</xdr:rowOff>
    </xdr:from>
    <xdr:to>
      <xdr:col>14</xdr:col>
      <xdr:colOff>546100</xdr:colOff>
      <xdr:row>43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28336E-1F82-F11C-3C90-3AFD91456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DC5E-476F-944D-B75A-13B4FBFB1B4F}">
  <dimension ref="A1:O18"/>
  <sheetViews>
    <sheetView tabSelected="1" topLeftCell="A7" workbookViewId="0">
      <selection activeCell="I3" sqref="I3:J14"/>
    </sheetView>
  </sheetViews>
  <sheetFormatPr baseColWidth="10" defaultRowHeight="16" x14ac:dyDescent="0.2"/>
  <cols>
    <col min="4" max="5" width="14.33203125" bestFit="1" customWidth="1"/>
  </cols>
  <sheetData>
    <row r="1" spans="1:15" x14ac:dyDescent="0.2">
      <c r="A1" t="s">
        <v>0</v>
      </c>
      <c r="C1" t="s">
        <v>3</v>
      </c>
      <c r="D1">
        <f>16.15/2*25.4*0.4</f>
        <v>82.041999999999987</v>
      </c>
      <c r="E1" t="s">
        <v>6</v>
      </c>
    </row>
    <row r="2" spans="1:15" x14ac:dyDescent="0.2">
      <c r="B2" t="s">
        <v>1</v>
      </c>
      <c r="C2" t="s">
        <v>2</v>
      </c>
      <c r="D2" t="s">
        <v>4</v>
      </c>
      <c r="E2" t="s">
        <v>5</v>
      </c>
      <c r="I2" t="s">
        <v>23</v>
      </c>
      <c r="J2" t="s">
        <v>24</v>
      </c>
    </row>
    <row r="3" spans="1:15" x14ac:dyDescent="0.2">
      <c r="A3">
        <v>1</v>
      </c>
      <c r="B3">
        <v>15</v>
      </c>
      <c r="C3">
        <f>RADIANS(B3)</f>
        <v>0.26179938779914941</v>
      </c>
      <c r="D3" s="1">
        <f>COS($C3)*$D$1</f>
        <v>79.246486640407724</v>
      </c>
      <c r="E3" s="1">
        <f>SIN($C3)*$D$1</f>
        <v>21.234032098301004</v>
      </c>
      <c r="F3" t="str">
        <f>"G1 X"&amp;ROUND(D3,3)&amp;" Y"&amp;ROUND(E3,3)&amp;" F2000"</f>
        <v>G1 X79.246 Y21.234 F2000</v>
      </c>
      <c r="I3">
        <v>76.600300000000004</v>
      </c>
      <c r="J3">
        <v>18.017700000000001</v>
      </c>
      <c r="M3" t="s">
        <v>13</v>
      </c>
    </row>
    <row r="4" spans="1:15" x14ac:dyDescent="0.2">
      <c r="A4">
        <v>2</v>
      </c>
      <c r="B4">
        <f>30+B3</f>
        <v>45</v>
      </c>
      <c r="C4">
        <f t="shared" ref="C4:C14" si="0">RADIANS(B4)</f>
        <v>0.78539816339744828</v>
      </c>
      <c r="D4" s="1">
        <f t="shared" ref="D4:D14" si="1">COS($C4)*$D$1</f>
        <v>58.012454542106724</v>
      </c>
      <c r="E4" s="1">
        <f t="shared" ref="E4:E14" si="2">SIN($C4)*$D$1</f>
        <v>58.012454542106717</v>
      </c>
      <c r="F4" t="str">
        <f t="shared" ref="F4:F14" si="3">"G1 X"&amp;ROUND(D4,3)&amp;" Y"&amp;ROUND(E4,3)&amp;" F2000"</f>
        <v>G1 X58.012 Y58.012 F2000</v>
      </c>
      <c r="I4">
        <v>55.921100000000003</v>
      </c>
      <c r="J4">
        <v>55.335099999999997</v>
      </c>
      <c r="M4" t="s">
        <v>14</v>
      </c>
    </row>
    <row r="5" spans="1:15" x14ac:dyDescent="0.2">
      <c r="A5">
        <v>3</v>
      </c>
      <c r="B5">
        <f t="shared" ref="B5:B14" si="4">30+B4</f>
        <v>75</v>
      </c>
      <c r="C5">
        <f t="shared" si="0"/>
        <v>1.3089969389957472</v>
      </c>
      <c r="D5" s="1">
        <f t="shared" si="1"/>
        <v>21.234032098301004</v>
      </c>
      <c r="E5" s="1">
        <f t="shared" si="2"/>
        <v>79.246486640407724</v>
      </c>
      <c r="F5" t="str">
        <f t="shared" si="3"/>
        <v>G1 X21.234 Y79.246 F2000</v>
      </c>
      <c r="I5">
        <v>19.353999999999999</v>
      </c>
      <c r="J5">
        <v>77.313699999999997</v>
      </c>
      <c r="M5" t="s">
        <v>15</v>
      </c>
    </row>
    <row r="6" spans="1:15" x14ac:dyDescent="0.2">
      <c r="A6">
        <v>4</v>
      </c>
      <c r="B6">
        <f t="shared" si="4"/>
        <v>105</v>
      </c>
      <c r="C6">
        <f t="shared" si="0"/>
        <v>1.8325957145940461</v>
      </c>
      <c r="D6" s="1">
        <f t="shared" si="1"/>
        <v>-21.234032098301011</v>
      </c>
      <c r="E6" s="1">
        <f t="shared" si="2"/>
        <v>79.246486640407724</v>
      </c>
      <c r="F6" t="str">
        <f t="shared" si="3"/>
        <v>G1 X-21.234 Y79.246 F2000</v>
      </c>
      <c r="I6">
        <v>-23.303699999999999</v>
      </c>
      <c r="J6">
        <v>78.063999999999993</v>
      </c>
      <c r="M6" t="s">
        <v>16</v>
      </c>
    </row>
    <row r="7" spans="1:15" x14ac:dyDescent="0.2">
      <c r="A7">
        <v>5</v>
      </c>
      <c r="B7">
        <f t="shared" si="4"/>
        <v>135</v>
      </c>
      <c r="C7">
        <f t="shared" si="0"/>
        <v>2.3561944901923448</v>
      </c>
      <c r="D7" s="1">
        <f t="shared" si="1"/>
        <v>-58.012454542106717</v>
      </c>
      <c r="E7" s="1">
        <f t="shared" si="2"/>
        <v>58.012454542106724</v>
      </c>
      <c r="F7" t="str">
        <f t="shared" si="3"/>
        <v>G1 X-58.012 Y58.012 F2000</v>
      </c>
      <c r="I7">
        <v>-60.621099999999998</v>
      </c>
      <c r="J7">
        <v>57.384900000000002</v>
      </c>
      <c r="M7" t="s">
        <v>17</v>
      </c>
    </row>
    <row r="8" spans="1:15" x14ac:dyDescent="0.2">
      <c r="A8">
        <v>6</v>
      </c>
      <c r="B8">
        <f t="shared" si="4"/>
        <v>165</v>
      </c>
      <c r="C8">
        <f t="shared" si="0"/>
        <v>2.8797932657906435</v>
      </c>
      <c r="D8" s="1">
        <f t="shared" si="1"/>
        <v>-79.246486640407724</v>
      </c>
      <c r="E8" s="1">
        <f t="shared" si="2"/>
        <v>21.234032098301025</v>
      </c>
      <c r="F8" t="str">
        <f t="shared" si="3"/>
        <v>G1 X-79.246 Y21.234 F2000</v>
      </c>
      <c r="I8">
        <v>-82.599699999999999</v>
      </c>
      <c r="J8">
        <v>20.817699999999999</v>
      </c>
      <c r="M8" t="s">
        <v>18</v>
      </c>
    </row>
    <row r="9" spans="1:15" x14ac:dyDescent="0.2">
      <c r="A9">
        <v>7</v>
      </c>
      <c r="B9">
        <f t="shared" si="4"/>
        <v>195</v>
      </c>
      <c r="C9">
        <f t="shared" si="0"/>
        <v>3.4033920413889427</v>
      </c>
      <c r="D9" s="1">
        <f t="shared" si="1"/>
        <v>-79.246486640407724</v>
      </c>
      <c r="E9" s="1">
        <f t="shared" si="2"/>
        <v>-21.234032098301007</v>
      </c>
      <c r="F9" t="str">
        <f t="shared" si="3"/>
        <v>G1 X-79.246 Y-21.234 F2000</v>
      </c>
      <c r="I9">
        <v>-83.35</v>
      </c>
      <c r="J9">
        <v>-21.84</v>
      </c>
      <c r="M9" t="s">
        <v>19</v>
      </c>
    </row>
    <row r="10" spans="1:15" x14ac:dyDescent="0.2">
      <c r="A10">
        <v>8</v>
      </c>
      <c r="B10">
        <f t="shared" si="4"/>
        <v>225</v>
      </c>
      <c r="C10">
        <f t="shared" si="0"/>
        <v>3.9269908169872414</v>
      </c>
      <c r="D10" s="1">
        <f t="shared" si="1"/>
        <v>-58.012454542106738</v>
      </c>
      <c r="E10" s="1">
        <f t="shared" si="2"/>
        <v>-58.012454542106717</v>
      </c>
      <c r="F10" t="str">
        <f t="shared" si="3"/>
        <v>G1 X-58.012 Y-58.012 F2000</v>
      </c>
      <c r="I10">
        <v>-62.670900000000003</v>
      </c>
      <c r="J10">
        <v>-59.157400000000003</v>
      </c>
      <c r="M10" t="s">
        <v>20</v>
      </c>
    </row>
    <row r="11" spans="1:15" x14ac:dyDescent="0.2">
      <c r="A11">
        <v>9</v>
      </c>
      <c r="B11">
        <f t="shared" si="4"/>
        <v>255</v>
      </c>
      <c r="C11">
        <f t="shared" si="0"/>
        <v>4.4505895925855405</v>
      </c>
      <c r="D11" s="1">
        <f t="shared" si="1"/>
        <v>-21.234032098300993</v>
      </c>
      <c r="E11" s="1">
        <f t="shared" si="2"/>
        <v>-79.246486640407724</v>
      </c>
      <c r="F11" t="str">
        <f t="shared" si="3"/>
        <v>G1 X-21.234 Y-79.246 F2000</v>
      </c>
      <c r="I11">
        <v>-26.1037</v>
      </c>
      <c r="J11">
        <v>-81.135999999999996</v>
      </c>
      <c r="M11" t="s">
        <v>9</v>
      </c>
    </row>
    <row r="12" spans="1:15" x14ac:dyDescent="0.2">
      <c r="A12">
        <v>10</v>
      </c>
      <c r="B12">
        <f t="shared" si="4"/>
        <v>285</v>
      </c>
      <c r="C12">
        <f t="shared" si="0"/>
        <v>4.9741883681838388</v>
      </c>
      <c r="D12" s="1">
        <f t="shared" si="1"/>
        <v>21.234032098300968</v>
      </c>
      <c r="E12" s="1">
        <f t="shared" si="2"/>
        <v>-79.246486640407738</v>
      </c>
      <c r="F12" t="str">
        <f t="shared" si="3"/>
        <v>G1 X21.234 Y-79.246 F2000</v>
      </c>
      <c r="I12">
        <v>16.553999999999998</v>
      </c>
      <c r="J12">
        <v>-81.886300000000006</v>
      </c>
      <c r="M12" t="s">
        <v>10</v>
      </c>
    </row>
    <row r="13" spans="1:15" x14ac:dyDescent="0.2">
      <c r="A13">
        <v>11</v>
      </c>
      <c r="B13">
        <f t="shared" si="4"/>
        <v>315</v>
      </c>
      <c r="C13">
        <f t="shared" si="0"/>
        <v>5.497787143782138</v>
      </c>
      <c r="D13" s="1">
        <f t="shared" si="1"/>
        <v>58.01245454210671</v>
      </c>
      <c r="E13" s="1">
        <f t="shared" si="2"/>
        <v>-58.012454542106738</v>
      </c>
      <c r="F13" t="str">
        <f t="shared" si="3"/>
        <v>G1 X58.012 Y-58.012 F2000</v>
      </c>
      <c r="I13">
        <v>53.871400000000001</v>
      </c>
      <c r="J13">
        <v>-61.2072</v>
      </c>
      <c r="M13" t="s">
        <v>11</v>
      </c>
    </row>
    <row r="14" spans="1:15" x14ac:dyDescent="0.2">
      <c r="A14">
        <v>12</v>
      </c>
      <c r="B14">
        <f t="shared" si="4"/>
        <v>345</v>
      </c>
      <c r="C14">
        <f t="shared" si="0"/>
        <v>6.0213859193804371</v>
      </c>
      <c r="D14" s="1">
        <f t="shared" si="1"/>
        <v>79.246486640407724</v>
      </c>
      <c r="E14" s="1">
        <f t="shared" si="2"/>
        <v>-21.234032098301</v>
      </c>
      <c r="F14" t="str">
        <f t="shared" si="3"/>
        <v>G1 X79.246 Y-21.234 F2000</v>
      </c>
      <c r="I14">
        <v>75.849999999999994</v>
      </c>
      <c r="J14">
        <v>-24.64</v>
      </c>
      <c r="M14" t="s">
        <v>12</v>
      </c>
    </row>
    <row r="16" spans="1:15" x14ac:dyDescent="0.2">
      <c r="N16" t="s">
        <v>4</v>
      </c>
      <c r="O16" t="s">
        <v>5</v>
      </c>
    </row>
    <row r="17" spans="8:15" x14ac:dyDescent="0.2">
      <c r="H17" t="s">
        <v>21</v>
      </c>
      <c r="M17" t="s">
        <v>7</v>
      </c>
      <c r="N17">
        <v>-2.0630000000000002</v>
      </c>
      <c r="O17">
        <v>-10.31</v>
      </c>
    </row>
    <row r="18" spans="8:15" x14ac:dyDescent="0.2">
      <c r="H18" t="s">
        <v>22</v>
      </c>
      <c r="M18" t="s">
        <v>8</v>
      </c>
      <c r="N18">
        <v>0.77769999999999995</v>
      </c>
      <c r="O18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Robbins</dc:creator>
  <cp:lastModifiedBy>Brad Robbins</cp:lastModifiedBy>
  <dcterms:created xsi:type="dcterms:W3CDTF">2025-10-10T21:37:11Z</dcterms:created>
  <dcterms:modified xsi:type="dcterms:W3CDTF">2025-10-11T16:07:22Z</dcterms:modified>
</cp:coreProperties>
</file>