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.spyder2\Experiments\0.5 Appature\"/>
    </mc:Choice>
  </mc:AlternateContent>
  <bookViews>
    <workbookView xWindow="10410" yWindow="0" windowWidth="20490" windowHeight="7755" activeTab="1"/>
  </bookViews>
  <sheets>
    <sheet name="3 Clusters" sheetId="8" r:id="rId1"/>
    <sheet name="4 Clusters" sheetId="9" r:id="rId2"/>
    <sheet name="5 Clusters" sheetId="10" r:id="rId3"/>
    <sheet name="6 Clusters" sheetId="11" r:id="rId4"/>
    <sheet name="7 Clusters" sheetId="12" r:id="rId5"/>
    <sheet name="Results" sheetId="13" r:id="rId6"/>
    <sheet name="Old Data" sheetId="1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0" l="1"/>
  <c r="M22" i="10"/>
  <c r="M21" i="10"/>
  <c r="M20" i="10"/>
  <c r="M19" i="10"/>
  <c r="M18" i="10"/>
  <c r="M17" i="10"/>
  <c r="M16" i="10"/>
  <c r="M15" i="10"/>
  <c r="M14" i="10"/>
  <c r="M13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1" i="10"/>
  <c r="J10" i="10"/>
  <c r="J9" i="10"/>
  <c r="J8" i="10"/>
  <c r="J7" i="10"/>
  <c r="I12" i="10"/>
  <c r="I17" i="10"/>
  <c r="I22" i="10"/>
  <c r="I27" i="10"/>
  <c r="I32" i="10"/>
  <c r="I37" i="10"/>
  <c r="I42" i="10"/>
  <c r="I47" i="10"/>
  <c r="I52" i="10"/>
  <c r="I57" i="10"/>
  <c r="I62" i="10"/>
  <c r="I67" i="10"/>
  <c r="I72" i="10"/>
  <c r="I77" i="10"/>
  <c r="I82" i="10"/>
  <c r="I87" i="10"/>
  <c r="I92" i="10"/>
  <c r="I97" i="10"/>
  <c r="I102" i="10"/>
  <c r="I107" i="10"/>
  <c r="I112" i="10"/>
  <c r="I117" i="10"/>
  <c r="I122" i="10"/>
  <c r="I127" i="10"/>
  <c r="I132" i="10"/>
  <c r="I137" i="10"/>
  <c r="I142" i="10"/>
  <c r="I147" i="10"/>
  <c r="I152" i="10"/>
  <c r="I157" i="10"/>
  <c r="I162" i="10"/>
  <c r="I167" i="10"/>
  <c r="I172" i="10"/>
  <c r="I177" i="10"/>
  <c r="I182" i="10"/>
  <c r="I7" i="10"/>
  <c r="N33" i="9" l="1"/>
  <c r="N32" i="9"/>
  <c r="N31" i="9"/>
  <c r="N30" i="9"/>
  <c r="N29" i="9"/>
  <c r="N28" i="9"/>
  <c r="N27" i="9"/>
  <c r="N26" i="9"/>
  <c r="N25" i="9"/>
  <c r="N24" i="9"/>
  <c r="M22" i="9"/>
  <c r="N12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33" i="9"/>
  <c r="J32" i="9"/>
  <c r="J31" i="9"/>
  <c r="J30" i="9"/>
  <c r="I34" i="9"/>
  <c r="I38" i="9"/>
  <c r="I42" i="9"/>
  <c r="I46" i="9"/>
  <c r="I50" i="9"/>
  <c r="I54" i="9"/>
  <c r="J55" i="9" s="1"/>
  <c r="I58" i="9"/>
  <c r="J58" i="9" s="1"/>
  <c r="I62" i="9"/>
  <c r="J62" i="9" s="1"/>
  <c r="I66" i="9"/>
  <c r="J66" i="9" s="1"/>
  <c r="I70" i="9"/>
  <c r="J70" i="9" s="1"/>
  <c r="I74" i="9"/>
  <c r="J74" i="9" s="1"/>
  <c r="I78" i="9"/>
  <c r="J79" i="9" s="1"/>
  <c r="I82" i="9"/>
  <c r="J82" i="9" s="1"/>
  <c r="I86" i="9"/>
  <c r="J86" i="9" s="1"/>
  <c r="I90" i="9"/>
  <c r="J90" i="9" s="1"/>
  <c r="I94" i="9"/>
  <c r="J94" i="9" s="1"/>
  <c r="I98" i="9"/>
  <c r="J98" i="9" s="1"/>
  <c r="I102" i="9"/>
  <c r="J102" i="9" s="1"/>
  <c r="I106" i="9"/>
  <c r="J106" i="9" s="1"/>
  <c r="I110" i="9"/>
  <c r="J110" i="9" s="1"/>
  <c r="I114" i="9"/>
  <c r="I118" i="9"/>
  <c r="I122" i="9"/>
  <c r="I126" i="9"/>
  <c r="I130" i="9"/>
  <c r="I134" i="9"/>
  <c r="I138" i="9"/>
  <c r="I142" i="9"/>
  <c r="I146" i="9"/>
  <c r="I150" i="9"/>
  <c r="I154" i="9"/>
  <c r="I158" i="9"/>
  <c r="I162" i="9"/>
  <c r="I166" i="9"/>
  <c r="I170" i="9"/>
  <c r="I30" i="9"/>
  <c r="I22" i="9"/>
  <c r="J113" i="9" l="1"/>
  <c r="J111" i="9"/>
  <c r="J112" i="9"/>
  <c r="J108" i="9"/>
  <c r="J109" i="9"/>
  <c r="J107" i="9"/>
  <c r="J105" i="9"/>
  <c r="J104" i="9"/>
  <c r="J103" i="9"/>
  <c r="J100" i="9"/>
  <c r="J101" i="9"/>
  <c r="J99" i="9"/>
  <c r="J96" i="9"/>
  <c r="J95" i="9"/>
  <c r="J97" i="9"/>
  <c r="J92" i="9"/>
  <c r="J93" i="9"/>
  <c r="J91" i="9"/>
  <c r="J89" i="9"/>
  <c r="J88" i="9"/>
  <c r="J87" i="9"/>
  <c r="J84" i="9"/>
  <c r="J85" i="9"/>
  <c r="J83" i="9"/>
  <c r="J78" i="9"/>
  <c r="J81" i="9"/>
  <c r="J80" i="9"/>
  <c r="J76" i="9"/>
  <c r="J75" i="9"/>
  <c r="J77" i="9"/>
  <c r="J73" i="9"/>
  <c r="J72" i="9"/>
  <c r="J71" i="9"/>
  <c r="J69" i="9"/>
  <c r="J68" i="9"/>
  <c r="J67" i="9"/>
  <c r="J65" i="9"/>
  <c r="J64" i="9"/>
  <c r="J63" i="9"/>
  <c r="J60" i="9"/>
  <c r="J59" i="9"/>
  <c r="J61" i="9"/>
  <c r="J54" i="9"/>
  <c r="J57" i="9"/>
  <c r="J56" i="9"/>
  <c r="M12" i="10"/>
  <c r="M11" i="10"/>
  <c r="M10" i="10"/>
  <c r="M9" i="10"/>
  <c r="M8" i="10"/>
  <c r="M7" i="10"/>
  <c r="N11" i="9"/>
  <c r="N10" i="9"/>
  <c r="N9" i="9"/>
  <c r="N8" i="9"/>
  <c r="N7" i="9"/>
  <c r="N6" i="9"/>
  <c r="I6" i="9"/>
  <c r="J6" i="9" s="1"/>
  <c r="N10" i="8"/>
  <c r="N9" i="8"/>
  <c r="N8" i="8"/>
  <c r="N7" i="8"/>
  <c r="N6" i="8"/>
  <c r="N5" i="8"/>
  <c r="I14" i="9"/>
  <c r="I10" i="9"/>
  <c r="J10" i="9" s="1"/>
  <c r="J12" i="9"/>
  <c r="J13" i="9"/>
  <c r="J14" i="9"/>
  <c r="J15" i="9"/>
  <c r="J16" i="9"/>
  <c r="J17" i="9"/>
  <c r="J24" i="9"/>
  <c r="J28" i="9"/>
  <c r="I26" i="9"/>
  <c r="J29" i="9" s="1"/>
  <c r="J25" i="9"/>
  <c r="I18" i="9"/>
  <c r="J21" i="9" s="1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I51" i="8"/>
  <c r="I48" i="8"/>
  <c r="I45" i="8"/>
  <c r="I42" i="8"/>
  <c r="I39" i="8"/>
  <c r="I36" i="8"/>
  <c r="I33" i="8"/>
  <c r="I30" i="8"/>
  <c r="I27" i="8"/>
  <c r="I24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I21" i="8"/>
  <c r="I18" i="8"/>
  <c r="I15" i="8"/>
  <c r="I12" i="8"/>
  <c r="I9" i="8"/>
  <c r="I6" i="8"/>
  <c r="J7" i="9" l="1"/>
  <c r="J8" i="9"/>
  <c r="J27" i="9"/>
  <c r="J23" i="9"/>
  <c r="J19" i="9"/>
  <c r="J11" i="9"/>
  <c r="J9" i="9"/>
  <c r="J26" i="9"/>
  <c r="J22" i="9"/>
  <c r="J18" i="9"/>
  <c r="J20" i="9"/>
</calcChain>
</file>

<file path=xl/sharedStrings.xml><?xml version="1.0" encoding="utf-8"?>
<sst xmlns="http://schemas.openxmlformats.org/spreadsheetml/2006/main" count="91" uniqueCount="43">
  <si>
    <t>Wave 1</t>
  </si>
  <si>
    <t>Wave 2</t>
  </si>
  <si>
    <t>Wave 3</t>
  </si>
  <si>
    <t>Wave 4</t>
  </si>
  <si>
    <t>Colour 1</t>
  </si>
  <si>
    <t>Colour 2</t>
  </si>
  <si>
    <t># of Objects in Each</t>
  </si>
  <si>
    <t>Silhouette Score</t>
  </si>
  <si>
    <t>Cluster #</t>
  </si>
  <si>
    <t>#</t>
  </si>
  <si>
    <t>scores vs # of clusters</t>
  </si>
  <si>
    <t>narrow</t>
  </si>
  <si>
    <t xml:space="preserve">? </t>
  </si>
  <si>
    <t>Graph</t>
  </si>
  <si>
    <t>Ratio of objects in each cluster, what fraction are in the largest and smallest</t>
  </si>
  <si>
    <t>Look at clusters to see structure of each</t>
  </si>
  <si>
    <t xml:space="preserve">Write: what I've done since last time </t>
  </si>
  <si>
    <t>Code: Automate process, create master function to call text file with a bunch of</t>
  </si>
  <si>
    <t xml:space="preserve">bands and run automatically </t>
  </si>
  <si>
    <t>save figures and txt file with data points in table.</t>
  </si>
  <si>
    <t>http://stackoverflow.com/questions/14985233/load-text-file-as-strings-using-numpy-loadtxt</t>
  </si>
  <si>
    <t>http://www.dreamincode.net/forums/topic/19504-reading-text-file-word-by-word-in-python</t>
  </si>
  <si>
    <t>Star clusters: Chandar et al 2010</t>
  </si>
  <si>
    <t>http://iopscience.iop.org/0004-637X/719/1/966/</t>
  </si>
  <si>
    <t>Bright stars: Kim et al 2012</t>
  </si>
  <si>
    <t>http://adsabs.harvard.edu/abs/2012ApJ...753...26K</t>
  </si>
  <si>
    <t>Supernova remnants: Blair et al 2012</t>
  </si>
  <si>
    <t>http://iopscience.iop.org/0067-0049/203/1/8/</t>
  </si>
  <si>
    <t>X-ray sources: Ducci et al 2012</t>
  </si>
  <si>
    <t>http://www.aanda.org/articles/aa/abs/2013/05/aa21035-13/aa21035-13.html</t>
  </si>
  <si>
    <t xml:space="preserve">blue </t>
  </si>
  <si>
    <t>red</t>
  </si>
  <si>
    <t>wide</t>
  </si>
  <si>
    <t>Total Objects</t>
  </si>
  <si>
    <t>% in Cluster</t>
  </si>
  <si>
    <t>% in cluster</t>
  </si>
  <si>
    <t>Silhouette Scores vs. Number of Clusters</t>
  </si>
  <si>
    <t>Silhouette Scores</t>
  </si>
  <si>
    <t># Clusters</t>
  </si>
  <si>
    <t># Cluster</t>
  </si>
  <si>
    <t>Score</t>
  </si>
  <si>
    <t>#Cluster</t>
  </si>
  <si>
    <t>http://www.astrobetter.com/plotting-to-a-file-in-python/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</si>
</sst>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2" borderId="8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14" xfId="0" applyFill="1" applyBorder="1"/>
    <xf numFmtId="0" fontId="0" fillId="2" borderId="19" xfId="0" applyFill="1" applyBorder="1"/>
    <xf numFmtId="0" fontId="0" fillId="2" borderId="10" xfId="0" applyFill="1" applyBorder="1"/>
    <xf numFmtId="0" fontId="0" fillId="2" borderId="15" xfId="0" applyFill="1" applyBorder="1"/>
    <xf numFmtId="0" fontId="0" fillId="2" borderId="11" xfId="0" applyFill="1" applyBorder="1"/>
    <xf numFmtId="0" fontId="0" fillId="2" borderId="17" xfId="0" applyFill="1" applyBorder="1"/>
    <xf numFmtId="0" fontId="0" fillId="2" borderId="20" xfId="0" applyFill="1" applyBorder="1"/>
    <xf numFmtId="0" fontId="0" fillId="2" borderId="6" xfId="0" applyFill="1" applyBorder="1"/>
    <xf numFmtId="0" fontId="0" fillId="2" borderId="23" xfId="0" applyFill="1" applyBorder="1"/>
    <xf numFmtId="0" fontId="0" fillId="2" borderId="7" xfId="0" applyFill="1" applyBorder="1"/>
    <xf numFmtId="0" fontId="0" fillId="2" borderId="24" xfId="0" applyFill="1" applyBorder="1"/>
    <xf numFmtId="0" fontId="0" fillId="3" borderId="8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14" xfId="0" applyFill="1" applyBorder="1"/>
    <xf numFmtId="0" fontId="0" fillId="3" borderId="19" xfId="0" applyFill="1" applyBorder="1"/>
    <xf numFmtId="0" fontId="0" fillId="3" borderId="10" xfId="0" applyFill="1" applyBorder="1"/>
    <xf numFmtId="0" fontId="0" fillId="3" borderId="15" xfId="0" applyFill="1" applyBorder="1"/>
    <xf numFmtId="0" fontId="0" fillId="3" borderId="11" xfId="0" applyFill="1" applyBorder="1"/>
    <xf numFmtId="0" fontId="0" fillId="3" borderId="17" xfId="0" applyFill="1" applyBorder="1"/>
    <xf numFmtId="0" fontId="0" fillId="3" borderId="20" xfId="0" applyFill="1" applyBorder="1"/>
    <xf numFmtId="0" fontId="0" fillId="3" borderId="6" xfId="0" applyFill="1" applyBorder="1"/>
    <xf numFmtId="0" fontId="0" fillId="3" borderId="23" xfId="0" applyFill="1" applyBorder="1"/>
    <xf numFmtId="0" fontId="0" fillId="3" borderId="7" xfId="0" applyFill="1" applyBorder="1"/>
    <xf numFmtId="0" fontId="0" fillId="3" borderId="24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5" borderId="14" xfId="0" applyFill="1" applyBorder="1"/>
    <xf numFmtId="0" fontId="0" fillId="5" borderId="19" xfId="0" applyFill="1" applyBorder="1"/>
    <xf numFmtId="0" fontId="0" fillId="5" borderId="20" xfId="0" applyFill="1" applyBorder="1"/>
    <xf numFmtId="0" fontId="0" fillId="6" borderId="14" xfId="0" applyFill="1" applyBorder="1"/>
    <xf numFmtId="0" fontId="0" fillId="6" borderId="19" xfId="0" applyFill="1" applyBorder="1"/>
    <xf numFmtId="0" fontId="0" fillId="6" borderId="20" xfId="0" applyFill="1" applyBorder="1"/>
    <xf numFmtId="0" fontId="0" fillId="0" borderId="7" xfId="0" applyBorder="1"/>
    <xf numFmtId="0" fontId="0" fillId="8" borderId="8" xfId="0" applyFill="1" applyBorder="1"/>
    <xf numFmtId="0" fontId="0" fillId="8" borderId="5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19" xfId="0" applyFill="1" applyBorder="1"/>
    <xf numFmtId="0" fontId="0" fillId="0" borderId="25" xfId="0" applyBorder="1"/>
    <xf numFmtId="0" fontId="0" fillId="9" borderId="14" xfId="0" applyFill="1" applyBorder="1"/>
    <xf numFmtId="0" fontId="0" fillId="9" borderId="19" xfId="0" applyFill="1" applyBorder="1"/>
    <xf numFmtId="0" fontId="0" fillId="9" borderId="20" xfId="0" applyFill="1" applyBorder="1"/>
    <xf numFmtId="0" fontId="0" fillId="0" borderId="26" xfId="0" applyBorder="1"/>
    <xf numFmtId="0" fontId="0" fillId="7" borderId="0" xfId="0" applyFill="1"/>
    <xf numFmtId="0" fontId="0" fillId="2" borderId="7" xfId="0" applyFill="1" applyBorder="1" applyAlignment="1">
      <alignment horizontal="right"/>
    </xf>
    <xf numFmtId="0" fontId="1" fillId="0" borderId="0" xfId="0" applyFont="1"/>
    <xf numFmtId="0" fontId="0" fillId="2" borderId="0" xfId="0" applyFill="1"/>
    <xf numFmtId="0" fontId="0" fillId="0" borderId="2" xfId="0" applyFill="1" applyBorder="1"/>
    <xf numFmtId="0" fontId="0" fillId="0" borderId="1" xfId="0" applyFill="1" applyBorder="1"/>
    <xf numFmtId="0" fontId="0" fillId="4" borderId="23" xfId="0" applyFill="1" applyBorder="1"/>
    <xf numFmtId="0" fontId="0" fillId="4" borderId="5" xfId="0" applyFill="1" applyBorder="1"/>
    <xf numFmtId="0" fontId="0" fillId="4" borderId="15" xfId="0" applyFill="1" applyBorder="1"/>
    <xf numFmtId="0" fontId="0" fillId="9" borderId="23" xfId="0" applyFill="1" applyBorder="1"/>
    <xf numFmtId="0" fontId="0" fillId="9" borderId="5" xfId="0" applyFill="1" applyBorder="1"/>
    <xf numFmtId="0" fontId="0" fillId="9" borderId="15" xfId="0" applyFill="1" applyBorder="1"/>
    <xf numFmtId="0" fontId="0" fillId="0" borderId="23" xfId="0" applyBorder="1"/>
    <xf numFmtId="0" fontId="0" fillId="0" borderId="14" xfId="0" applyBorder="1"/>
    <xf numFmtId="0" fontId="0" fillId="0" borderId="6" xfId="0" applyBorder="1"/>
    <xf numFmtId="0" fontId="0" fillId="0" borderId="7" xfId="0" applyFill="1" applyBorder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'3 Clusters'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Clusters'!$M$5:$M$10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xVal>
          <c:yVal>
            <c:numRef>
              <c:f>'3 Clusters'!$N$5:$N$10</c:f>
              <c:numCache>
                <c:formatCode>General</c:formatCode>
                <c:ptCount val="6"/>
                <c:pt idx="0">
                  <c:v>0.39161600000000002</c:v>
                </c:pt>
                <c:pt idx="1">
                  <c:v>0.38587500000000002</c:v>
                </c:pt>
                <c:pt idx="2">
                  <c:v>0.49858599999999997</c:v>
                </c:pt>
                <c:pt idx="3">
                  <c:v>0.47280899999999998</c:v>
                </c:pt>
                <c:pt idx="4">
                  <c:v>0.43217499999999998</c:v>
                </c:pt>
                <c:pt idx="5">
                  <c:v>0.48071599999999998</c:v>
                </c:pt>
              </c:numCache>
            </c:numRef>
          </c:yVal>
          <c:smooth val="0"/>
        </c:ser>
        <c:ser>
          <c:idx val="1"/>
          <c:order val="1"/>
          <c:tx>
            <c:v>'4 Clusters'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 Clusters'!$M$6:$M$32</c:f>
              <c:numCache>
                <c:formatCode>General</c:formatCode>
                <c:ptCount val="2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</c:numCache>
            </c:numRef>
          </c:xVal>
          <c:yVal>
            <c:numRef>
              <c:f>'4 Clusters'!$N$6:$N$32</c:f>
              <c:numCache>
                <c:formatCode>General</c:formatCode>
                <c:ptCount val="27"/>
                <c:pt idx="0">
                  <c:v>0.37913999999999998</c:v>
                </c:pt>
                <c:pt idx="1">
                  <c:v>0.41464800000000002</c:v>
                </c:pt>
                <c:pt idx="2">
                  <c:v>0.440633</c:v>
                </c:pt>
                <c:pt idx="3">
                  <c:v>0.42467300000000002</c:v>
                </c:pt>
                <c:pt idx="4">
                  <c:v>0.38757200000000003</c:v>
                </c:pt>
                <c:pt idx="5">
                  <c:v>0.39465299999999998</c:v>
                </c:pt>
                <c:pt idx="6">
                  <c:v>0.36244100000000001</c:v>
                </c:pt>
                <c:pt idx="7">
                  <c:v>0.372863</c:v>
                </c:pt>
                <c:pt idx="8">
                  <c:v>0.40588200000000002</c:v>
                </c:pt>
                <c:pt idx="9">
                  <c:v>0.40005400000000002</c:v>
                </c:pt>
                <c:pt idx="10">
                  <c:v>0.40393600000000002</c:v>
                </c:pt>
                <c:pt idx="11">
                  <c:v>0.41199799999999998</c:v>
                </c:pt>
                <c:pt idx="12">
                  <c:v>0.46524599999999999</c:v>
                </c:pt>
                <c:pt idx="13">
                  <c:v>0.47990699999999997</c:v>
                </c:pt>
                <c:pt idx="14">
                  <c:v>0.47200799999999998</c:v>
                </c:pt>
                <c:pt idx="15">
                  <c:v>0.47143299999999999</c:v>
                </c:pt>
                <c:pt idx="16">
                  <c:v>0.45483699999999999</c:v>
                </c:pt>
                <c:pt idx="17">
                  <c:v>0.37509599999999998</c:v>
                </c:pt>
                <c:pt idx="18">
                  <c:v>0.398781</c:v>
                </c:pt>
                <c:pt idx="19">
                  <c:v>0.41158299999999998</c:v>
                </c:pt>
                <c:pt idx="20">
                  <c:v>0.37323400000000001</c:v>
                </c:pt>
                <c:pt idx="21">
                  <c:v>0.358323</c:v>
                </c:pt>
                <c:pt idx="22">
                  <c:v>0.420012</c:v>
                </c:pt>
                <c:pt idx="23">
                  <c:v>0.41179199999999999</c:v>
                </c:pt>
                <c:pt idx="24">
                  <c:v>0.36924699999999999</c:v>
                </c:pt>
                <c:pt idx="25">
                  <c:v>0.392515</c:v>
                </c:pt>
                <c:pt idx="26">
                  <c:v>0.356431</c:v>
                </c:pt>
              </c:numCache>
            </c:numRef>
          </c:yVal>
          <c:smooth val="0"/>
        </c:ser>
        <c:ser>
          <c:idx val="2"/>
          <c:order val="2"/>
          <c:tx>
            <c:v>'5 Clusters'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 Clusters'!$L$7:$L$12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xVal>
          <c:yVal>
            <c:numRef>
              <c:f>'5 Clusters'!$M$7:$M$12</c:f>
              <c:numCache>
                <c:formatCode>General</c:formatCode>
                <c:ptCount val="6"/>
                <c:pt idx="0">
                  <c:v>0.34476099999999998</c:v>
                </c:pt>
                <c:pt idx="1">
                  <c:v>0.36647999999999997</c:v>
                </c:pt>
                <c:pt idx="2">
                  <c:v>0.40573799999999999</c:v>
                </c:pt>
                <c:pt idx="3">
                  <c:v>0.42274200000000001</c:v>
                </c:pt>
                <c:pt idx="4">
                  <c:v>0.386633</c:v>
                </c:pt>
                <c:pt idx="5">
                  <c:v>0.38601999999999997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71280"/>
        <c:axId val="330560304"/>
      </c:scatterChart>
      <c:valAx>
        <c:axId val="33057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#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60304"/>
        <c:crosses val="autoZero"/>
        <c:crossBetween val="midCat"/>
      </c:valAx>
      <c:valAx>
        <c:axId val="3305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Silhouette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8"/>
  <sheetViews>
    <sheetView workbookViewId="0">
      <selection activeCell="J5" sqref="J5"/>
    </sheetView>
  </sheetViews>
  <sheetFormatPr defaultRowHeight="15" x14ac:dyDescent="0.25"/>
  <cols>
    <col min="1" max="1" width="9.28515625" customWidth="1"/>
    <col min="2" max="2" width="8.28515625" bestFit="1" customWidth="1"/>
    <col min="3" max="3" width="7.42578125" bestFit="1" customWidth="1"/>
    <col min="4" max="4" width="8.28515625" bestFit="1" customWidth="1"/>
    <col min="5" max="5" width="7.42578125" bestFit="1" customWidth="1"/>
    <col min="6" max="6" width="8.7109375" bestFit="1" customWidth="1"/>
    <col min="7" max="7" width="18.28515625" bestFit="1" customWidth="1"/>
    <col min="8" max="8" width="15.7109375" bestFit="1" customWidth="1"/>
    <col min="9" max="9" width="12.5703125" bestFit="1" customWidth="1"/>
    <col min="10" max="10" width="11.42578125" bestFit="1" customWidth="1"/>
    <col min="12" max="12" width="16.5703125" bestFit="1" customWidth="1"/>
    <col min="13" max="13" width="9.42578125" customWidth="1"/>
    <col min="14" max="14" width="16.5703125" bestFit="1" customWidth="1"/>
  </cols>
  <sheetData>
    <row r="2" spans="1:14" ht="15.75" thickBot="1" x14ac:dyDescent="0.3"/>
    <row r="3" spans="1:14" ht="15.75" thickBot="1" x14ac:dyDescent="0.3">
      <c r="A3" s="6"/>
      <c r="B3" s="1" t="s">
        <v>4</v>
      </c>
      <c r="C3" s="65"/>
      <c r="D3" s="1" t="s">
        <v>5</v>
      </c>
      <c r="E3" s="65"/>
      <c r="F3" s="6"/>
      <c r="G3" s="6"/>
      <c r="H3" s="6"/>
    </row>
    <row r="4" spans="1:14" ht="15.75" thickBot="1" x14ac:dyDescent="0.3">
      <c r="A4" s="3" t="s">
        <v>9</v>
      </c>
      <c r="B4" s="9" t="s">
        <v>0</v>
      </c>
      <c r="C4" s="17" t="s">
        <v>1</v>
      </c>
      <c r="D4" s="10" t="s">
        <v>2</v>
      </c>
      <c r="E4" s="13" t="s">
        <v>3</v>
      </c>
      <c r="F4" s="3" t="s">
        <v>8</v>
      </c>
      <c r="G4" s="3" t="s">
        <v>6</v>
      </c>
      <c r="H4" s="3" t="s">
        <v>7</v>
      </c>
      <c r="I4" s="74" t="s">
        <v>33</v>
      </c>
      <c r="J4" s="75" t="s">
        <v>34</v>
      </c>
      <c r="M4" s="3" t="s">
        <v>38</v>
      </c>
      <c r="N4" s="3" t="s">
        <v>37</v>
      </c>
    </row>
    <row r="5" spans="1:14" x14ac:dyDescent="0.25">
      <c r="A5" s="46">
        <v>3</v>
      </c>
      <c r="B5" s="47">
        <v>225</v>
      </c>
      <c r="C5" s="49">
        <v>336</v>
      </c>
      <c r="D5" s="48">
        <v>673</v>
      </c>
      <c r="E5" s="47">
        <v>555</v>
      </c>
      <c r="F5" s="49">
        <v>0</v>
      </c>
      <c r="G5" s="48">
        <v>730</v>
      </c>
      <c r="H5" s="47">
        <v>0.39161600000000002</v>
      </c>
      <c r="I5" s="82"/>
      <c r="J5" s="83">
        <f>G5/I6</f>
        <v>0.52180128663330949</v>
      </c>
      <c r="M5" s="11">
        <v>3</v>
      </c>
      <c r="N5">
        <f>H5</f>
        <v>0.39161600000000002</v>
      </c>
    </row>
    <row r="6" spans="1:14" x14ac:dyDescent="0.25">
      <c r="A6" s="35"/>
      <c r="B6" s="36"/>
      <c r="C6" s="38"/>
      <c r="D6" s="37"/>
      <c r="E6" s="36"/>
      <c r="F6" s="38">
        <v>1</v>
      </c>
      <c r="G6" s="37">
        <v>395</v>
      </c>
      <c r="H6" s="36"/>
      <c r="I6" s="5">
        <f>G5+G6+G7</f>
        <v>1399</v>
      </c>
      <c r="J6" s="16">
        <f>G6/I6</f>
        <v>0.28234453180843461</v>
      </c>
      <c r="M6" s="12">
        <v>3</v>
      </c>
      <c r="N6">
        <f>H8</f>
        <v>0.38587500000000002</v>
      </c>
    </row>
    <row r="7" spans="1:14" ht="15.75" thickBot="1" x14ac:dyDescent="0.3">
      <c r="A7" s="41"/>
      <c r="B7" s="42"/>
      <c r="C7" s="44"/>
      <c r="D7" s="43"/>
      <c r="E7" s="42"/>
      <c r="F7" s="44">
        <v>2</v>
      </c>
      <c r="G7" s="43">
        <v>274</v>
      </c>
      <c r="H7" s="42"/>
      <c r="I7" s="13"/>
      <c r="J7" s="17">
        <f>G7/I6</f>
        <v>0.1958541815582559</v>
      </c>
      <c r="M7" s="12">
        <v>3</v>
      </c>
      <c r="N7">
        <f>H11</f>
        <v>0.49858599999999997</v>
      </c>
    </row>
    <row r="8" spans="1:14" x14ac:dyDescent="0.25">
      <c r="A8" s="46">
        <v>15</v>
      </c>
      <c r="B8" s="47">
        <v>225</v>
      </c>
      <c r="C8" s="49">
        <v>487</v>
      </c>
      <c r="D8" s="48">
        <v>502</v>
      </c>
      <c r="E8" s="47">
        <v>814</v>
      </c>
      <c r="F8" s="49">
        <v>0</v>
      </c>
      <c r="G8" s="48">
        <v>484</v>
      </c>
      <c r="H8" s="76">
        <v>0.38587500000000002</v>
      </c>
      <c r="I8" s="5"/>
      <c r="J8" s="16">
        <f>G8/I9</f>
        <v>0.35905044510385759</v>
      </c>
      <c r="M8" s="12">
        <v>3</v>
      </c>
      <c r="N8">
        <f>H14</f>
        <v>0.47280899999999998</v>
      </c>
    </row>
    <row r="9" spans="1:14" x14ac:dyDescent="0.25">
      <c r="A9" s="35"/>
      <c r="B9" s="36"/>
      <c r="C9" s="38"/>
      <c r="D9" s="37"/>
      <c r="E9" s="36"/>
      <c r="F9" s="38">
        <v>1</v>
      </c>
      <c r="G9" s="37">
        <v>273</v>
      </c>
      <c r="H9" s="77"/>
      <c r="I9" s="5">
        <f>G8+G9+G10</f>
        <v>1348</v>
      </c>
      <c r="J9" s="16">
        <f>G9/I9</f>
        <v>0.20252225519287834</v>
      </c>
      <c r="M9" s="12">
        <v>3</v>
      </c>
      <c r="N9">
        <f>H17</f>
        <v>0.43217499999999998</v>
      </c>
    </row>
    <row r="10" spans="1:14" ht="15.75" thickBot="1" x14ac:dyDescent="0.3">
      <c r="A10" s="41"/>
      <c r="B10" s="42"/>
      <c r="C10" s="44"/>
      <c r="D10" s="43"/>
      <c r="E10" s="42"/>
      <c r="F10" s="44">
        <v>2</v>
      </c>
      <c r="G10" s="43">
        <v>591</v>
      </c>
      <c r="H10" s="78"/>
      <c r="I10" s="13"/>
      <c r="J10" s="17">
        <f>G10/I9</f>
        <v>0.43842729970326411</v>
      </c>
      <c r="M10" s="12">
        <v>3</v>
      </c>
      <c r="N10">
        <f>H20</f>
        <v>0.48071599999999998</v>
      </c>
    </row>
    <row r="11" spans="1:14" x14ac:dyDescent="0.25">
      <c r="A11" s="46">
        <v>21</v>
      </c>
      <c r="B11" s="47">
        <v>225</v>
      </c>
      <c r="C11" s="49">
        <v>555</v>
      </c>
      <c r="D11" s="48">
        <v>336</v>
      </c>
      <c r="E11" s="47">
        <v>487</v>
      </c>
      <c r="F11" s="49">
        <v>0</v>
      </c>
      <c r="G11" s="48">
        <v>701</v>
      </c>
      <c r="H11" s="47">
        <v>0.49858599999999997</v>
      </c>
      <c r="I11" s="5"/>
      <c r="J11" s="16">
        <f>G11/I12</f>
        <v>0.48952513966480449</v>
      </c>
      <c r="M11" s="12">
        <v>3</v>
      </c>
    </row>
    <row r="12" spans="1:14" x14ac:dyDescent="0.25">
      <c r="A12" s="35"/>
      <c r="B12" s="36"/>
      <c r="C12" s="38"/>
      <c r="D12" s="37"/>
      <c r="E12" s="36"/>
      <c r="F12" s="38">
        <v>1</v>
      </c>
      <c r="G12" s="37">
        <v>573</v>
      </c>
      <c r="H12" s="36"/>
      <c r="I12" s="5">
        <f>G11+G12+G13</f>
        <v>1432</v>
      </c>
      <c r="J12" s="16">
        <f>G12/I12</f>
        <v>0.40013966480446927</v>
      </c>
      <c r="M12" s="12">
        <v>3</v>
      </c>
    </row>
    <row r="13" spans="1:14" ht="15.75" thickBot="1" x14ac:dyDescent="0.3">
      <c r="A13" s="41"/>
      <c r="B13" s="42"/>
      <c r="C13" s="44"/>
      <c r="D13" s="43"/>
      <c r="E13" s="42"/>
      <c r="F13" s="44">
        <v>2</v>
      </c>
      <c r="G13" s="43">
        <v>158</v>
      </c>
      <c r="H13" s="42"/>
      <c r="I13" s="13"/>
      <c r="J13" s="17">
        <f>G13/I12</f>
        <v>0.11033519553072625</v>
      </c>
      <c r="M13" s="12">
        <v>3</v>
      </c>
    </row>
    <row r="14" spans="1:14" x14ac:dyDescent="0.25">
      <c r="A14" s="46">
        <v>27</v>
      </c>
      <c r="B14" s="47">
        <v>336</v>
      </c>
      <c r="C14" s="49">
        <v>502</v>
      </c>
      <c r="D14" s="48">
        <v>438</v>
      </c>
      <c r="E14" s="47">
        <v>657</v>
      </c>
      <c r="F14" s="49">
        <v>0</v>
      </c>
      <c r="G14" s="48">
        <v>369</v>
      </c>
      <c r="H14" s="79">
        <v>0.47280899999999998</v>
      </c>
      <c r="I14" s="5"/>
      <c r="J14" s="16">
        <f>G14/I15</f>
        <v>0.22500000000000001</v>
      </c>
      <c r="M14" s="12">
        <v>3</v>
      </c>
    </row>
    <row r="15" spans="1:14" x14ac:dyDescent="0.25">
      <c r="A15" s="35"/>
      <c r="B15" s="36"/>
      <c r="C15" s="38"/>
      <c r="D15" s="37"/>
      <c r="E15" s="36"/>
      <c r="F15" s="38">
        <v>1</v>
      </c>
      <c r="G15" s="37">
        <v>381</v>
      </c>
      <c r="H15" s="80"/>
      <c r="I15" s="5">
        <f>G14+G15+G16</f>
        <v>1640</v>
      </c>
      <c r="J15" s="16">
        <f>G15/I15</f>
        <v>0.23231707317073172</v>
      </c>
      <c r="M15" s="12">
        <v>3</v>
      </c>
    </row>
    <row r="16" spans="1:14" ht="15.75" thickBot="1" x14ac:dyDescent="0.3">
      <c r="A16" s="41"/>
      <c r="B16" s="42"/>
      <c r="C16" s="44"/>
      <c r="D16" s="43"/>
      <c r="E16" s="42"/>
      <c r="F16" s="44">
        <v>2</v>
      </c>
      <c r="G16" s="43">
        <v>890</v>
      </c>
      <c r="H16" s="81"/>
      <c r="I16" s="13"/>
      <c r="J16" s="17">
        <f>G16/I15</f>
        <v>0.54268292682926833</v>
      </c>
      <c r="M16" s="12">
        <v>3</v>
      </c>
    </row>
    <row r="17" spans="1:13" x14ac:dyDescent="0.25">
      <c r="A17" s="46">
        <v>33</v>
      </c>
      <c r="B17" s="47">
        <v>336</v>
      </c>
      <c r="C17" s="49">
        <v>657</v>
      </c>
      <c r="D17" s="48">
        <v>438</v>
      </c>
      <c r="E17" s="47">
        <v>814</v>
      </c>
      <c r="F17" s="49">
        <v>0</v>
      </c>
      <c r="G17" s="48">
        <v>700</v>
      </c>
      <c r="H17" s="79">
        <v>0.43217499999999998</v>
      </c>
      <c r="I17" s="5"/>
      <c r="J17" s="16">
        <f>G17/I18</f>
        <v>0.43804755944931162</v>
      </c>
      <c r="M17" s="12">
        <v>3</v>
      </c>
    </row>
    <row r="18" spans="1:13" x14ac:dyDescent="0.25">
      <c r="A18" s="35"/>
      <c r="B18" s="36"/>
      <c r="C18" s="38"/>
      <c r="D18" s="37"/>
      <c r="E18" s="36"/>
      <c r="F18" s="38">
        <v>1</v>
      </c>
      <c r="G18" s="37">
        <v>659</v>
      </c>
      <c r="H18" s="80"/>
      <c r="I18" s="5">
        <f>SUM(G17,G18,G19)</f>
        <v>1598</v>
      </c>
      <c r="J18" s="16">
        <f>G18/I18</f>
        <v>0.41239048811013768</v>
      </c>
      <c r="M18" s="12">
        <v>3</v>
      </c>
    </row>
    <row r="19" spans="1:13" ht="15.75" thickBot="1" x14ac:dyDescent="0.3">
      <c r="A19" s="41"/>
      <c r="B19" s="42"/>
      <c r="C19" s="44"/>
      <c r="D19" s="43"/>
      <c r="E19" s="42"/>
      <c r="F19" s="44">
        <v>2</v>
      </c>
      <c r="G19" s="43">
        <v>239</v>
      </c>
      <c r="H19" s="81"/>
      <c r="I19" s="13"/>
      <c r="J19" s="17">
        <f>G19/I18</f>
        <v>0.14956195244055068</v>
      </c>
      <c r="M19" s="12">
        <v>3</v>
      </c>
    </row>
    <row r="20" spans="1:13" x14ac:dyDescent="0.25">
      <c r="A20" s="46">
        <v>39</v>
      </c>
      <c r="B20" s="47">
        <v>438</v>
      </c>
      <c r="C20" s="49">
        <v>555</v>
      </c>
      <c r="D20" s="48">
        <v>487</v>
      </c>
      <c r="E20" s="47">
        <v>814</v>
      </c>
      <c r="F20" s="49">
        <v>0</v>
      </c>
      <c r="G20" s="48">
        <v>158</v>
      </c>
      <c r="H20" s="47">
        <v>0.48071599999999998</v>
      </c>
      <c r="I20" s="5"/>
      <c r="J20" s="16">
        <f>G20/I21</f>
        <v>9.399167162403331E-2</v>
      </c>
      <c r="M20" s="12">
        <v>3</v>
      </c>
    </row>
    <row r="21" spans="1:13" x14ac:dyDescent="0.25">
      <c r="A21" s="35"/>
      <c r="B21" s="36"/>
      <c r="C21" s="38"/>
      <c r="D21" s="37"/>
      <c r="E21" s="36"/>
      <c r="F21" s="38">
        <v>1</v>
      </c>
      <c r="G21" s="37">
        <v>952</v>
      </c>
      <c r="H21" s="36"/>
      <c r="I21" s="5">
        <f>SUM(G20,G21,G22)</f>
        <v>1681</v>
      </c>
      <c r="J21" s="16">
        <f>G21/I21</f>
        <v>0.56632956573468174</v>
      </c>
      <c r="M21" s="12">
        <v>3</v>
      </c>
    </row>
    <row r="22" spans="1:13" ht="15.75" thickBot="1" x14ac:dyDescent="0.3">
      <c r="A22" s="41"/>
      <c r="B22" s="42"/>
      <c r="C22" s="44"/>
      <c r="D22" s="43"/>
      <c r="E22" s="42"/>
      <c r="F22" s="44">
        <v>2</v>
      </c>
      <c r="G22" s="43">
        <v>571</v>
      </c>
      <c r="H22" s="42"/>
      <c r="I22" s="13"/>
      <c r="J22" s="17">
        <f>G22/I21</f>
        <v>0.33967876264128494</v>
      </c>
      <c r="M22" s="12">
        <v>3</v>
      </c>
    </row>
    <row r="23" spans="1:13" x14ac:dyDescent="0.25">
      <c r="F23" s="49">
        <v>0</v>
      </c>
      <c r="J23" s="16" t="e">
        <f t="shared" ref="J23:J52" si="0">G23/I23</f>
        <v>#DIV/0!</v>
      </c>
      <c r="M23" s="12">
        <v>3</v>
      </c>
    </row>
    <row r="24" spans="1:13" x14ac:dyDescent="0.25">
      <c r="F24" s="38">
        <v>1</v>
      </c>
      <c r="I24" s="5">
        <f>G23+G24+G25</f>
        <v>0</v>
      </c>
      <c r="J24" s="16" t="e">
        <f t="shared" si="0"/>
        <v>#DIV/0!</v>
      </c>
      <c r="M24" s="12">
        <v>3</v>
      </c>
    </row>
    <row r="25" spans="1:13" ht="15.75" thickBot="1" x14ac:dyDescent="0.3">
      <c r="F25" s="44">
        <v>2</v>
      </c>
      <c r="J25" s="16" t="e">
        <f t="shared" si="0"/>
        <v>#DIV/0!</v>
      </c>
      <c r="M25" s="12">
        <v>3</v>
      </c>
    </row>
    <row r="26" spans="1:13" x14ac:dyDescent="0.25">
      <c r="F26" s="49">
        <v>0</v>
      </c>
      <c r="J26" s="16" t="e">
        <f t="shared" si="0"/>
        <v>#DIV/0!</v>
      </c>
      <c r="M26" s="12">
        <v>3</v>
      </c>
    </row>
    <row r="27" spans="1:13" x14ac:dyDescent="0.25">
      <c r="F27" s="38">
        <v>1</v>
      </c>
      <c r="I27" s="5">
        <f>G26+G27+G28</f>
        <v>0</v>
      </c>
      <c r="J27" s="16" t="e">
        <f t="shared" si="0"/>
        <v>#DIV/0!</v>
      </c>
      <c r="M27" s="12">
        <v>3</v>
      </c>
    </row>
    <row r="28" spans="1:13" ht="15.75" thickBot="1" x14ac:dyDescent="0.3">
      <c r="F28" s="44">
        <v>2</v>
      </c>
      <c r="J28" s="16" t="e">
        <f t="shared" si="0"/>
        <v>#DIV/0!</v>
      </c>
      <c r="M28" s="12">
        <v>3</v>
      </c>
    </row>
    <row r="29" spans="1:13" x14ac:dyDescent="0.25">
      <c r="F29" s="49">
        <v>0</v>
      </c>
      <c r="J29" s="16" t="e">
        <f t="shared" si="0"/>
        <v>#DIV/0!</v>
      </c>
      <c r="M29" s="12">
        <v>3</v>
      </c>
    </row>
    <row r="30" spans="1:13" x14ac:dyDescent="0.25">
      <c r="F30" s="38">
        <v>1</v>
      </c>
      <c r="I30" s="5">
        <f>G29+G30+G31</f>
        <v>0</v>
      </c>
      <c r="J30" s="16" t="e">
        <f t="shared" si="0"/>
        <v>#DIV/0!</v>
      </c>
      <c r="M30" s="12">
        <v>3</v>
      </c>
    </row>
    <row r="31" spans="1:13" ht="15.75" thickBot="1" x14ac:dyDescent="0.3">
      <c r="F31" s="44">
        <v>2</v>
      </c>
      <c r="J31" s="16" t="e">
        <f t="shared" si="0"/>
        <v>#DIV/0!</v>
      </c>
      <c r="M31" s="12">
        <v>3</v>
      </c>
    </row>
    <row r="32" spans="1:13" x14ac:dyDescent="0.25">
      <c r="F32" s="49">
        <v>0</v>
      </c>
      <c r="J32" s="16" t="e">
        <f t="shared" si="0"/>
        <v>#DIV/0!</v>
      </c>
      <c r="M32" s="12">
        <v>3</v>
      </c>
    </row>
    <row r="33" spans="6:13" x14ac:dyDescent="0.25">
      <c r="F33" s="38">
        <v>1</v>
      </c>
      <c r="I33" s="5">
        <f>G32+G33+G34</f>
        <v>0</v>
      </c>
      <c r="J33" s="16" t="e">
        <f t="shared" si="0"/>
        <v>#DIV/0!</v>
      </c>
      <c r="M33" s="12">
        <v>3</v>
      </c>
    </row>
    <row r="34" spans="6:13" ht="15.75" thickBot="1" x14ac:dyDescent="0.3">
      <c r="F34" s="44">
        <v>2</v>
      </c>
      <c r="J34" s="16" t="e">
        <f t="shared" si="0"/>
        <v>#DIV/0!</v>
      </c>
      <c r="M34" s="12">
        <v>3</v>
      </c>
    </row>
    <row r="35" spans="6:13" x14ac:dyDescent="0.25">
      <c r="F35" s="49">
        <v>0</v>
      </c>
      <c r="J35" s="16" t="e">
        <f t="shared" si="0"/>
        <v>#DIV/0!</v>
      </c>
      <c r="M35" s="12">
        <v>3</v>
      </c>
    </row>
    <row r="36" spans="6:13" x14ac:dyDescent="0.25">
      <c r="F36" s="38">
        <v>1</v>
      </c>
      <c r="I36" s="5">
        <f>G35+G36+G37</f>
        <v>0</v>
      </c>
      <c r="J36" s="16" t="e">
        <f t="shared" si="0"/>
        <v>#DIV/0!</v>
      </c>
      <c r="M36" s="12">
        <v>3</v>
      </c>
    </row>
    <row r="37" spans="6:13" ht="15.75" thickBot="1" x14ac:dyDescent="0.3">
      <c r="F37" s="44">
        <v>2</v>
      </c>
      <c r="J37" s="16" t="e">
        <f t="shared" si="0"/>
        <v>#DIV/0!</v>
      </c>
      <c r="M37" s="12">
        <v>3</v>
      </c>
    </row>
    <row r="38" spans="6:13" x14ac:dyDescent="0.25">
      <c r="F38" s="49">
        <v>0</v>
      </c>
      <c r="J38" s="16" t="e">
        <f t="shared" si="0"/>
        <v>#DIV/0!</v>
      </c>
      <c r="M38" s="12">
        <v>3</v>
      </c>
    </row>
    <row r="39" spans="6:13" x14ac:dyDescent="0.25">
      <c r="F39" s="38">
        <v>1</v>
      </c>
      <c r="I39" s="5">
        <f>G38+G39+G40</f>
        <v>0</v>
      </c>
      <c r="J39" s="16" t="e">
        <f t="shared" si="0"/>
        <v>#DIV/0!</v>
      </c>
      <c r="M39" s="12">
        <v>3</v>
      </c>
    </row>
    <row r="40" spans="6:13" ht="15.75" thickBot="1" x14ac:dyDescent="0.3">
      <c r="F40" s="44">
        <v>2</v>
      </c>
      <c r="J40" s="16" t="e">
        <f t="shared" si="0"/>
        <v>#DIV/0!</v>
      </c>
      <c r="M40" s="12">
        <v>3</v>
      </c>
    </row>
    <row r="41" spans="6:13" x14ac:dyDescent="0.25">
      <c r="F41" s="49">
        <v>0</v>
      </c>
      <c r="J41" s="16" t="e">
        <f t="shared" si="0"/>
        <v>#DIV/0!</v>
      </c>
      <c r="M41" s="12">
        <v>3</v>
      </c>
    </row>
    <row r="42" spans="6:13" x14ac:dyDescent="0.25">
      <c r="F42" s="38">
        <v>1</v>
      </c>
      <c r="I42" s="5">
        <f>G41+G42+G43</f>
        <v>0</v>
      </c>
      <c r="J42" s="16" t="e">
        <f t="shared" si="0"/>
        <v>#DIV/0!</v>
      </c>
      <c r="M42" s="12">
        <v>3</v>
      </c>
    </row>
    <row r="43" spans="6:13" ht="15.75" thickBot="1" x14ac:dyDescent="0.3">
      <c r="F43" s="44">
        <v>2</v>
      </c>
      <c r="J43" s="16" t="e">
        <f t="shared" si="0"/>
        <v>#DIV/0!</v>
      </c>
      <c r="M43" s="12">
        <v>3</v>
      </c>
    </row>
    <row r="44" spans="6:13" x14ac:dyDescent="0.25">
      <c r="F44" s="49">
        <v>0</v>
      </c>
      <c r="J44" s="16" t="e">
        <f t="shared" si="0"/>
        <v>#DIV/0!</v>
      </c>
      <c r="M44" s="12">
        <v>3</v>
      </c>
    </row>
    <row r="45" spans="6:13" x14ac:dyDescent="0.25">
      <c r="F45" s="38">
        <v>1</v>
      </c>
      <c r="I45" s="5">
        <f>G44+G45+G46</f>
        <v>0</v>
      </c>
      <c r="J45" s="16" t="e">
        <f t="shared" si="0"/>
        <v>#DIV/0!</v>
      </c>
      <c r="M45" s="12">
        <v>3</v>
      </c>
    </row>
    <row r="46" spans="6:13" ht="15.75" thickBot="1" x14ac:dyDescent="0.3">
      <c r="F46" s="44">
        <v>2</v>
      </c>
      <c r="J46" s="16" t="e">
        <f t="shared" si="0"/>
        <v>#DIV/0!</v>
      </c>
      <c r="M46" s="12">
        <v>3</v>
      </c>
    </row>
    <row r="47" spans="6:13" x14ac:dyDescent="0.25">
      <c r="F47" s="49">
        <v>0</v>
      </c>
      <c r="J47" s="16" t="e">
        <f t="shared" si="0"/>
        <v>#DIV/0!</v>
      </c>
      <c r="M47" s="12">
        <v>3</v>
      </c>
    </row>
    <row r="48" spans="6:13" x14ac:dyDescent="0.25">
      <c r="F48" s="38">
        <v>1</v>
      </c>
      <c r="I48" s="5">
        <f>G47+G48+G49</f>
        <v>0</v>
      </c>
      <c r="J48" s="16" t="e">
        <f t="shared" si="0"/>
        <v>#DIV/0!</v>
      </c>
      <c r="M48" s="12">
        <v>3</v>
      </c>
    </row>
    <row r="49" spans="6:13" ht="15.75" thickBot="1" x14ac:dyDescent="0.3">
      <c r="F49" s="44">
        <v>2</v>
      </c>
      <c r="J49" s="16" t="e">
        <f t="shared" si="0"/>
        <v>#DIV/0!</v>
      </c>
      <c r="M49" s="12">
        <v>3</v>
      </c>
    </row>
    <row r="50" spans="6:13" x14ac:dyDescent="0.25">
      <c r="F50" s="49">
        <v>0</v>
      </c>
      <c r="J50" s="16" t="e">
        <f t="shared" si="0"/>
        <v>#DIV/0!</v>
      </c>
      <c r="M50" s="12">
        <v>3</v>
      </c>
    </row>
    <row r="51" spans="6:13" x14ac:dyDescent="0.25">
      <c r="F51" s="38">
        <v>1</v>
      </c>
      <c r="I51" s="5">
        <f>G50+G51+G52</f>
        <v>0</v>
      </c>
      <c r="J51" s="16" t="e">
        <f t="shared" si="0"/>
        <v>#DIV/0!</v>
      </c>
      <c r="M51" s="12"/>
    </row>
    <row r="52" spans="6:13" ht="15.75" thickBot="1" x14ac:dyDescent="0.3">
      <c r="F52" s="44">
        <v>2</v>
      </c>
      <c r="J52" s="16" t="e">
        <f t="shared" si="0"/>
        <v>#DIV/0!</v>
      </c>
      <c r="M52" s="69"/>
    </row>
    <row r="53" spans="6:13" x14ac:dyDescent="0.25">
      <c r="F53" s="49">
        <v>0</v>
      </c>
    </row>
    <row r="54" spans="6:13" x14ac:dyDescent="0.25">
      <c r="F54" s="38">
        <v>1</v>
      </c>
    </row>
    <row r="55" spans="6:13" ht="15.75" thickBot="1" x14ac:dyDescent="0.3">
      <c r="F55" s="44">
        <v>2</v>
      </c>
    </row>
    <row r="56" spans="6:13" x14ac:dyDescent="0.25">
      <c r="F56" s="49">
        <v>0</v>
      </c>
    </row>
    <row r="57" spans="6:13" x14ac:dyDescent="0.25">
      <c r="F57" s="38">
        <v>1</v>
      </c>
    </row>
    <row r="58" spans="6:13" ht="15.75" thickBot="1" x14ac:dyDescent="0.3">
      <c r="F58" s="44">
        <v>2</v>
      </c>
    </row>
    <row r="59" spans="6:13" x14ac:dyDescent="0.25">
      <c r="F59" s="49">
        <v>0</v>
      </c>
    </row>
    <row r="60" spans="6:13" x14ac:dyDescent="0.25">
      <c r="F60" s="38">
        <v>1</v>
      </c>
    </row>
    <row r="61" spans="6:13" ht="15.75" thickBot="1" x14ac:dyDescent="0.3">
      <c r="F61" s="44">
        <v>2</v>
      </c>
    </row>
    <row r="62" spans="6:13" x14ac:dyDescent="0.25">
      <c r="F62" s="49">
        <v>0</v>
      </c>
    </row>
    <row r="63" spans="6:13" x14ac:dyDescent="0.25">
      <c r="F63" s="38">
        <v>1</v>
      </c>
    </row>
    <row r="64" spans="6:13" ht="15.75" thickBot="1" x14ac:dyDescent="0.3">
      <c r="F64" s="44">
        <v>2</v>
      </c>
    </row>
    <row r="65" spans="6:6" x14ac:dyDescent="0.25">
      <c r="F65" s="49">
        <v>0</v>
      </c>
    </row>
    <row r="66" spans="6:6" x14ac:dyDescent="0.25">
      <c r="F66" s="38">
        <v>1</v>
      </c>
    </row>
    <row r="67" spans="6:6" ht="15.75" thickBot="1" x14ac:dyDescent="0.3">
      <c r="F67" s="44">
        <v>2</v>
      </c>
    </row>
    <row r="68" spans="6:6" x14ac:dyDescent="0.25">
      <c r="F68" s="49">
        <v>0</v>
      </c>
    </row>
    <row r="69" spans="6:6" x14ac:dyDescent="0.25">
      <c r="F69" s="38">
        <v>1</v>
      </c>
    </row>
    <row r="70" spans="6:6" ht="15.75" thickBot="1" x14ac:dyDescent="0.3">
      <c r="F70" s="44">
        <v>2</v>
      </c>
    </row>
    <row r="71" spans="6:6" x14ac:dyDescent="0.25">
      <c r="F71" s="49">
        <v>0</v>
      </c>
    </row>
    <row r="72" spans="6:6" x14ac:dyDescent="0.25">
      <c r="F72" s="38">
        <v>1</v>
      </c>
    </row>
    <row r="73" spans="6:6" ht="15.75" thickBot="1" x14ac:dyDescent="0.3">
      <c r="F73" s="44">
        <v>2</v>
      </c>
    </row>
    <row r="74" spans="6:6" x14ac:dyDescent="0.25">
      <c r="F74" s="49">
        <v>0</v>
      </c>
    </row>
    <row r="75" spans="6:6" x14ac:dyDescent="0.25">
      <c r="F75" s="38">
        <v>1</v>
      </c>
    </row>
    <row r="76" spans="6:6" ht="15.75" thickBot="1" x14ac:dyDescent="0.3">
      <c r="F76" s="44">
        <v>2</v>
      </c>
    </row>
    <row r="77" spans="6:6" x14ac:dyDescent="0.25">
      <c r="F77" s="49">
        <v>0</v>
      </c>
    </row>
    <row r="78" spans="6:6" x14ac:dyDescent="0.25">
      <c r="F78" s="38">
        <v>1</v>
      </c>
    </row>
    <row r="79" spans="6:6" ht="15.75" thickBot="1" x14ac:dyDescent="0.3">
      <c r="F79" s="44">
        <v>2</v>
      </c>
    </row>
    <row r="80" spans="6:6" x14ac:dyDescent="0.25">
      <c r="F80" s="49">
        <v>0</v>
      </c>
    </row>
    <row r="81" spans="6:6" x14ac:dyDescent="0.25">
      <c r="F81" s="38">
        <v>1</v>
      </c>
    </row>
    <row r="82" spans="6:6" ht="15.75" thickBot="1" x14ac:dyDescent="0.3">
      <c r="F82" s="44">
        <v>2</v>
      </c>
    </row>
    <row r="83" spans="6:6" x14ac:dyDescent="0.25">
      <c r="F83" s="49">
        <v>0</v>
      </c>
    </row>
    <row r="84" spans="6:6" x14ac:dyDescent="0.25">
      <c r="F84" s="38">
        <v>1</v>
      </c>
    </row>
    <row r="85" spans="6:6" ht="15.75" thickBot="1" x14ac:dyDescent="0.3">
      <c r="F85" s="44">
        <v>2</v>
      </c>
    </row>
    <row r="86" spans="6:6" x14ac:dyDescent="0.25">
      <c r="F86" s="49">
        <v>0</v>
      </c>
    </row>
    <row r="87" spans="6:6" x14ac:dyDescent="0.25">
      <c r="F87" s="38">
        <v>1</v>
      </c>
    </row>
    <row r="88" spans="6:6" ht="15.75" thickBot="1" x14ac:dyDescent="0.3">
      <c r="F88" s="44">
        <v>2</v>
      </c>
    </row>
    <row r="89" spans="6:6" x14ac:dyDescent="0.25">
      <c r="F89" s="49">
        <v>0</v>
      </c>
    </row>
    <row r="90" spans="6:6" x14ac:dyDescent="0.25">
      <c r="F90" s="38">
        <v>1</v>
      </c>
    </row>
    <row r="91" spans="6:6" ht="15.75" thickBot="1" x14ac:dyDescent="0.3">
      <c r="F91" s="44">
        <v>2</v>
      </c>
    </row>
    <row r="92" spans="6:6" x14ac:dyDescent="0.25">
      <c r="F92" s="49">
        <v>0</v>
      </c>
    </row>
    <row r="93" spans="6:6" x14ac:dyDescent="0.25">
      <c r="F93" s="38">
        <v>1</v>
      </c>
    </row>
    <row r="94" spans="6:6" ht="15.75" thickBot="1" x14ac:dyDescent="0.3">
      <c r="F94" s="44">
        <v>2</v>
      </c>
    </row>
    <row r="95" spans="6:6" x14ac:dyDescent="0.25">
      <c r="F95" s="49">
        <v>0</v>
      </c>
    </row>
    <row r="96" spans="6:6" x14ac:dyDescent="0.25">
      <c r="F96" s="38">
        <v>1</v>
      </c>
    </row>
    <row r="97" spans="6:6" ht="15.75" thickBot="1" x14ac:dyDescent="0.3">
      <c r="F97" s="44">
        <v>2</v>
      </c>
    </row>
    <row r="98" spans="6:6" x14ac:dyDescent="0.25">
      <c r="F98" s="49">
        <v>0</v>
      </c>
    </row>
    <row r="99" spans="6:6" x14ac:dyDescent="0.25">
      <c r="F99" s="38">
        <v>1</v>
      </c>
    </row>
    <row r="100" spans="6:6" ht="15.75" thickBot="1" x14ac:dyDescent="0.3">
      <c r="F100" s="44">
        <v>2</v>
      </c>
    </row>
    <row r="101" spans="6:6" x14ac:dyDescent="0.25">
      <c r="F101" s="49">
        <v>0</v>
      </c>
    </row>
    <row r="102" spans="6:6" x14ac:dyDescent="0.25">
      <c r="F102" s="38">
        <v>1</v>
      </c>
    </row>
    <row r="103" spans="6:6" ht="15.75" thickBot="1" x14ac:dyDescent="0.3">
      <c r="F103" s="44">
        <v>2</v>
      </c>
    </row>
    <row r="104" spans="6:6" x14ac:dyDescent="0.25">
      <c r="F104" s="49">
        <v>0</v>
      </c>
    </row>
    <row r="105" spans="6:6" x14ac:dyDescent="0.25">
      <c r="F105" s="38">
        <v>1</v>
      </c>
    </row>
    <row r="106" spans="6:6" ht="15.75" thickBot="1" x14ac:dyDescent="0.3">
      <c r="F106" s="44">
        <v>2</v>
      </c>
    </row>
    <row r="107" spans="6:6" x14ac:dyDescent="0.25">
      <c r="F107" s="49">
        <v>0</v>
      </c>
    </row>
    <row r="108" spans="6:6" x14ac:dyDescent="0.25">
      <c r="F108" s="38">
        <v>1</v>
      </c>
    </row>
    <row r="109" spans="6:6" ht="15.75" thickBot="1" x14ac:dyDescent="0.3">
      <c r="F109" s="44">
        <v>2</v>
      </c>
    </row>
    <row r="110" spans="6:6" x14ac:dyDescent="0.25">
      <c r="F110" s="49">
        <v>0</v>
      </c>
    </row>
    <row r="111" spans="6:6" x14ac:dyDescent="0.25">
      <c r="F111" s="38">
        <v>1</v>
      </c>
    </row>
    <row r="112" spans="6:6" ht="15.75" thickBot="1" x14ac:dyDescent="0.3">
      <c r="F112" s="44">
        <v>2</v>
      </c>
    </row>
    <row r="113" spans="6:6" x14ac:dyDescent="0.25">
      <c r="F113" s="49">
        <v>0</v>
      </c>
    </row>
    <row r="114" spans="6:6" x14ac:dyDescent="0.25">
      <c r="F114" s="38">
        <v>1</v>
      </c>
    </row>
    <row r="115" spans="6:6" ht="15.75" thickBot="1" x14ac:dyDescent="0.3">
      <c r="F115" s="44">
        <v>2</v>
      </c>
    </row>
    <row r="116" spans="6:6" x14ac:dyDescent="0.25">
      <c r="F116" s="49">
        <v>0</v>
      </c>
    </row>
    <row r="117" spans="6:6" x14ac:dyDescent="0.25">
      <c r="F117" s="38">
        <v>1</v>
      </c>
    </row>
    <row r="118" spans="6:6" ht="15.75" thickBot="1" x14ac:dyDescent="0.3">
      <c r="F118" s="44">
        <v>2</v>
      </c>
    </row>
    <row r="119" spans="6:6" x14ac:dyDescent="0.25">
      <c r="F119" s="49">
        <v>0</v>
      </c>
    </row>
    <row r="120" spans="6:6" x14ac:dyDescent="0.25">
      <c r="F120" s="38">
        <v>1</v>
      </c>
    </row>
    <row r="121" spans="6:6" ht="15.75" thickBot="1" x14ac:dyDescent="0.3">
      <c r="F121" s="44">
        <v>2</v>
      </c>
    </row>
    <row r="122" spans="6:6" x14ac:dyDescent="0.25">
      <c r="F122" s="49">
        <v>0</v>
      </c>
    </row>
    <row r="123" spans="6:6" x14ac:dyDescent="0.25">
      <c r="F123" s="38">
        <v>1</v>
      </c>
    </row>
    <row r="124" spans="6:6" ht="15.75" thickBot="1" x14ac:dyDescent="0.3">
      <c r="F124" s="44">
        <v>2</v>
      </c>
    </row>
    <row r="125" spans="6:6" x14ac:dyDescent="0.25">
      <c r="F125" s="49">
        <v>0</v>
      </c>
    </row>
    <row r="126" spans="6:6" x14ac:dyDescent="0.25">
      <c r="F126" s="38">
        <v>1</v>
      </c>
    </row>
    <row r="127" spans="6:6" ht="15.75" thickBot="1" x14ac:dyDescent="0.3">
      <c r="F127" s="44">
        <v>2</v>
      </c>
    </row>
    <row r="128" spans="6:6" x14ac:dyDescent="0.25">
      <c r="F128" s="49">
        <v>0</v>
      </c>
    </row>
    <row r="129" spans="6:6" x14ac:dyDescent="0.25">
      <c r="F129" s="38">
        <v>1</v>
      </c>
    </row>
    <row r="130" spans="6:6" ht="15.75" thickBot="1" x14ac:dyDescent="0.3">
      <c r="F130" s="44">
        <v>2</v>
      </c>
    </row>
    <row r="131" spans="6:6" x14ac:dyDescent="0.25">
      <c r="F131" s="49">
        <v>0</v>
      </c>
    </row>
    <row r="132" spans="6:6" x14ac:dyDescent="0.25">
      <c r="F132" s="38">
        <v>1</v>
      </c>
    </row>
    <row r="133" spans="6:6" ht="15.75" thickBot="1" x14ac:dyDescent="0.3">
      <c r="F133" s="44">
        <v>2</v>
      </c>
    </row>
    <row r="134" spans="6:6" x14ac:dyDescent="0.25">
      <c r="F134" s="49">
        <v>0</v>
      </c>
    </row>
    <row r="135" spans="6:6" x14ac:dyDescent="0.25">
      <c r="F135" s="38">
        <v>1</v>
      </c>
    </row>
    <row r="136" spans="6:6" ht="15.75" thickBot="1" x14ac:dyDescent="0.3">
      <c r="F136" s="44">
        <v>2</v>
      </c>
    </row>
    <row r="137" spans="6:6" x14ac:dyDescent="0.25">
      <c r="F137" s="49">
        <v>0</v>
      </c>
    </row>
    <row r="138" spans="6:6" x14ac:dyDescent="0.25">
      <c r="F138" s="38">
        <v>1</v>
      </c>
    </row>
    <row r="139" spans="6:6" ht="15.75" thickBot="1" x14ac:dyDescent="0.3">
      <c r="F139" s="44">
        <v>2</v>
      </c>
    </row>
    <row r="140" spans="6:6" x14ac:dyDescent="0.25">
      <c r="F140" s="49">
        <v>0</v>
      </c>
    </row>
    <row r="141" spans="6:6" x14ac:dyDescent="0.25">
      <c r="F141" s="38">
        <v>1</v>
      </c>
    </row>
    <row r="142" spans="6:6" ht="15.75" thickBot="1" x14ac:dyDescent="0.3">
      <c r="F142" s="44">
        <v>2</v>
      </c>
    </row>
    <row r="143" spans="6:6" x14ac:dyDescent="0.25">
      <c r="F143" s="49">
        <v>0</v>
      </c>
    </row>
    <row r="144" spans="6:6" x14ac:dyDescent="0.25">
      <c r="F144" s="38">
        <v>1</v>
      </c>
    </row>
    <row r="145" spans="6:6" ht="15.75" thickBot="1" x14ac:dyDescent="0.3">
      <c r="F145" s="44">
        <v>2</v>
      </c>
    </row>
    <row r="146" spans="6:6" x14ac:dyDescent="0.25">
      <c r="F146" s="49">
        <v>0</v>
      </c>
    </row>
    <row r="147" spans="6:6" x14ac:dyDescent="0.25">
      <c r="F147" s="38">
        <v>1</v>
      </c>
    </row>
    <row r="148" spans="6:6" ht="15.75" thickBot="1" x14ac:dyDescent="0.3">
      <c r="F148" s="4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67"/>
  <sheetViews>
    <sheetView tabSelected="1" topLeftCell="B1" zoomScaleNormal="100" workbookViewId="0">
      <selection activeCell="L10" sqref="L10"/>
    </sheetView>
  </sheetViews>
  <sheetFormatPr defaultRowHeight="15" x14ac:dyDescent="0.25"/>
  <cols>
    <col min="6" max="6" width="8.7109375" bestFit="1" customWidth="1"/>
    <col min="7" max="7" width="18.28515625" bestFit="1" customWidth="1"/>
    <col min="8" max="8" width="15.7109375" bestFit="1" customWidth="1"/>
    <col min="9" max="9" width="12.5703125" bestFit="1" customWidth="1"/>
    <col min="10" max="10" width="11.140625" bestFit="1" customWidth="1"/>
  </cols>
  <sheetData>
    <row r="3" spans="1:14" ht="15.75" thickBot="1" x14ac:dyDescent="0.3"/>
    <row r="4" spans="1:14" ht="15.75" thickBot="1" x14ac:dyDescent="0.3">
      <c r="A4" s="6"/>
      <c r="B4" s="1" t="s">
        <v>4</v>
      </c>
      <c r="C4" s="65"/>
      <c r="D4" s="1" t="s">
        <v>5</v>
      </c>
      <c r="E4" s="65"/>
      <c r="F4" s="6"/>
      <c r="G4" s="6"/>
      <c r="H4" s="6"/>
    </row>
    <row r="5" spans="1:14" ht="15.75" thickBot="1" x14ac:dyDescent="0.3">
      <c r="A5" s="3" t="s">
        <v>9</v>
      </c>
      <c r="B5" s="9" t="s">
        <v>0</v>
      </c>
      <c r="C5" s="17" t="s">
        <v>1</v>
      </c>
      <c r="D5" s="10" t="s">
        <v>2</v>
      </c>
      <c r="E5" s="13" t="s">
        <v>3</v>
      </c>
      <c r="F5" s="3" t="s">
        <v>8</v>
      </c>
      <c r="G5" s="3" t="s">
        <v>6</v>
      </c>
      <c r="H5" s="1" t="s">
        <v>7</v>
      </c>
      <c r="I5" s="75" t="s">
        <v>33</v>
      </c>
      <c r="J5" s="75" t="s">
        <v>35</v>
      </c>
      <c r="M5" s="1" t="s">
        <v>39</v>
      </c>
      <c r="N5" s="65" t="s">
        <v>40</v>
      </c>
    </row>
    <row r="6" spans="1:14" ht="15.75" thickBot="1" x14ac:dyDescent="0.3">
      <c r="A6" s="35">
        <v>1</v>
      </c>
      <c r="B6" s="36">
        <v>225</v>
      </c>
      <c r="C6" s="38">
        <v>336</v>
      </c>
      <c r="D6" s="37">
        <v>673</v>
      </c>
      <c r="E6" s="36">
        <v>555</v>
      </c>
      <c r="F6" s="38">
        <v>0</v>
      </c>
      <c r="G6" s="37">
        <v>571</v>
      </c>
      <c r="H6" s="47">
        <v>0.37913999999999998</v>
      </c>
      <c r="I6" s="11">
        <f>SUM(G6,G8,G7,G9)</f>
        <v>1399</v>
      </c>
      <c r="J6" s="11">
        <f>G6/I6</f>
        <v>0.40814867762687634</v>
      </c>
      <c r="M6">
        <v>4</v>
      </c>
      <c r="N6" s="47">
        <f>H6</f>
        <v>0.37913999999999998</v>
      </c>
    </row>
    <row r="7" spans="1:14" x14ac:dyDescent="0.25">
      <c r="A7" s="35"/>
      <c r="B7" s="36"/>
      <c r="C7" s="38"/>
      <c r="D7" s="37"/>
      <c r="E7" s="36"/>
      <c r="F7" s="38">
        <v>1</v>
      </c>
      <c r="G7" s="37">
        <v>100</v>
      </c>
      <c r="H7" s="36"/>
      <c r="I7" s="12"/>
      <c r="J7" s="12">
        <f>G7/I6</f>
        <v>7.147962830593281E-2</v>
      </c>
      <c r="M7">
        <v>4</v>
      </c>
      <c r="N7" s="76">
        <f>H10</f>
        <v>0.41464800000000002</v>
      </c>
    </row>
    <row r="8" spans="1:14" x14ac:dyDescent="0.25">
      <c r="A8" s="35"/>
      <c r="B8" s="36"/>
      <c r="C8" s="38"/>
      <c r="D8" s="37"/>
      <c r="E8" s="36"/>
      <c r="F8" s="38">
        <v>2</v>
      </c>
      <c r="G8" s="37">
        <v>418</v>
      </c>
      <c r="H8" s="36"/>
      <c r="I8" s="12"/>
      <c r="J8" s="12">
        <f>G8/I6</f>
        <v>0.29878484631879915</v>
      </c>
      <c r="M8">
        <v>4</v>
      </c>
      <c r="N8">
        <f>H14</f>
        <v>0.440633</v>
      </c>
    </row>
    <row r="9" spans="1:14" ht="15.75" thickBot="1" x14ac:dyDescent="0.3">
      <c r="A9" s="41"/>
      <c r="B9" s="42"/>
      <c r="C9" s="44"/>
      <c r="D9" s="43"/>
      <c r="E9" s="42"/>
      <c r="F9" s="44">
        <v>3</v>
      </c>
      <c r="G9" s="43">
        <v>310</v>
      </c>
      <c r="H9" s="42"/>
      <c r="I9" s="12"/>
      <c r="J9" s="12">
        <f>G9/I6</f>
        <v>0.22158684774839171</v>
      </c>
      <c r="M9">
        <v>4</v>
      </c>
      <c r="N9">
        <f>H18</f>
        <v>0.42467300000000002</v>
      </c>
    </row>
    <row r="10" spans="1:14" x14ac:dyDescent="0.25">
      <c r="A10" s="46">
        <v>13</v>
      </c>
      <c r="B10" s="47">
        <v>225</v>
      </c>
      <c r="C10" s="49">
        <v>487</v>
      </c>
      <c r="D10" s="48">
        <v>502</v>
      </c>
      <c r="E10" s="47">
        <v>814</v>
      </c>
      <c r="F10" s="49">
        <v>0</v>
      </c>
      <c r="G10" s="48">
        <v>550</v>
      </c>
      <c r="H10" s="76">
        <v>0.41464800000000002</v>
      </c>
      <c r="I10" s="11">
        <f>SUM(G10,G12,G11,G13)</f>
        <v>1348</v>
      </c>
      <c r="J10" s="11">
        <f t="shared" ref="J10" si="0">G10/I10</f>
        <v>0.40801186943620177</v>
      </c>
      <c r="M10">
        <v>4</v>
      </c>
      <c r="N10">
        <f>H22</f>
        <v>0.38757200000000003</v>
      </c>
    </row>
    <row r="11" spans="1:14" x14ac:dyDescent="0.25">
      <c r="A11" s="35"/>
      <c r="B11" s="36"/>
      <c r="C11" s="38"/>
      <c r="D11" s="37"/>
      <c r="E11" s="36"/>
      <c r="F11" s="38">
        <v>1</v>
      </c>
      <c r="G11" s="37">
        <v>245</v>
      </c>
      <c r="H11" s="77"/>
      <c r="I11" s="12"/>
      <c r="J11" s="12">
        <f t="shared" ref="J11" si="1">G11/I10</f>
        <v>0.18175074183976261</v>
      </c>
      <c r="M11">
        <v>4</v>
      </c>
      <c r="N11">
        <f>H26</f>
        <v>0.39465299999999998</v>
      </c>
    </row>
    <row r="12" spans="1:14" ht="15.75" thickBot="1" x14ac:dyDescent="0.3">
      <c r="A12" s="35"/>
      <c r="B12" s="36"/>
      <c r="C12" s="38"/>
      <c r="D12" s="37"/>
      <c r="E12" s="36"/>
      <c r="F12" s="38">
        <v>2</v>
      </c>
      <c r="G12" s="37">
        <v>110</v>
      </c>
      <c r="H12" s="77"/>
      <c r="I12" s="12"/>
      <c r="J12" s="12">
        <f t="shared" ref="J12" si="2">G12/I10</f>
        <v>8.1602373887240356E-2</v>
      </c>
      <c r="M12">
        <v>4</v>
      </c>
      <c r="N12">
        <f>SUM(H30:H33)</f>
        <v>0.36244100000000001</v>
      </c>
    </row>
    <row r="13" spans="1:14" ht="15.75" thickBot="1" x14ac:dyDescent="0.3">
      <c r="A13" s="41"/>
      <c r="B13" s="42"/>
      <c r="C13" s="44"/>
      <c r="D13" s="43"/>
      <c r="E13" s="42"/>
      <c r="F13" s="44">
        <v>3</v>
      </c>
      <c r="G13" s="43">
        <v>443</v>
      </c>
      <c r="H13" s="78"/>
      <c r="I13" s="12"/>
      <c r="J13" s="12">
        <f t="shared" ref="J13" si="3">G13/I10</f>
        <v>0.32863501483679525</v>
      </c>
      <c r="M13">
        <v>4</v>
      </c>
      <c r="N13" s="59">
        <v>0.372863</v>
      </c>
    </row>
    <row r="14" spans="1:14" ht="15.75" thickBot="1" x14ac:dyDescent="0.3">
      <c r="A14" s="46">
        <v>19</v>
      </c>
      <c r="B14" s="47">
        <v>225</v>
      </c>
      <c r="C14" s="49">
        <v>555</v>
      </c>
      <c r="D14" s="48">
        <v>336</v>
      </c>
      <c r="E14" s="47">
        <v>487</v>
      </c>
      <c r="F14" s="49">
        <v>0</v>
      </c>
      <c r="G14" s="48">
        <v>503</v>
      </c>
      <c r="H14" s="47">
        <v>0.440633</v>
      </c>
      <c r="I14" s="11">
        <f>SUM(G14,G16,G15,G17)</f>
        <v>1432</v>
      </c>
      <c r="J14" s="11">
        <f t="shared" ref="J14" si="4">G14/I14</f>
        <v>0.35125698324022347</v>
      </c>
      <c r="M14">
        <v>4</v>
      </c>
      <c r="N14" s="59">
        <v>0.40588200000000002</v>
      </c>
    </row>
    <row r="15" spans="1:14" ht="15.75" thickBot="1" x14ac:dyDescent="0.3">
      <c r="A15" s="35"/>
      <c r="B15" s="36"/>
      <c r="C15" s="38"/>
      <c r="D15" s="37"/>
      <c r="E15" s="36"/>
      <c r="F15" s="38">
        <v>1</v>
      </c>
      <c r="G15" s="37">
        <v>497</v>
      </c>
      <c r="H15" s="36"/>
      <c r="I15" s="12"/>
      <c r="J15" s="12">
        <f t="shared" ref="J15" si="5">G15/I14</f>
        <v>0.34706703910614523</v>
      </c>
      <c r="M15">
        <v>4</v>
      </c>
      <c r="N15" s="59">
        <v>0.40005400000000002</v>
      </c>
    </row>
    <row r="16" spans="1:14" ht="15.75" thickBot="1" x14ac:dyDescent="0.3">
      <c r="A16" s="35"/>
      <c r="B16" s="36"/>
      <c r="C16" s="38"/>
      <c r="D16" s="37"/>
      <c r="E16" s="36"/>
      <c r="F16" s="38">
        <v>2</v>
      </c>
      <c r="G16" s="37">
        <v>337</v>
      </c>
      <c r="H16" s="36"/>
      <c r="I16" s="12"/>
      <c r="J16" s="12">
        <f t="shared" ref="J16" si="6">G16/I14</f>
        <v>0.23533519553072627</v>
      </c>
      <c r="M16">
        <v>4</v>
      </c>
      <c r="N16" s="59">
        <v>0.40393600000000002</v>
      </c>
    </row>
    <row r="17" spans="1:14" ht="15.75" thickBot="1" x14ac:dyDescent="0.3">
      <c r="A17" s="41"/>
      <c r="B17" s="42"/>
      <c r="C17" s="44"/>
      <c r="D17" s="43"/>
      <c r="E17" s="42"/>
      <c r="F17" s="44">
        <v>3</v>
      </c>
      <c r="G17" s="43">
        <v>95</v>
      </c>
      <c r="H17" s="42"/>
      <c r="I17" s="12"/>
      <c r="J17" s="12">
        <f t="shared" ref="J17" si="7">G17/I14</f>
        <v>6.6340782122905034E-2</v>
      </c>
      <c r="M17">
        <v>4</v>
      </c>
      <c r="N17" s="59">
        <v>0.41199799999999998</v>
      </c>
    </row>
    <row r="18" spans="1:14" ht="15.75" thickBot="1" x14ac:dyDescent="0.3">
      <c r="A18" s="46">
        <v>25</v>
      </c>
      <c r="B18" s="47">
        <v>336</v>
      </c>
      <c r="C18" s="49">
        <v>502</v>
      </c>
      <c r="D18" s="48">
        <v>438</v>
      </c>
      <c r="E18" s="47">
        <v>657</v>
      </c>
      <c r="F18" s="49">
        <v>0</v>
      </c>
      <c r="G18" s="48">
        <v>413</v>
      </c>
      <c r="H18" s="79">
        <v>0.42467300000000002</v>
      </c>
      <c r="I18" s="12">
        <f>SUM(G18:G21)</f>
        <v>1640</v>
      </c>
      <c r="J18" s="11">
        <f t="shared" ref="J18" si="8">G18/I18</f>
        <v>0.25182926829268293</v>
      </c>
      <c r="M18">
        <v>4</v>
      </c>
      <c r="N18" s="85">
        <v>0.46524599999999999</v>
      </c>
    </row>
    <row r="19" spans="1:14" ht="15.75" thickBot="1" x14ac:dyDescent="0.3">
      <c r="A19" s="35"/>
      <c r="B19" s="36"/>
      <c r="C19" s="38"/>
      <c r="D19" s="37"/>
      <c r="E19" s="36"/>
      <c r="F19" s="38">
        <v>1</v>
      </c>
      <c r="G19" s="37">
        <v>658</v>
      </c>
      <c r="H19" s="80"/>
      <c r="I19" s="12"/>
      <c r="J19" s="12">
        <f t="shared" ref="J19" si="9">G19/I18</f>
        <v>0.40121951219512197</v>
      </c>
      <c r="M19">
        <v>4</v>
      </c>
      <c r="N19" s="85">
        <v>0.47990699999999997</v>
      </c>
    </row>
    <row r="20" spans="1:14" ht="15.75" thickBot="1" x14ac:dyDescent="0.3">
      <c r="A20" s="35"/>
      <c r="B20" s="36"/>
      <c r="C20" s="38"/>
      <c r="D20" s="37"/>
      <c r="E20" s="36"/>
      <c r="F20" s="38">
        <v>2</v>
      </c>
      <c r="G20" s="37">
        <v>370</v>
      </c>
      <c r="H20" s="80"/>
      <c r="I20" s="12"/>
      <c r="J20" s="12">
        <f t="shared" ref="J20" si="10">G20/I18</f>
        <v>0.22560975609756098</v>
      </c>
      <c r="M20">
        <v>4</v>
      </c>
      <c r="N20" s="85">
        <v>0.47200799999999998</v>
      </c>
    </row>
    <row r="21" spans="1:14" ht="15.75" thickBot="1" x14ac:dyDescent="0.3">
      <c r="A21" s="41"/>
      <c r="B21" s="42"/>
      <c r="C21" s="44"/>
      <c r="D21" s="43"/>
      <c r="E21" s="42"/>
      <c r="F21" s="44">
        <v>3</v>
      </c>
      <c r="G21" s="43">
        <v>199</v>
      </c>
      <c r="H21" s="81"/>
      <c r="I21" s="12"/>
      <c r="J21" s="12">
        <f t="shared" ref="J21" si="11">G21/I18</f>
        <v>0.12134146341463414</v>
      </c>
      <c r="M21">
        <v>4</v>
      </c>
      <c r="N21" s="85">
        <v>0.47143299999999999</v>
      </c>
    </row>
    <row r="22" spans="1:14" ht="15.75" thickBot="1" x14ac:dyDescent="0.3">
      <c r="A22" s="46">
        <v>31</v>
      </c>
      <c r="B22" s="47">
        <v>336</v>
      </c>
      <c r="C22" s="49">
        <v>657</v>
      </c>
      <c r="D22" s="48">
        <v>438</v>
      </c>
      <c r="E22" s="47">
        <v>814</v>
      </c>
      <c r="F22" s="49">
        <v>0</v>
      </c>
      <c r="G22" s="48">
        <v>570</v>
      </c>
      <c r="H22" s="79">
        <v>0.38757200000000003</v>
      </c>
      <c r="I22" s="12">
        <f>SUM(G22:G25)</f>
        <v>1598</v>
      </c>
      <c r="J22" s="11">
        <f t="shared" ref="J22" si="12">G22/I22</f>
        <v>0.35669586983729662</v>
      </c>
      <c r="M22">
        <f>4</f>
        <v>4</v>
      </c>
      <c r="N22" s="85">
        <v>0.45483699999999999</v>
      </c>
    </row>
    <row r="23" spans="1:14" x14ac:dyDescent="0.25">
      <c r="A23" s="35"/>
      <c r="B23" s="36"/>
      <c r="C23" s="38"/>
      <c r="D23" s="37"/>
      <c r="E23" s="36"/>
      <c r="F23" s="38">
        <v>1</v>
      </c>
      <c r="G23" s="37">
        <v>125</v>
      </c>
      <c r="H23" s="80"/>
      <c r="I23" s="12"/>
      <c r="J23" s="12">
        <f t="shared" ref="J23" si="13">G23/I22</f>
        <v>7.8222778473091364E-2</v>
      </c>
      <c r="M23">
        <v>4</v>
      </c>
      <c r="N23" s="85">
        <v>0.37509599999999998</v>
      </c>
    </row>
    <row r="24" spans="1:14" x14ac:dyDescent="0.25">
      <c r="A24" s="35"/>
      <c r="B24" s="36"/>
      <c r="C24" s="38"/>
      <c r="D24" s="37"/>
      <c r="E24" s="36"/>
      <c r="F24" s="38">
        <v>2</v>
      </c>
      <c r="G24" s="37">
        <v>516</v>
      </c>
      <c r="H24" s="80"/>
      <c r="I24" s="12"/>
      <c r="J24" s="12">
        <f t="shared" ref="J24" si="14">G24/I22</f>
        <v>0.32290362953692114</v>
      </c>
      <c r="M24">
        <v>4</v>
      </c>
      <c r="N24" s="86">
        <f>H78</f>
        <v>0.398781</v>
      </c>
    </row>
    <row r="25" spans="1:14" ht="15.75" thickBot="1" x14ac:dyDescent="0.3">
      <c r="A25" s="41"/>
      <c r="B25" s="42"/>
      <c r="C25" s="44"/>
      <c r="D25" s="43"/>
      <c r="E25" s="42"/>
      <c r="F25" s="44">
        <v>3</v>
      </c>
      <c r="G25" s="43">
        <v>387</v>
      </c>
      <c r="H25" s="81"/>
      <c r="I25" s="12"/>
      <c r="J25" s="12">
        <f t="shared" ref="J25" si="15">G25/I22</f>
        <v>0.24217772215269087</v>
      </c>
      <c r="M25">
        <v>4</v>
      </c>
      <c r="N25">
        <f>H82</f>
        <v>0.41158299999999998</v>
      </c>
    </row>
    <row r="26" spans="1:14" x14ac:dyDescent="0.25">
      <c r="A26" s="46">
        <v>37</v>
      </c>
      <c r="B26" s="47">
        <v>438</v>
      </c>
      <c r="C26" s="49">
        <v>555</v>
      </c>
      <c r="D26" s="48">
        <v>487</v>
      </c>
      <c r="E26" s="47">
        <v>814</v>
      </c>
      <c r="F26" s="49">
        <v>0</v>
      </c>
      <c r="G26" s="48">
        <v>610</v>
      </c>
      <c r="H26" s="47">
        <v>0.39465299999999998</v>
      </c>
      <c r="I26" s="12">
        <f>SUM(G26:G29)</f>
        <v>1681</v>
      </c>
      <c r="J26" s="11">
        <f t="shared" ref="J26" si="16">G26/I26</f>
        <v>0.36287923854848303</v>
      </c>
      <c r="M26">
        <v>4</v>
      </c>
      <c r="N26">
        <f>H86</f>
        <v>0.37323400000000001</v>
      </c>
    </row>
    <row r="27" spans="1:14" x14ac:dyDescent="0.25">
      <c r="A27" s="35"/>
      <c r="B27" s="36"/>
      <c r="C27" s="38"/>
      <c r="D27" s="37"/>
      <c r="E27" s="36"/>
      <c r="F27" s="38">
        <v>1</v>
      </c>
      <c r="G27" s="37">
        <v>126</v>
      </c>
      <c r="H27" s="36"/>
      <c r="I27" s="12"/>
      <c r="J27" s="12">
        <f t="shared" ref="J27" si="17">G27/I26</f>
        <v>7.4955383700178471E-2</v>
      </c>
      <c r="M27">
        <v>4</v>
      </c>
      <c r="N27">
        <f>H90</f>
        <v>0.358323</v>
      </c>
    </row>
    <row r="28" spans="1:14" x14ac:dyDescent="0.25">
      <c r="A28" s="35"/>
      <c r="B28" s="36"/>
      <c r="C28" s="38"/>
      <c r="D28" s="37"/>
      <c r="E28" s="36"/>
      <c r="F28" s="38">
        <v>2</v>
      </c>
      <c r="G28" s="37">
        <v>625</v>
      </c>
      <c r="H28" s="36"/>
      <c r="I28" s="12"/>
      <c r="J28" s="12">
        <f t="shared" ref="J28" si="18">G28/I26</f>
        <v>0.37180249851279001</v>
      </c>
      <c r="M28">
        <v>4</v>
      </c>
      <c r="N28">
        <f>H94</f>
        <v>0.420012</v>
      </c>
    </row>
    <row r="29" spans="1:14" ht="15.75" thickBot="1" x14ac:dyDescent="0.3">
      <c r="A29" s="35"/>
      <c r="B29" s="36"/>
      <c r="C29" s="38"/>
      <c r="D29" s="37"/>
      <c r="E29" s="36"/>
      <c r="F29" s="38">
        <v>3</v>
      </c>
      <c r="G29" s="37">
        <v>320</v>
      </c>
      <c r="H29" s="36"/>
      <c r="I29" s="12"/>
      <c r="J29" s="12">
        <f t="shared" ref="J29" si="19">G29/I26</f>
        <v>0.19036287923854847</v>
      </c>
      <c r="M29">
        <v>4</v>
      </c>
      <c r="N29">
        <f>H98</f>
        <v>0.41179199999999999</v>
      </c>
    </row>
    <row r="30" spans="1:14" x14ac:dyDescent="0.25">
      <c r="A30" s="84"/>
      <c r="B30" s="59">
        <v>225</v>
      </c>
      <c r="C30" s="59">
        <v>336</v>
      </c>
      <c r="D30" s="59">
        <v>673</v>
      </c>
      <c r="E30" s="59">
        <v>814</v>
      </c>
      <c r="F30" s="49">
        <v>0</v>
      </c>
      <c r="G30" s="48">
        <v>520</v>
      </c>
      <c r="H30" s="59">
        <v>0.36244100000000001</v>
      </c>
      <c r="I30" s="11">
        <f>SUM(G30,G31,G32,G33)</f>
        <v>1455</v>
      </c>
      <c r="J30" s="11">
        <f>G30/I30</f>
        <v>0.35738831615120276</v>
      </c>
      <c r="M30">
        <v>4</v>
      </c>
      <c r="N30">
        <f>H102</f>
        <v>0.36924699999999999</v>
      </c>
    </row>
    <row r="31" spans="1:14" x14ac:dyDescent="0.25">
      <c r="A31" s="7"/>
      <c r="B31" s="6"/>
      <c r="C31" s="6"/>
      <c r="D31" s="6"/>
      <c r="E31" s="6"/>
      <c r="F31" s="38">
        <v>1</v>
      </c>
      <c r="G31" s="37">
        <v>150</v>
      </c>
      <c r="H31" s="6"/>
      <c r="I31" s="12"/>
      <c r="J31" s="12">
        <f>G31/I30</f>
        <v>0.10309278350515463</v>
      </c>
      <c r="M31">
        <v>4</v>
      </c>
      <c r="N31">
        <f>H106</f>
        <v>0.392515</v>
      </c>
    </row>
    <row r="32" spans="1:14" x14ac:dyDescent="0.25">
      <c r="A32" s="7"/>
      <c r="B32" s="6"/>
      <c r="C32" s="6"/>
      <c r="D32" s="6"/>
      <c r="E32" s="6"/>
      <c r="F32" s="38">
        <v>2</v>
      </c>
      <c r="G32" s="37">
        <v>472</v>
      </c>
      <c r="H32" s="6"/>
      <c r="I32" s="12"/>
      <c r="J32" s="12">
        <f>G32/I30</f>
        <v>0.32439862542955328</v>
      </c>
      <c r="M32">
        <v>4</v>
      </c>
      <c r="N32">
        <f>H110</f>
        <v>0.356431</v>
      </c>
    </row>
    <row r="33" spans="1:14" ht="15.75" thickBot="1" x14ac:dyDescent="0.3">
      <c r="A33" s="7"/>
      <c r="B33" s="6"/>
      <c r="C33" s="6"/>
      <c r="D33" s="6"/>
      <c r="E33" s="6"/>
      <c r="F33" s="38">
        <v>3</v>
      </c>
      <c r="G33" s="37">
        <v>313</v>
      </c>
      <c r="H33" s="6"/>
      <c r="I33" s="12"/>
      <c r="J33" s="12">
        <f>G33/I30</f>
        <v>0.21512027491408936</v>
      </c>
      <c r="M33">
        <v>4</v>
      </c>
      <c r="N33">
        <f>H114</f>
        <v>0</v>
      </c>
    </row>
    <row r="34" spans="1:14" x14ac:dyDescent="0.25">
      <c r="A34" s="84"/>
      <c r="B34" s="59">
        <v>225</v>
      </c>
      <c r="C34" s="59">
        <v>336</v>
      </c>
      <c r="D34" s="59">
        <v>657</v>
      </c>
      <c r="E34" s="59">
        <v>814</v>
      </c>
      <c r="F34" s="49">
        <v>0</v>
      </c>
      <c r="G34" s="48">
        <v>583</v>
      </c>
      <c r="H34" s="59">
        <v>0.372863</v>
      </c>
      <c r="I34" s="11">
        <f t="shared" ref="I34" si="20">SUM(G34,G35,G36,G37)</f>
        <v>1557</v>
      </c>
      <c r="J34" s="11">
        <f t="shared" ref="J34" si="21">G34/I34</f>
        <v>0.37443802183686575</v>
      </c>
      <c r="M34">
        <v>4</v>
      </c>
    </row>
    <row r="35" spans="1:14" x14ac:dyDescent="0.25">
      <c r="A35" s="7"/>
      <c r="B35" s="6"/>
      <c r="C35" s="6"/>
      <c r="D35" s="6"/>
      <c r="E35" s="6"/>
      <c r="F35" s="38">
        <v>1</v>
      </c>
      <c r="G35" s="37">
        <v>138</v>
      </c>
      <c r="H35" s="6"/>
      <c r="I35" s="12"/>
      <c r="J35" s="12">
        <f t="shared" ref="J35" si="22">G35/I34</f>
        <v>8.8631984585741813E-2</v>
      </c>
      <c r="M35">
        <v>4</v>
      </c>
    </row>
    <row r="36" spans="1:14" x14ac:dyDescent="0.25">
      <c r="A36" s="7"/>
      <c r="B36" s="6"/>
      <c r="C36" s="6"/>
      <c r="D36" s="6"/>
      <c r="E36" s="6"/>
      <c r="F36" s="38">
        <v>2</v>
      </c>
      <c r="G36" s="37">
        <v>471</v>
      </c>
      <c r="H36" s="6"/>
      <c r="I36" s="12"/>
      <c r="J36" s="12">
        <f t="shared" ref="J36" si="23">G36/I34</f>
        <v>0.30250481695568399</v>
      </c>
      <c r="M36">
        <v>4</v>
      </c>
    </row>
    <row r="37" spans="1:14" ht="15.75" thickBot="1" x14ac:dyDescent="0.3">
      <c r="A37" s="9"/>
      <c r="B37" s="10"/>
      <c r="C37" s="10"/>
      <c r="D37" s="10"/>
      <c r="E37" s="10"/>
      <c r="F37" s="44">
        <v>3</v>
      </c>
      <c r="G37" s="43">
        <v>365</v>
      </c>
      <c r="H37" s="10"/>
      <c r="I37" s="12"/>
      <c r="J37" s="12">
        <f t="shared" ref="J37" si="24">G37/I34</f>
        <v>0.23442517662170842</v>
      </c>
      <c r="M37">
        <v>4</v>
      </c>
    </row>
    <row r="38" spans="1:14" x14ac:dyDescent="0.25">
      <c r="A38" s="84"/>
      <c r="B38" s="59">
        <v>225</v>
      </c>
      <c r="C38" s="59">
        <v>336</v>
      </c>
      <c r="D38" s="59">
        <v>555</v>
      </c>
      <c r="E38" s="59">
        <v>814</v>
      </c>
      <c r="F38" s="49">
        <v>0</v>
      </c>
      <c r="G38" s="48">
        <v>497</v>
      </c>
      <c r="H38" s="59">
        <v>0.40588200000000002</v>
      </c>
      <c r="I38" s="11">
        <f t="shared" ref="I38" si="25">SUM(G38,G39,G40,G41)</f>
        <v>1367</v>
      </c>
      <c r="J38" s="11">
        <f t="shared" ref="J38" si="26">G38/I38</f>
        <v>0.36356986100950989</v>
      </c>
      <c r="M38">
        <v>4</v>
      </c>
    </row>
    <row r="39" spans="1:14" x14ac:dyDescent="0.25">
      <c r="A39" s="7"/>
      <c r="B39" s="6"/>
      <c r="C39" s="6"/>
      <c r="D39" s="6"/>
      <c r="E39" s="6"/>
      <c r="F39" s="38">
        <v>1</v>
      </c>
      <c r="G39" s="37">
        <v>144</v>
      </c>
      <c r="H39" s="6"/>
      <c r="I39" s="12"/>
      <c r="J39" s="12">
        <f t="shared" ref="J39" si="27">G39/I38</f>
        <v>0.10534016093635698</v>
      </c>
      <c r="M39">
        <v>4</v>
      </c>
    </row>
    <row r="40" spans="1:14" x14ac:dyDescent="0.25">
      <c r="A40" s="7"/>
      <c r="B40" s="6"/>
      <c r="C40" s="6"/>
      <c r="D40" s="6"/>
      <c r="E40" s="6"/>
      <c r="F40" s="38">
        <v>2</v>
      </c>
      <c r="G40" s="37">
        <v>286</v>
      </c>
      <c r="H40" s="6"/>
      <c r="I40" s="12"/>
      <c r="J40" s="12">
        <f t="shared" ref="J40" si="28">G40/I38</f>
        <v>0.20921726408193123</v>
      </c>
      <c r="M40">
        <v>4</v>
      </c>
    </row>
    <row r="41" spans="1:14" ht="15.75" thickBot="1" x14ac:dyDescent="0.3">
      <c r="A41" s="9"/>
      <c r="B41" s="10"/>
      <c r="C41" s="10"/>
      <c r="D41" s="10"/>
      <c r="E41" s="10"/>
      <c r="F41" s="44">
        <v>3</v>
      </c>
      <c r="G41" s="43">
        <v>440</v>
      </c>
      <c r="H41" s="10"/>
      <c r="I41" s="12"/>
      <c r="J41" s="12">
        <f t="shared" ref="J41" si="29">G41/I38</f>
        <v>0.32187271397220191</v>
      </c>
      <c r="M41">
        <v>4</v>
      </c>
    </row>
    <row r="42" spans="1:14" x14ac:dyDescent="0.25">
      <c r="A42" s="84"/>
      <c r="B42" s="59">
        <v>225</v>
      </c>
      <c r="C42" s="59">
        <v>336</v>
      </c>
      <c r="D42" s="59">
        <v>502</v>
      </c>
      <c r="E42" s="59">
        <v>814</v>
      </c>
      <c r="F42" s="49">
        <v>0</v>
      </c>
      <c r="G42" s="48">
        <v>445</v>
      </c>
      <c r="H42" s="59">
        <v>0.40005400000000002</v>
      </c>
      <c r="I42" s="11">
        <f t="shared" ref="I42" si="30">SUM(G42,G43,G44,G45)</f>
        <v>1349</v>
      </c>
      <c r="J42" s="11">
        <f t="shared" ref="J42" si="31">G42/I42</f>
        <v>0.32987398072646407</v>
      </c>
      <c r="M42">
        <v>4</v>
      </c>
    </row>
    <row r="43" spans="1:14" x14ac:dyDescent="0.25">
      <c r="A43" s="7"/>
      <c r="B43" s="6"/>
      <c r="C43" s="6"/>
      <c r="D43" s="6"/>
      <c r="E43" s="6"/>
      <c r="F43" s="38">
        <v>1</v>
      </c>
      <c r="G43" s="37">
        <v>266</v>
      </c>
      <c r="H43" s="6"/>
      <c r="I43" s="12"/>
      <c r="J43" s="12">
        <f t="shared" ref="J43" si="32">G43/I42</f>
        <v>0.19718309859154928</v>
      </c>
      <c r="M43">
        <v>4</v>
      </c>
    </row>
    <row r="44" spans="1:14" x14ac:dyDescent="0.25">
      <c r="A44" s="7"/>
      <c r="B44" s="6"/>
      <c r="C44" s="6"/>
      <c r="D44" s="6"/>
      <c r="E44" s="6"/>
      <c r="F44" s="38">
        <v>2</v>
      </c>
      <c r="G44" s="37">
        <v>125</v>
      </c>
      <c r="H44" s="6"/>
      <c r="I44" s="12"/>
      <c r="J44" s="12">
        <f t="shared" ref="J44" si="33">G44/I42</f>
        <v>9.2661230541141587E-2</v>
      </c>
      <c r="M44">
        <v>4</v>
      </c>
    </row>
    <row r="45" spans="1:14" ht="15.75" thickBot="1" x14ac:dyDescent="0.3">
      <c r="A45" s="7"/>
      <c r="B45" s="6"/>
      <c r="C45" s="6"/>
      <c r="D45" s="6"/>
      <c r="E45" s="6"/>
      <c r="F45" s="38">
        <v>3</v>
      </c>
      <c r="G45" s="37">
        <v>513</v>
      </c>
      <c r="H45" s="6"/>
      <c r="I45" s="12"/>
      <c r="J45" s="12">
        <f t="shared" ref="J45" si="34">G45/I42</f>
        <v>0.38028169014084506</v>
      </c>
      <c r="M45">
        <v>4</v>
      </c>
    </row>
    <row r="46" spans="1:14" x14ac:dyDescent="0.25">
      <c r="A46" s="84"/>
      <c r="B46" s="59">
        <v>225</v>
      </c>
      <c r="C46" s="59">
        <v>336</v>
      </c>
      <c r="D46" s="59">
        <v>487</v>
      </c>
      <c r="E46" s="59">
        <v>814</v>
      </c>
      <c r="F46" s="49">
        <v>0</v>
      </c>
      <c r="G46" s="48">
        <v>292</v>
      </c>
      <c r="H46" s="59">
        <v>0.40393600000000002</v>
      </c>
      <c r="I46" s="11">
        <f t="shared" ref="I46" si="35">SUM(G46,G47,G48,G49)</f>
        <v>1459</v>
      </c>
      <c r="J46" s="11">
        <f t="shared" ref="J46" si="36">G46/I46</f>
        <v>0.20013708019191226</v>
      </c>
      <c r="M46">
        <v>4</v>
      </c>
    </row>
    <row r="47" spans="1:14" x14ac:dyDescent="0.25">
      <c r="A47" s="7"/>
      <c r="B47" s="6"/>
      <c r="C47" s="6"/>
      <c r="D47" s="6"/>
      <c r="E47" s="6"/>
      <c r="F47" s="38">
        <v>1</v>
      </c>
      <c r="G47" s="37">
        <v>537</v>
      </c>
      <c r="H47" s="6"/>
      <c r="I47" s="12"/>
      <c r="J47" s="12">
        <f t="shared" ref="J47" si="37">G47/I46</f>
        <v>0.36806031528444139</v>
      </c>
      <c r="M47">
        <v>4</v>
      </c>
    </row>
    <row r="48" spans="1:14" x14ac:dyDescent="0.25">
      <c r="A48" s="7"/>
      <c r="B48" s="6"/>
      <c r="C48" s="6"/>
      <c r="D48" s="6"/>
      <c r="E48" s="6"/>
      <c r="F48" s="38">
        <v>2</v>
      </c>
      <c r="G48" s="37">
        <v>130</v>
      </c>
      <c r="H48" s="6"/>
      <c r="I48" s="12"/>
      <c r="J48" s="12">
        <f t="shared" ref="J48" si="38">G48/I46</f>
        <v>8.9102124742974645E-2</v>
      </c>
      <c r="M48">
        <v>4</v>
      </c>
    </row>
    <row r="49" spans="1:13" ht="15.75" thickBot="1" x14ac:dyDescent="0.3">
      <c r="A49" s="9"/>
      <c r="B49" s="10"/>
      <c r="C49" s="10"/>
      <c r="D49" s="10"/>
      <c r="E49" s="10"/>
      <c r="F49" s="44">
        <v>3</v>
      </c>
      <c r="G49" s="43">
        <v>500</v>
      </c>
      <c r="H49" s="10"/>
      <c r="I49" s="12"/>
      <c r="J49" s="12">
        <f t="shared" ref="J49" si="39">G49/I46</f>
        <v>0.3427004797806717</v>
      </c>
      <c r="M49">
        <v>4</v>
      </c>
    </row>
    <row r="50" spans="1:13" x14ac:dyDescent="0.25">
      <c r="A50" s="84"/>
      <c r="B50" s="59">
        <v>225</v>
      </c>
      <c r="C50" s="59">
        <v>336</v>
      </c>
      <c r="D50" s="59">
        <v>438</v>
      </c>
      <c r="E50" s="59">
        <v>814</v>
      </c>
      <c r="F50" s="49">
        <v>0</v>
      </c>
      <c r="G50" s="48">
        <v>544</v>
      </c>
      <c r="H50" s="59">
        <v>0.41199799999999998</v>
      </c>
      <c r="I50" s="11">
        <f t="shared" ref="I50" si="40">SUM(G50,G51,G52,G53)</f>
        <v>1323</v>
      </c>
      <c r="J50" s="11">
        <f t="shared" ref="J50" si="41">G50/I50</f>
        <v>0.41118669690098264</v>
      </c>
      <c r="M50">
        <v>4</v>
      </c>
    </row>
    <row r="51" spans="1:13" x14ac:dyDescent="0.25">
      <c r="A51" s="7"/>
      <c r="B51" s="6"/>
      <c r="C51" s="6"/>
      <c r="D51" s="6"/>
      <c r="E51" s="6"/>
      <c r="F51" s="38">
        <v>1</v>
      </c>
      <c r="G51" s="37">
        <v>418</v>
      </c>
      <c r="H51" s="6"/>
      <c r="I51" s="12"/>
      <c r="J51" s="12">
        <f t="shared" ref="J51" si="42">G51/I50</f>
        <v>0.31594860166288735</v>
      </c>
      <c r="M51">
        <v>4</v>
      </c>
    </row>
    <row r="52" spans="1:13" x14ac:dyDescent="0.25">
      <c r="A52" s="7"/>
      <c r="B52" s="6"/>
      <c r="C52" s="6"/>
      <c r="D52" s="6"/>
      <c r="E52" s="6"/>
      <c r="F52" s="38">
        <v>2</v>
      </c>
      <c r="G52" s="37">
        <v>255</v>
      </c>
      <c r="H52" s="6"/>
      <c r="I52" s="12"/>
      <c r="J52" s="12">
        <f t="shared" ref="J52" si="43">G52/I50</f>
        <v>0.1927437641723356</v>
      </c>
      <c r="M52">
        <v>4</v>
      </c>
    </row>
    <row r="53" spans="1:13" ht="15.75" thickBot="1" x14ac:dyDescent="0.3">
      <c r="A53" s="7"/>
      <c r="B53" s="6"/>
      <c r="C53" s="6"/>
      <c r="D53" s="6"/>
      <c r="E53" s="6"/>
      <c r="F53" s="38">
        <v>3</v>
      </c>
      <c r="G53" s="37">
        <v>106</v>
      </c>
      <c r="H53" s="6"/>
      <c r="I53" s="12"/>
      <c r="J53" s="12">
        <f t="shared" ref="J53" si="44">G53/I50</f>
        <v>8.0120937263794406E-2</v>
      </c>
      <c r="M53">
        <v>4</v>
      </c>
    </row>
    <row r="54" spans="1:13" x14ac:dyDescent="0.25">
      <c r="A54" s="84"/>
      <c r="B54" s="59">
        <v>225</v>
      </c>
      <c r="C54" s="59">
        <v>336</v>
      </c>
      <c r="D54" s="59">
        <v>225</v>
      </c>
      <c r="E54" s="85">
        <v>373</v>
      </c>
      <c r="F54" s="49">
        <v>0</v>
      </c>
      <c r="G54" s="48">
        <v>1281</v>
      </c>
      <c r="H54" s="85">
        <v>0.46524599999999999</v>
      </c>
      <c r="I54" s="11">
        <f t="shared" ref="I54" si="45">SUM(G54,G55,G56,G57)</f>
        <v>3420</v>
      </c>
      <c r="J54" s="11">
        <f t="shared" ref="J54" si="46">G54/I54</f>
        <v>0.37456140350877193</v>
      </c>
      <c r="M54">
        <v>4</v>
      </c>
    </row>
    <row r="55" spans="1:13" x14ac:dyDescent="0.25">
      <c r="A55" s="7"/>
      <c r="B55" s="6"/>
      <c r="C55" s="6"/>
      <c r="D55" s="6"/>
      <c r="E55" s="6"/>
      <c r="F55" s="38">
        <v>1</v>
      </c>
      <c r="G55" s="37">
        <v>166</v>
      </c>
      <c r="H55" s="6"/>
      <c r="I55" s="12"/>
      <c r="J55" s="12">
        <f t="shared" ref="J55" si="47">G55/I54</f>
        <v>4.8538011695906436E-2</v>
      </c>
      <c r="M55">
        <v>4</v>
      </c>
    </row>
    <row r="56" spans="1:13" x14ac:dyDescent="0.25">
      <c r="A56" s="7"/>
      <c r="B56" s="6"/>
      <c r="C56" s="6"/>
      <c r="D56" s="6"/>
      <c r="E56" s="6"/>
      <c r="F56" s="38">
        <v>2</v>
      </c>
      <c r="G56" s="37">
        <v>1335</v>
      </c>
      <c r="H56" s="6"/>
      <c r="I56" s="12"/>
      <c r="J56" s="12">
        <f t="shared" ref="J56" si="48">G56/I54</f>
        <v>0.39035087719298245</v>
      </c>
      <c r="M56">
        <v>4</v>
      </c>
    </row>
    <row r="57" spans="1:13" ht="15.75" thickBot="1" x14ac:dyDescent="0.3">
      <c r="A57" s="9"/>
      <c r="B57" s="10"/>
      <c r="C57" s="10"/>
      <c r="D57" s="10"/>
      <c r="E57" s="10"/>
      <c r="F57" s="44">
        <v>3</v>
      </c>
      <c r="G57" s="43">
        <v>638</v>
      </c>
      <c r="H57" s="10"/>
      <c r="I57" s="69"/>
      <c r="J57" s="69">
        <f t="shared" ref="J57" si="49">G57/I54</f>
        <v>0.18654970760233919</v>
      </c>
      <c r="M57">
        <v>4</v>
      </c>
    </row>
    <row r="58" spans="1:13" x14ac:dyDescent="0.25">
      <c r="A58" s="84"/>
      <c r="B58" s="59">
        <v>225</v>
      </c>
      <c r="C58" s="59">
        <v>336</v>
      </c>
      <c r="D58" s="59">
        <v>225</v>
      </c>
      <c r="E58" s="85">
        <v>438</v>
      </c>
      <c r="F58" s="49">
        <v>0</v>
      </c>
      <c r="G58" s="48">
        <v>537</v>
      </c>
      <c r="H58" s="85">
        <v>0.47990699999999997</v>
      </c>
      <c r="I58" s="11">
        <f t="shared" ref="I58" si="50">SUM(G58,G59,G60,G61)</f>
        <v>1428</v>
      </c>
      <c r="J58" s="11">
        <f t="shared" ref="J58" si="51">G58/I58</f>
        <v>0.37605042016806722</v>
      </c>
      <c r="M58">
        <v>4</v>
      </c>
    </row>
    <row r="59" spans="1:13" x14ac:dyDescent="0.25">
      <c r="A59" s="7"/>
      <c r="B59" s="6"/>
      <c r="C59" s="6"/>
      <c r="D59" s="6"/>
      <c r="E59" s="6"/>
      <c r="F59" s="38">
        <v>1</v>
      </c>
      <c r="G59" s="37">
        <v>338</v>
      </c>
      <c r="H59" s="6"/>
      <c r="I59" s="12"/>
      <c r="J59" s="12">
        <f t="shared" ref="J59" si="52">G59/I58</f>
        <v>0.23669467787114845</v>
      </c>
      <c r="M59">
        <v>4</v>
      </c>
    </row>
    <row r="60" spans="1:13" x14ac:dyDescent="0.25">
      <c r="A60" s="7"/>
      <c r="B60" s="6"/>
      <c r="C60" s="6"/>
      <c r="D60" s="6"/>
      <c r="E60" s="6"/>
      <c r="F60" s="38">
        <v>2</v>
      </c>
      <c r="G60" s="37">
        <v>49</v>
      </c>
      <c r="H60" s="6"/>
      <c r="I60" s="12"/>
      <c r="J60" s="12">
        <f t="shared" ref="J60" si="53">G60/I58</f>
        <v>3.4313725490196081E-2</v>
      </c>
      <c r="M60">
        <v>4</v>
      </c>
    </row>
    <row r="61" spans="1:13" ht="15.75" thickBot="1" x14ac:dyDescent="0.3">
      <c r="A61" s="9"/>
      <c r="B61" s="10"/>
      <c r="C61" s="10"/>
      <c r="D61" s="10"/>
      <c r="E61" s="10"/>
      <c r="F61" s="44">
        <v>3</v>
      </c>
      <c r="G61" s="43">
        <v>504</v>
      </c>
      <c r="H61" s="10"/>
      <c r="I61" s="69"/>
      <c r="J61" s="69">
        <f t="shared" ref="J61" si="54">G61/I58</f>
        <v>0.35294117647058826</v>
      </c>
      <c r="M61">
        <v>4</v>
      </c>
    </row>
    <row r="62" spans="1:13" x14ac:dyDescent="0.25">
      <c r="A62" s="84"/>
      <c r="B62" s="59">
        <v>225</v>
      </c>
      <c r="C62" s="59">
        <v>336</v>
      </c>
      <c r="D62" s="59">
        <v>225</v>
      </c>
      <c r="E62" s="85">
        <v>487</v>
      </c>
      <c r="F62" s="49">
        <v>0</v>
      </c>
      <c r="G62" s="48">
        <v>396</v>
      </c>
      <c r="H62" s="85">
        <v>0.47200799999999998</v>
      </c>
      <c r="I62" s="11">
        <f t="shared" ref="I62" si="55">SUM(G62,G63,G64,G65)</f>
        <v>1873</v>
      </c>
      <c r="J62" s="11">
        <f t="shared" ref="J62" si="56">G62/I62</f>
        <v>0.21142552055525896</v>
      </c>
      <c r="M62">
        <v>4</v>
      </c>
    </row>
    <row r="63" spans="1:13" x14ac:dyDescent="0.25">
      <c r="A63" s="7"/>
      <c r="B63" s="6"/>
      <c r="C63" s="6"/>
      <c r="D63" s="6"/>
      <c r="E63" s="6"/>
      <c r="F63" s="38">
        <v>1</v>
      </c>
      <c r="G63" s="37">
        <v>769</v>
      </c>
      <c r="H63" s="6"/>
      <c r="I63" s="12"/>
      <c r="J63" s="12">
        <f t="shared" ref="J63" si="57">G63/I62</f>
        <v>0.41057127602776294</v>
      </c>
      <c r="M63">
        <v>4</v>
      </c>
    </row>
    <row r="64" spans="1:13" x14ac:dyDescent="0.25">
      <c r="A64" s="7"/>
      <c r="B64" s="6"/>
      <c r="C64" s="6"/>
      <c r="D64" s="6"/>
      <c r="E64" s="6"/>
      <c r="F64" s="38">
        <v>2</v>
      </c>
      <c r="G64" s="37">
        <v>655</v>
      </c>
      <c r="H64" s="6"/>
      <c r="I64" s="12"/>
      <c r="J64" s="12">
        <f t="shared" ref="J64" si="58">G64/I62</f>
        <v>0.34970635344367323</v>
      </c>
      <c r="M64">
        <v>4</v>
      </c>
    </row>
    <row r="65" spans="1:13" ht="15.75" thickBot="1" x14ac:dyDescent="0.3">
      <c r="A65" s="9"/>
      <c r="B65" s="10"/>
      <c r="C65" s="10"/>
      <c r="D65" s="10"/>
      <c r="E65" s="10"/>
      <c r="F65" s="44">
        <v>3</v>
      </c>
      <c r="G65" s="43">
        <v>53</v>
      </c>
      <c r="H65" s="10"/>
      <c r="I65" s="69"/>
      <c r="J65" s="69">
        <f t="shared" ref="J65" si="59">G65/I62</f>
        <v>2.8296849973304859E-2</v>
      </c>
      <c r="M65">
        <v>4</v>
      </c>
    </row>
    <row r="66" spans="1:13" x14ac:dyDescent="0.25">
      <c r="A66" s="84"/>
      <c r="B66" s="59">
        <v>225</v>
      </c>
      <c r="C66" s="59">
        <v>336</v>
      </c>
      <c r="D66" s="59">
        <v>225</v>
      </c>
      <c r="E66" s="85">
        <v>502</v>
      </c>
      <c r="F66" s="49">
        <v>0</v>
      </c>
      <c r="G66" s="48">
        <v>536</v>
      </c>
      <c r="H66" s="85">
        <v>0.47143299999999999</v>
      </c>
      <c r="I66" s="11">
        <f t="shared" ref="I66" si="60">SUM(G66,G67,G68,G69)</f>
        <v>1440</v>
      </c>
      <c r="J66" s="11">
        <f t="shared" ref="J66" si="61">G66/I66</f>
        <v>0.37222222222222223</v>
      </c>
      <c r="M66">
        <v>4</v>
      </c>
    </row>
    <row r="67" spans="1:13" x14ac:dyDescent="0.25">
      <c r="A67" s="7"/>
      <c r="B67" s="6"/>
      <c r="C67" s="6"/>
      <c r="D67" s="6"/>
      <c r="E67" s="6"/>
      <c r="F67" s="38">
        <v>1</v>
      </c>
      <c r="G67" s="37">
        <v>531</v>
      </c>
      <c r="H67" s="6"/>
      <c r="I67" s="12"/>
      <c r="J67" s="12">
        <f t="shared" ref="J67" si="62">G67/I66</f>
        <v>0.36875000000000002</v>
      </c>
      <c r="M67">
        <v>4</v>
      </c>
    </row>
    <row r="68" spans="1:13" x14ac:dyDescent="0.25">
      <c r="A68" s="7"/>
      <c r="B68" s="6"/>
      <c r="C68" s="6"/>
      <c r="D68" s="6"/>
      <c r="E68" s="6"/>
      <c r="F68" s="38">
        <v>2</v>
      </c>
      <c r="G68" s="37">
        <v>340</v>
      </c>
      <c r="H68" s="6"/>
      <c r="I68" s="12"/>
      <c r="J68" s="12">
        <f t="shared" ref="J68" si="63">G68/I66</f>
        <v>0.2361111111111111</v>
      </c>
      <c r="M68">
        <v>4</v>
      </c>
    </row>
    <row r="69" spans="1:13" ht="15.75" thickBot="1" x14ac:dyDescent="0.3">
      <c r="A69" s="9"/>
      <c r="B69" s="10"/>
      <c r="C69" s="10"/>
      <c r="D69" s="10"/>
      <c r="E69" s="10"/>
      <c r="F69" s="44">
        <v>3</v>
      </c>
      <c r="G69" s="43">
        <v>33</v>
      </c>
      <c r="H69" s="10"/>
      <c r="I69" s="69"/>
      <c r="J69" s="69">
        <f t="shared" ref="J69" si="64">G69/I66</f>
        <v>2.2916666666666665E-2</v>
      </c>
      <c r="M69">
        <v>4</v>
      </c>
    </row>
    <row r="70" spans="1:13" x14ac:dyDescent="0.25">
      <c r="A70" s="84"/>
      <c r="B70" s="59">
        <v>225</v>
      </c>
      <c r="C70" s="59">
        <v>336</v>
      </c>
      <c r="D70" s="59">
        <v>225</v>
      </c>
      <c r="E70" s="85">
        <v>555</v>
      </c>
      <c r="F70" s="49">
        <v>0</v>
      </c>
      <c r="G70" s="48">
        <v>345</v>
      </c>
      <c r="H70" s="85">
        <v>0.45483699999999999</v>
      </c>
      <c r="I70" s="11">
        <f t="shared" ref="I70" si="65">SUM(G70,G71,G72,G73)</f>
        <v>1434</v>
      </c>
      <c r="J70" s="11">
        <f t="shared" ref="J70" si="66">G70/I70</f>
        <v>0.2405857740585774</v>
      </c>
      <c r="M70">
        <v>4</v>
      </c>
    </row>
    <row r="71" spans="1:13" x14ac:dyDescent="0.25">
      <c r="A71" s="7"/>
      <c r="B71" s="6"/>
      <c r="C71" s="6"/>
      <c r="D71" s="6"/>
      <c r="E71" s="6"/>
      <c r="F71" s="38">
        <v>1</v>
      </c>
      <c r="G71" s="37">
        <v>534</v>
      </c>
      <c r="H71" s="6"/>
      <c r="I71" s="12"/>
      <c r="J71" s="12">
        <f t="shared" ref="J71" si="67">G71/I70</f>
        <v>0.3723849372384937</v>
      </c>
      <c r="M71">
        <v>4</v>
      </c>
    </row>
    <row r="72" spans="1:13" x14ac:dyDescent="0.25">
      <c r="A72" s="7"/>
      <c r="B72" s="6"/>
      <c r="C72" s="6"/>
      <c r="D72" s="6"/>
      <c r="E72" s="6"/>
      <c r="F72" s="38">
        <v>2</v>
      </c>
      <c r="G72" s="37">
        <v>59</v>
      </c>
      <c r="H72" s="6"/>
      <c r="I72" s="12"/>
      <c r="J72" s="12">
        <f t="shared" ref="J72" si="68">G72/I70</f>
        <v>4.1143654114365415E-2</v>
      </c>
      <c r="M72">
        <v>4</v>
      </c>
    </row>
    <row r="73" spans="1:13" ht="15.75" thickBot="1" x14ac:dyDescent="0.3">
      <c r="A73" s="9"/>
      <c r="B73" s="10"/>
      <c r="C73" s="10"/>
      <c r="D73" s="10"/>
      <c r="E73" s="10"/>
      <c r="F73" s="44">
        <v>3</v>
      </c>
      <c r="G73" s="43">
        <v>496</v>
      </c>
      <c r="H73" s="10"/>
      <c r="I73" s="69"/>
      <c r="J73" s="69">
        <f t="shared" ref="J73" si="69">G73/I70</f>
        <v>0.34588563458856347</v>
      </c>
      <c r="M73">
        <v>4</v>
      </c>
    </row>
    <row r="74" spans="1:13" x14ac:dyDescent="0.25">
      <c r="A74" s="84"/>
      <c r="B74" s="59">
        <v>225</v>
      </c>
      <c r="C74" s="59">
        <v>336</v>
      </c>
      <c r="D74" s="59">
        <v>225</v>
      </c>
      <c r="E74" s="85">
        <v>657</v>
      </c>
      <c r="F74" s="49">
        <v>0</v>
      </c>
      <c r="G74" s="48">
        <v>1696</v>
      </c>
      <c r="H74" s="85">
        <v>0.37509599999999998</v>
      </c>
      <c r="I74" s="11">
        <f t="shared" ref="I74" si="70">SUM(G74,G75,G76,G77)</f>
        <v>4665</v>
      </c>
      <c r="J74" s="11">
        <f t="shared" ref="J74" si="71">G74/I74</f>
        <v>0.3635584137191854</v>
      </c>
      <c r="M74">
        <v>4</v>
      </c>
    </row>
    <row r="75" spans="1:13" x14ac:dyDescent="0.25">
      <c r="A75" s="7"/>
      <c r="B75" s="6"/>
      <c r="C75" s="6"/>
      <c r="D75" s="6"/>
      <c r="E75" s="6"/>
      <c r="F75" s="38">
        <v>1</v>
      </c>
      <c r="G75" s="37">
        <v>1867</v>
      </c>
      <c r="H75" s="6"/>
      <c r="I75" s="12"/>
      <c r="J75" s="12">
        <f t="shared" ref="J75" si="72">G75/I74</f>
        <v>0.40021436227224011</v>
      </c>
      <c r="M75">
        <v>4</v>
      </c>
    </row>
    <row r="76" spans="1:13" x14ac:dyDescent="0.25">
      <c r="A76" s="7"/>
      <c r="B76" s="6"/>
      <c r="C76" s="6"/>
      <c r="D76" s="6"/>
      <c r="E76" s="6"/>
      <c r="F76" s="38">
        <v>2</v>
      </c>
      <c r="G76" s="37">
        <v>862</v>
      </c>
      <c r="H76" s="6"/>
      <c r="I76" s="12"/>
      <c r="J76" s="12">
        <f t="shared" ref="J76" si="73">G76/I74</f>
        <v>0.18478027867095392</v>
      </c>
      <c r="M76">
        <v>4</v>
      </c>
    </row>
    <row r="77" spans="1:13" ht="15.75" thickBot="1" x14ac:dyDescent="0.3">
      <c r="A77" s="9"/>
      <c r="B77" s="10"/>
      <c r="C77" s="10"/>
      <c r="D77" s="10"/>
      <c r="E77" s="10"/>
      <c r="F77" s="44">
        <v>3</v>
      </c>
      <c r="G77" s="43">
        <v>240</v>
      </c>
      <c r="H77" s="10"/>
      <c r="I77" s="69"/>
      <c r="J77" s="69">
        <f t="shared" ref="J77" si="74">G77/I74</f>
        <v>5.1446945337620578E-2</v>
      </c>
    </row>
    <row r="78" spans="1:13" x14ac:dyDescent="0.25">
      <c r="B78">
        <v>336</v>
      </c>
      <c r="C78">
        <v>438</v>
      </c>
      <c r="D78">
        <v>225</v>
      </c>
      <c r="E78">
        <v>336</v>
      </c>
      <c r="F78" s="38">
        <v>0</v>
      </c>
      <c r="G78" s="37">
        <v>634</v>
      </c>
      <c r="H78">
        <v>0.398781</v>
      </c>
      <c r="I78" s="12">
        <f t="shared" ref="I78" si="75">SUM(G78,G79,G80,G81)</f>
        <v>1428</v>
      </c>
      <c r="J78" s="12">
        <f t="shared" ref="J78" si="76">G78/I78</f>
        <v>0.44397759103641454</v>
      </c>
    </row>
    <row r="79" spans="1:13" x14ac:dyDescent="0.25">
      <c r="F79" s="38">
        <v>1</v>
      </c>
      <c r="G79" s="37">
        <v>470</v>
      </c>
      <c r="I79" s="12"/>
      <c r="J79" s="12">
        <f t="shared" ref="J79" si="77">G79/I78</f>
        <v>0.32913165266106442</v>
      </c>
    </row>
    <row r="80" spans="1:13" x14ac:dyDescent="0.25">
      <c r="F80" s="38">
        <v>2</v>
      </c>
      <c r="G80" s="37">
        <v>180</v>
      </c>
      <c r="I80" s="12"/>
      <c r="J80" s="12">
        <f t="shared" ref="J80" si="78">G80/I78</f>
        <v>0.12605042016806722</v>
      </c>
    </row>
    <row r="81" spans="2:10" ht="15.75" thickBot="1" x14ac:dyDescent="0.3">
      <c r="F81" s="44">
        <v>3</v>
      </c>
      <c r="G81" s="37">
        <v>144</v>
      </c>
      <c r="I81" s="12"/>
      <c r="J81" s="12">
        <f t="shared" ref="J81" si="79">G81/I78</f>
        <v>0.10084033613445378</v>
      </c>
    </row>
    <row r="82" spans="2:10" x14ac:dyDescent="0.25">
      <c r="B82">
        <v>336</v>
      </c>
      <c r="C82">
        <v>438</v>
      </c>
      <c r="D82">
        <v>373</v>
      </c>
      <c r="E82">
        <v>438</v>
      </c>
      <c r="F82" s="49">
        <v>0</v>
      </c>
      <c r="G82" s="37">
        <v>852</v>
      </c>
      <c r="H82">
        <v>0.41158299999999998</v>
      </c>
      <c r="I82" s="11">
        <f t="shared" ref="I82" si="80">SUM(G82,G83,G84,G85)</f>
        <v>1936</v>
      </c>
      <c r="J82" s="11">
        <f t="shared" ref="J82" si="81">G82/I82</f>
        <v>0.44008264462809915</v>
      </c>
    </row>
    <row r="83" spans="2:10" x14ac:dyDescent="0.25">
      <c r="F83" s="38">
        <v>1</v>
      </c>
      <c r="G83" s="37">
        <v>665</v>
      </c>
      <c r="I83" s="12"/>
      <c r="J83" s="12">
        <f t="shared" ref="J83" si="82">G83/I82</f>
        <v>0.34349173553719009</v>
      </c>
    </row>
    <row r="84" spans="2:10" x14ac:dyDescent="0.25">
      <c r="F84" s="38">
        <v>2</v>
      </c>
      <c r="G84" s="37">
        <v>313</v>
      </c>
      <c r="I84" s="12"/>
      <c r="J84" s="12">
        <f t="shared" ref="J84" si="83">G84/I82</f>
        <v>0.16167355371900827</v>
      </c>
    </row>
    <row r="85" spans="2:10" ht="15.75" thickBot="1" x14ac:dyDescent="0.3">
      <c r="F85" s="44">
        <v>3</v>
      </c>
      <c r="G85" s="37">
        <v>106</v>
      </c>
      <c r="I85" s="12"/>
      <c r="J85" s="12">
        <f t="shared" ref="J85" si="84">G85/I82</f>
        <v>5.4752066115702477E-2</v>
      </c>
    </row>
    <row r="86" spans="2:10" x14ac:dyDescent="0.25">
      <c r="B86">
        <v>336</v>
      </c>
      <c r="C86">
        <v>438</v>
      </c>
      <c r="D86">
        <v>438</v>
      </c>
      <c r="E86">
        <v>502</v>
      </c>
      <c r="F86" s="49">
        <v>0</v>
      </c>
      <c r="G86" s="37">
        <v>720</v>
      </c>
      <c r="H86">
        <v>0.37323400000000001</v>
      </c>
      <c r="I86" s="11">
        <f t="shared" ref="I86" si="85">SUM(G86,G87,G88,G89)</f>
        <v>3310</v>
      </c>
      <c r="J86" s="11">
        <f t="shared" ref="J86" si="86">G86/I86</f>
        <v>0.2175226586102719</v>
      </c>
    </row>
    <row r="87" spans="2:10" x14ac:dyDescent="0.25">
      <c r="F87" s="38">
        <v>1</v>
      </c>
      <c r="G87" s="37">
        <v>1854</v>
      </c>
      <c r="I87" s="12"/>
      <c r="J87" s="12">
        <f t="shared" ref="J87" si="87">G87/I86</f>
        <v>0.56012084592145017</v>
      </c>
    </row>
    <row r="88" spans="2:10" x14ac:dyDescent="0.25">
      <c r="F88" s="38">
        <v>2</v>
      </c>
      <c r="G88" s="37">
        <v>277</v>
      </c>
      <c r="I88" s="12"/>
      <c r="J88" s="12">
        <f t="shared" ref="J88" si="88">G88/I86</f>
        <v>8.3685800604229602E-2</v>
      </c>
    </row>
    <row r="89" spans="2:10" ht="15.75" thickBot="1" x14ac:dyDescent="0.3">
      <c r="F89" s="44">
        <v>3</v>
      </c>
      <c r="G89" s="37">
        <v>459</v>
      </c>
      <c r="I89" s="12"/>
      <c r="J89" s="12">
        <f t="shared" ref="J89" si="89">G89/I86</f>
        <v>0.13867069486404834</v>
      </c>
    </row>
    <row r="90" spans="2:10" x14ac:dyDescent="0.25">
      <c r="B90">
        <v>336</v>
      </c>
      <c r="C90">
        <v>438</v>
      </c>
      <c r="D90">
        <v>487</v>
      </c>
      <c r="E90">
        <v>555</v>
      </c>
      <c r="F90" s="49">
        <v>0</v>
      </c>
      <c r="G90" s="37">
        <v>306</v>
      </c>
      <c r="H90">
        <v>0.358323</v>
      </c>
      <c r="I90" s="11">
        <f t="shared" ref="I90" si="90">SUM(G90,G91,G92,G93)</f>
        <v>1648</v>
      </c>
      <c r="J90" s="11">
        <f t="shared" ref="J90" si="91">G90/I90</f>
        <v>0.18567961165048544</v>
      </c>
    </row>
    <row r="91" spans="2:10" x14ac:dyDescent="0.25">
      <c r="F91" s="38">
        <v>1</v>
      </c>
      <c r="G91" s="37">
        <v>584</v>
      </c>
      <c r="I91" s="12"/>
      <c r="J91" s="12">
        <f t="shared" ref="J91" si="92">G91/I90</f>
        <v>0.35436893203883496</v>
      </c>
    </row>
    <row r="92" spans="2:10" x14ac:dyDescent="0.25">
      <c r="F92" s="38">
        <v>2</v>
      </c>
      <c r="G92" s="37">
        <v>679</v>
      </c>
      <c r="I92" s="12"/>
      <c r="J92" s="12">
        <f t="shared" ref="J92" si="93">G92/I90</f>
        <v>0.41201456310679613</v>
      </c>
    </row>
    <row r="93" spans="2:10" ht="15.75" thickBot="1" x14ac:dyDescent="0.3">
      <c r="F93" s="44">
        <v>3</v>
      </c>
      <c r="G93" s="37">
        <v>79</v>
      </c>
      <c r="I93" s="12"/>
      <c r="J93" s="12">
        <f t="shared" ref="J93" si="94">G93/I90</f>
        <v>4.7936893203883495E-2</v>
      </c>
    </row>
    <row r="94" spans="2:10" x14ac:dyDescent="0.25">
      <c r="B94">
        <v>336</v>
      </c>
      <c r="C94">
        <v>438</v>
      </c>
      <c r="D94">
        <v>502</v>
      </c>
      <c r="E94">
        <v>814</v>
      </c>
      <c r="F94" s="49">
        <v>0</v>
      </c>
      <c r="G94" s="37">
        <v>571</v>
      </c>
      <c r="H94">
        <v>0.420012</v>
      </c>
      <c r="I94" s="11">
        <f t="shared" ref="I94" si="95">SUM(G94,G95,G96,G97)</f>
        <v>1572</v>
      </c>
      <c r="J94" s="11">
        <f t="shared" ref="J94" si="96">G94/I94</f>
        <v>0.36323155216284986</v>
      </c>
    </row>
    <row r="95" spans="2:10" x14ac:dyDescent="0.25">
      <c r="F95" s="38">
        <v>1</v>
      </c>
      <c r="G95" s="37">
        <v>170</v>
      </c>
      <c r="I95" s="12"/>
      <c r="J95" s="12">
        <f t="shared" ref="J95" si="97">G95/I94</f>
        <v>0.10814249363867684</v>
      </c>
    </row>
    <row r="96" spans="2:10" x14ac:dyDescent="0.25">
      <c r="F96" s="38">
        <v>2</v>
      </c>
      <c r="G96" s="37">
        <v>191</v>
      </c>
      <c r="I96" s="12"/>
      <c r="J96" s="12">
        <f t="shared" ref="J96" si="98">G96/I94</f>
        <v>0.12150127226463105</v>
      </c>
    </row>
    <row r="97" spans="2:10" ht="15.75" thickBot="1" x14ac:dyDescent="0.3">
      <c r="F97" s="44">
        <v>3</v>
      </c>
      <c r="G97" s="37">
        <v>640</v>
      </c>
      <c r="I97" s="12"/>
      <c r="J97" s="12">
        <f t="shared" ref="J97" si="99">G97/I94</f>
        <v>0.40712468193384221</v>
      </c>
    </row>
    <row r="98" spans="2:10" x14ac:dyDescent="0.25">
      <c r="B98">
        <v>336</v>
      </c>
      <c r="C98">
        <v>438</v>
      </c>
      <c r="D98">
        <v>555</v>
      </c>
      <c r="E98">
        <v>657</v>
      </c>
      <c r="F98" s="49">
        <v>0</v>
      </c>
      <c r="G98" s="37">
        <v>618</v>
      </c>
      <c r="H98">
        <v>0.41179199999999999</v>
      </c>
      <c r="I98" s="11">
        <f t="shared" ref="I98" si="100">SUM(G98,G99,G100,G101)</f>
        <v>1648</v>
      </c>
      <c r="J98" s="11">
        <f t="shared" ref="J98" si="101">G98/I98</f>
        <v>0.375</v>
      </c>
    </row>
    <row r="99" spans="2:10" x14ac:dyDescent="0.25">
      <c r="F99" s="38">
        <v>1</v>
      </c>
      <c r="G99" s="37">
        <v>389</v>
      </c>
      <c r="I99" s="12"/>
      <c r="J99" s="12">
        <f t="shared" ref="J99" si="102">G99/I98</f>
        <v>0.23604368932038836</v>
      </c>
    </row>
    <row r="100" spans="2:10" x14ac:dyDescent="0.25">
      <c r="F100" s="38">
        <v>2</v>
      </c>
      <c r="G100" s="37">
        <v>416</v>
      </c>
      <c r="I100" s="12"/>
      <c r="J100" s="12">
        <f t="shared" ref="J100" si="103">G100/I98</f>
        <v>0.25242718446601942</v>
      </c>
    </row>
    <row r="101" spans="2:10" ht="15.75" thickBot="1" x14ac:dyDescent="0.3">
      <c r="F101" s="44">
        <v>3</v>
      </c>
      <c r="G101" s="37">
        <v>225</v>
      </c>
      <c r="I101" s="12"/>
      <c r="J101" s="12">
        <f t="shared" ref="J101" si="104">G101/I98</f>
        <v>0.13652912621359223</v>
      </c>
    </row>
    <row r="102" spans="2:10" x14ac:dyDescent="0.25">
      <c r="B102">
        <v>336</v>
      </c>
      <c r="C102">
        <v>438</v>
      </c>
      <c r="D102">
        <v>555</v>
      </c>
      <c r="E102">
        <v>673</v>
      </c>
      <c r="F102" s="38">
        <v>0</v>
      </c>
      <c r="G102" s="37">
        <v>212</v>
      </c>
      <c r="H102">
        <v>0.36924699999999999</v>
      </c>
      <c r="I102" s="11">
        <f t="shared" ref="I102" si="105">SUM(G102,G103,G104,G105)</f>
        <v>1613</v>
      </c>
      <c r="J102" s="11">
        <f t="shared" ref="J102" si="106">G102/I102</f>
        <v>0.13143211407315561</v>
      </c>
    </row>
    <row r="103" spans="2:10" x14ac:dyDescent="0.25">
      <c r="F103" s="38">
        <v>1</v>
      </c>
      <c r="G103" s="37">
        <v>600</v>
      </c>
      <c r="I103" s="12"/>
      <c r="J103" s="12">
        <f t="shared" ref="J103" si="107">G103/I102</f>
        <v>0.37197768133911963</v>
      </c>
    </row>
    <row r="104" spans="2:10" x14ac:dyDescent="0.25">
      <c r="F104" s="38">
        <v>2</v>
      </c>
      <c r="G104" s="37">
        <v>159</v>
      </c>
      <c r="I104" s="12"/>
      <c r="J104" s="12">
        <f t="shared" ref="J104" si="108">G104/I102</f>
        <v>9.8574085554866714E-2</v>
      </c>
    </row>
    <row r="105" spans="2:10" ht="15.75" thickBot="1" x14ac:dyDescent="0.3">
      <c r="F105" s="44">
        <v>3</v>
      </c>
      <c r="G105" s="37">
        <v>642</v>
      </c>
      <c r="I105" s="12"/>
      <c r="J105" s="12">
        <f t="shared" ref="J105" si="109">G105/I102</f>
        <v>0.39801611903285805</v>
      </c>
    </row>
    <row r="106" spans="2:10" x14ac:dyDescent="0.25">
      <c r="B106">
        <v>336</v>
      </c>
      <c r="C106">
        <v>438</v>
      </c>
      <c r="D106">
        <v>657</v>
      </c>
      <c r="E106">
        <v>814</v>
      </c>
      <c r="F106" s="49">
        <v>0</v>
      </c>
      <c r="G106" s="37">
        <v>555</v>
      </c>
      <c r="H106">
        <v>0.392515</v>
      </c>
      <c r="I106" s="11">
        <f t="shared" ref="I106" si="110">SUM(G106,G107,G108,G109)</f>
        <v>1598</v>
      </c>
      <c r="J106" s="11">
        <f t="shared" ref="J106" si="111">G106/I106</f>
        <v>0.34730913642052563</v>
      </c>
    </row>
    <row r="107" spans="2:10" x14ac:dyDescent="0.25">
      <c r="F107" s="38">
        <v>1</v>
      </c>
      <c r="G107" s="37">
        <v>463</v>
      </c>
      <c r="I107" s="12"/>
      <c r="J107" s="12">
        <f t="shared" ref="J107" si="112">G107/I106</f>
        <v>0.28973717146433042</v>
      </c>
    </row>
    <row r="108" spans="2:10" x14ac:dyDescent="0.25">
      <c r="F108" s="38">
        <v>2</v>
      </c>
      <c r="G108" s="37">
        <v>323</v>
      </c>
      <c r="I108" s="12"/>
      <c r="J108" s="12">
        <f t="shared" ref="J108" si="113">G108/I106</f>
        <v>0.20212765957446807</v>
      </c>
    </row>
    <row r="109" spans="2:10" ht="15.75" thickBot="1" x14ac:dyDescent="0.3">
      <c r="F109" s="44">
        <v>3</v>
      </c>
      <c r="G109" s="37">
        <v>257</v>
      </c>
      <c r="I109" s="12"/>
      <c r="J109" s="12">
        <f t="shared" ref="J109" si="114">G109/I106</f>
        <v>0.16082603254067585</v>
      </c>
    </row>
    <row r="110" spans="2:10" x14ac:dyDescent="0.25">
      <c r="B110">
        <v>336</v>
      </c>
      <c r="C110">
        <v>438</v>
      </c>
      <c r="D110">
        <v>673</v>
      </c>
      <c r="E110">
        <v>814</v>
      </c>
      <c r="F110" s="49">
        <v>0</v>
      </c>
      <c r="G110" s="37">
        <v>221</v>
      </c>
      <c r="H110">
        <v>0.356431</v>
      </c>
      <c r="I110" s="11">
        <f t="shared" ref="I110" si="115">SUM(G110,G111,G112,G113)</f>
        <v>1582</v>
      </c>
      <c r="J110" s="11">
        <f t="shared" ref="J110" si="116">G110/I110</f>
        <v>0.13969658659924147</v>
      </c>
    </row>
    <row r="111" spans="2:10" x14ac:dyDescent="0.25">
      <c r="F111" s="38">
        <v>1</v>
      </c>
      <c r="G111" s="37">
        <v>560</v>
      </c>
      <c r="I111" s="12"/>
      <c r="J111" s="12">
        <f t="shared" ref="J111" si="117">G111/I110</f>
        <v>0.35398230088495575</v>
      </c>
    </row>
    <row r="112" spans="2:10" x14ac:dyDescent="0.25">
      <c r="F112" s="38">
        <v>2</v>
      </c>
      <c r="G112" s="37">
        <v>275</v>
      </c>
      <c r="I112" s="12"/>
      <c r="J112" s="12">
        <f t="shared" ref="J112" si="118">G112/I110</f>
        <v>0.1738305941845765</v>
      </c>
    </row>
    <row r="113" spans="6:10" ht="15.75" thickBot="1" x14ac:dyDescent="0.3">
      <c r="F113" s="44">
        <v>3</v>
      </c>
      <c r="G113" s="37">
        <v>526</v>
      </c>
      <c r="I113" s="12"/>
      <c r="J113" s="12">
        <f t="shared" ref="J113" si="119">G113/I110</f>
        <v>0.33249051833122628</v>
      </c>
    </row>
    <row r="114" spans="6:10" x14ac:dyDescent="0.25">
      <c r="F114" s="49">
        <v>0</v>
      </c>
      <c r="I114" s="11">
        <f t="shared" ref="I114" si="120">SUM(G114,G115,G116,G117)</f>
        <v>0</v>
      </c>
      <c r="J114" s="11" t="e">
        <f t="shared" ref="J114" si="121">G114/I114</f>
        <v>#DIV/0!</v>
      </c>
    </row>
    <row r="115" spans="6:10" x14ac:dyDescent="0.25">
      <c r="F115" s="38">
        <v>1</v>
      </c>
      <c r="I115" s="12"/>
      <c r="J115" s="12" t="e">
        <f t="shared" ref="J115" si="122">G115/I114</f>
        <v>#DIV/0!</v>
      </c>
    </row>
    <row r="116" spans="6:10" x14ac:dyDescent="0.25">
      <c r="F116" s="38">
        <v>2</v>
      </c>
      <c r="I116" s="12"/>
      <c r="J116" s="12" t="e">
        <f t="shared" ref="J116" si="123">G116/I114</f>
        <v>#DIV/0!</v>
      </c>
    </row>
    <row r="117" spans="6:10" ht="15.75" thickBot="1" x14ac:dyDescent="0.3">
      <c r="F117" s="44">
        <v>3</v>
      </c>
      <c r="I117" s="12"/>
      <c r="J117" s="12" t="e">
        <f t="shared" ref="J117" si="124">G117/I114</f>
        <v>#DIV/0!</v>
      </c>
    </row>
    <row r="118" spans="6:10" x14ac:dyDescent="0.25">
      <c r="F118" s="49">
        <v>0</v>
      </c>
      <c r="I118" s="11">
        <f t="shared" ref="I118" si="125">SUM(G118,G119,G120,G121)</f>
        <v>0</v>
      </c>
      <c r="J118" s="11" t="e">
        <f t="shared" ref="J118" si="126">G118/I118</f>
        <v>#DIV/0!</v>
      </c>
    </row>
    <row r="119" spans="6:10" x14ac:dyDescent="0.25">
      <c r="F119" s="38">
        <v>1</v>
      </c>
      <c r="I119" s="12"/>
      <c r="J119" s="12" t="e">
        <f t="shared" ref="J119" si="127">G119/I118</f>
        <v>#DIV/0!</v>
      </c>
    </row>
    <row r="120" spans="6:10" x14ac:dyDescent="0.25">
      <c r="F120" s="38">
        <v>2</v>
      </c>
      <c r="I120" s="12"/>
      <c r="J120" s="12" t="e">
        <f t="shared" ref="J120" si="128">G120/I118</f>
        <v>#DIV/0!</v>
      </c>
    </row>
    <row r="121" spans="6:10" ht="15.75" thickBot="1" x14ac:dyDescent="0.3">
      <c r="F121" s="44">
        <v>3</v>
      </c>
      <c r="I121" s="12"/>
      <c r="J121" s="12" t="e">
        <f t="shared" ref="J121" si="129">G121/I118</f>
        <v>#DIV/0!</v>
      </c>
    </row>
    <row r="122" spans="6:10" x14ac:dyDescent="0.25">
      <c r="F122" s="49">
        <v>0</v>
      </c>
      <c r="I122" s="11">
        <f t="shared" ref="I122" si="130">SUM(G122,G123,G124,G125)</f>
        <v>0</v>
      </c>
      <c r="J122" s="11" t="e">
        <f t="shared" ref="J122" si="131">G122/I122</f>
        <v>#DIV/0!</v>
      </c>
    </row>
    <row r="123" spans="6:10" x14ac:dyDescent="0.25">
      <c r="F123" s="38">
        <v>1</v>
      </c>
      <c r="I123" s="12"/>
      <c r="J123" s="12" t="e">
        <f t="shared" ref="J123" si="132">G123/I122</f>
        <v>#DIV/0!</v>
      </c>
    </row>
    <row r="124" spans="6:10" x14ac:dyDescent="0.25">
      <c r="F124" s="38">
        <v>2</v>
      </c>
      <c r="I124" s="12"/>
      <c r="J124" s="12" t="e">
        <f t="shared" ref="J124" si="133">G124/I122</f>
        <v>#DIV/0!</v>
      </c>
    </row>
    <row r="125" spans="6:10" ht="15.75" thickBot="1" x14ac:dyDescent="0.3">
      <c r="F125" s="44">
        <v>3</v>
      </c>
      <c r="I125" s="12"/>
      <c r="J125" s="12" t="e">
        <f t="shared" ref="J125" si="134">G125/I122</f>
        <v>#DIV/0!</v>
      </c>
    </row>
    <row r="126" spans="6:10" x14ac:dyDescent="0.25">
      <c r="F126" s="38">
        <v>0</v>
      </c>
      <c r="I126" s="11">
        <f t="shared" ref="I126" si="135">SUM(G126,G127,G128,G129)</f>
        <v>0</v>
      </c>
      <c r="J126" s="11" t="e">
        <f t="shared" ref="J126" si="136">G126/I126</f>
        <v>#DIV/0!</v>
      </c>
    </row>
    <row r="127" spans="6:10" x14ac:dyDescent="0.25">
      <c r="F127" s="38">
        <v>1</v>
      </c>
      <c r="I127" s="12"/>
      <c r="J127" s="12" t="e">
        <f t="shared" ref="J127" si="137">G127/I126</f>
        <v>#DIV/0!</v>
      </c>
    </row>
    <row r="128" spans="6:10" x14ac:dyDescent="0.25">
      <c r="F128" s="38">
        <v>2</v>
      </c>
      <c r="I128" s="12"/>
      <c r="J128" s="12" t="e">
        <f t="shared" ref="J128" si="138">G128/I126</f>
        <v>#DIV/0!</v>
      </c>
    </row>
    <row r="129" spans="6:10" ht="15.75" thickBot="1" x14ac:dyDescent="0.3">
      <c r="F129" s="44">
        <v>3</v>
      </c>
      <c r="I129" s="12"/>
      <c r="J129" s="12" t="e">
        <f t="shared" ref="J129" si="139">G129/I126</f>
        <v>#DIV/0!</v>
      </c>
    </row>
    <row r="130" spans="6:10" x14ac:dyDescent="0.25">
      <c r="F130" s="49">
        <v>0</v>
      </c>
      <c r="I130" s="11">
        <f t="shared" ref="I130" si="140">SUM(G130,G131,G132,G133)</f>
        <v>0</v>
      </c>
      <c r="J130" s="11" t="e">
        <f t="shared" ref="J130" si="141">G130/I130</f>
        <v>#DIV/0!</v>
      </c>
    </row>
    <row r="131" spans="6:10" x14ac:dyDescent="0.25">
      <c r="F131" s="38">
        <v>1</v>
      </c>
      <c r="I131" s="12"/>
      <c r="J131" s="12" t="e">
        <f t="shared" ref="J131" si="142">G131/I130</f>
        <v>#DIV/0!</v>
      </c>
    </row>
    <row r="132" spans="6:10" x14ac:dyDescent="0.25">
      <c r="F132" s="38">
        <v>2</v>
      </c>
      <c r="I132" s="12"/>
      <c r="J132" s="12" t="e">
        <f t="shared" ref="J132" si="143">G132/I130</f>
        <v>#DIV/0!</v>
      </c>
    </row>
    <row r="133" spans="6:10" ht="15.75" thickBot="1" x14ac:dyDescent="0.3">
      <c r="F133" s="44">
        <v>3</v>
      </c>
      <c r="I133" s="12"/>
      <c r="J133" s="12" t="e">
        <f t="shared" ref="J133" si="144">G133/I130</f>
        <v>#DIV/0!</v>
      </c>
    </row>
    <row r="134" spans="6:10" x14ac:dyDescent="0.25">
      <c r="F134" s="49">
        <v>0</v>
      </c>
      <c r="I134" s="11">
        <f t="shared" ref="I134" si="145">SUM(G134,G135,G136,G137)</f>
        <v>0</v>
      </c>
      <c r="J134" s="11" t="e">
        <f t="shared" ref="J134" si="146">G134/I134</f>
        <v>#DIV/0!</v>
      </c>
    </row>
    <row r="135" spans="6:10" x14ac:dyDescent="0.25">
      <c r="F135" s="38">
        <v>1</v>
      </c>
      <c r="I135" s="12"/>
      <c r="J135" s="12" t="e">
        <f t="shared" ref="J135" si="147">G135/I134</f>
        <v>#DIV/0!</v>
      </c>
    </row>
    <row r="136" spans="6:10" x14ac:dyDescent="0.25">
      <c r="F136" s="38">
        <v>2</v>
      </c>
      <c r="I136" s="12"/>
      <c r="J136" s="12" t="e">
        <f t="shared" ref="J136" si="148">G136/I134</f>
        <v>#DIV/0!</v>
      </c>
    </row>
    <row r="137" spans="6:10" ht="15.75" thickBot="1" x14ac:dyDescent="0.3">
      <c r="F137" s="44">
        <v>3</v>
      </c>
      <c r="I137" s="12"/>
      <c r="J137" s="12" t="e">
        <f t="shared" ref="J137" si="149">G137/I134</f>
        <v>#DIV/0!</v>
      </c>
    </row>
    <row r="138" spans="6:10" x14ac:dyDescent="0.25">
      <c r="F138" s="49">
        <v>0</v>
      </c>
      <c r="I138" s="11">
        <f t="shared" ref="I138" si="150">SUM(G138,G139,G140,G141)</f>
        <v>0</v>
      </c>
      <c r="J138" s="11" t="e">
        <f t="shared" ref="J138" si="151">G138/I138</f>
        <v>#DIV/0!</v>
      </c>
    </row>
    <row r="139" spans="6:10" x14ac:dyDescent="0.25">
      <c r="F139" s="38">
        <v>1</v>
      </c>
      <c r="I139" s="12"/>
      <c r="J139" s="12" t="e">
        <f t="shared" ref="J139" si="152">G139/I138</f>
        <v>#DIV/0!</v>
      </c>
    </row>
    <row r="140" spans="6:10" x14ac:dyDescent="0.25">
      <c r="F140" s="38">
        <v>2</v>
      </c>
      <c r="I140" s="12"/>
      <c r="J140" s="12" t="e">
        <f t="shared" ref="J140" si="153">G140/I138</f>
        <v>#DIV/0!</v>
      </c>
    </row>
    <row r="141" spans="6:10" ht="15.75" thickBot="1" x14ac:dyDescent="0.3">
      <c r="F141" s="44">
        <v>3</v>
      </c>
      <c r="I141" s="12"/>
      <c r="J141" s="12" t="e">
        <f t="shared" ref="J141" si="154">G141/I138</f>
        <v>#DIV/0!</v>
      </c>
    </row>
    <row r="142" spans="6:10" x14ac:dyDescent="0.25">
      <c r="F142" s="49">
        <v>0</v>
      </c>
      <c r="I142" s="11">
        <f t="shared" ref="I142" si="155">SUM(G142,G143,G144,G145)</f>
        <v>0</v>
      </c>
      <c r="J142" s="11" t="e">
        <f t="shared" ref="J142" si="156">G142/I142</f>
        <v>#DIV/0!</v>
      </c>
    </row>
    <row r="143" spans="6:10" x14ac:dyDescent="0.25">
      <c r="F143" s="38">
        <v>1</v>
      </c>
      <c r="I143" s="12"/>
      <c r="J143" s="12" t="e">
        <f t="shared" ref="J143" si="157">G143/I142</f>
        <v>#DIV/0!</v>
      </c>
    </row>
    <row r="144" spans="6:10" x14ac:dyDescent="0.25">
      <c r="F144" s="38">
        <v>2</v>
      </c>
      <c r="I144" s="12"/>
      <c r="J144" s="12" t="e">
        <f t="shared" ref="J144" si="158">G144/I142</f>
        <v>#DIV/0!</v>
      </c>
    </row>
    <row r="145" spans="6:10" ht="15.75" thickBot="1" x14ac:dyDescent="0.3">
      <c r="F145" s="44">
        <v>3</v>
      </c>
      <c r="I145" s="12"/>
      <c r="J145" s="12" t="e">
        <f t="shared" ref="J145" si="159">G145/I142</f>
        <v>#DIV/0!</v>
      </c>
    </row>
    <row r="146" spans="6:10" x14ac:dyDescent="0.25">
      <c r="F146" s="49">
        <v>0</v>
      </c>
      <c r="I146" s="11">
        <f t="shared" ref="I146" si="160">SUM(G146,G147,G148,G149)</f>
        <v>0</v>
      </c>
      <c r="J146" s="11" t="e">
        <f t="shared" ref="J146" si="161">G146/I146</f>
        <v>#DIV/0!</v>
      </c>
    </row>
    <row r="147" spans="6:10" x14ac:dyDescent="0.25">
      <c r="F147" s="38">
        <v>1</v>
      </c>
      <c r="I147" s="12"/>
      <c r="J147" s="12" t="e">
        <f t="shared" ref="J147" si="162">G147/I146</f>
        <v>#DIV/0!</v>
      </c>
    </row>
    <row r="148" spans="6:10" x14ac:dyDescent="0.25">
      <c r="F148" s="38">
        <v>2</v>
      </c>
      <c r="I148" s="12"/>
      <c r="J148" s="12" t="e">
        <f t="shared" ref="J148" si="163">G148/I146</f>
        <v>#DIV/0!</v>
      </c>
    </row>
    <row r="149" spans="6:10" ht="15.75" thickBot="1" x14ac:dyDescent="0.3">
      <c r="F149" s="44">
        <v>3</v>
      </c>
      <c r="I149" s="12"/>
      <c r="J149" s="12" t="e">
        <f t="shared" ref="J149" si="164">G149/I146</f>
        <v>#DIV/0!</v>
      </c>
    </row>
    <row r="150" spans="6:10" x14ac:dyDescent="0.25">
      <c r="F150" s="38">
        <v>0</v>
      </c>
      <c r="I150" s="11">
        <f t="shared" ref="I150" si="165">SUM(G150,G151,G152,G153)</f>
        <v>0</v>
      </c>
      <c r="J150" s="11" t="e">
        <f t="shared" ref="J150" si="166">G150/I150</f>
        <v>#DIV/0!</v>
      </c>
    </row>
    <row r="151" spans="6:10" x14ac:dyDescent="0.25">
      <c r="F151" s="38">
        <v>1</v>
      </c>
      <c r="I151" s="12"/>
      <c r="J151" s="12" t="e">
        <f t="shared" ref="J151" si="167">G151/I150</f>
        <v>#DIV/0!</v>
      </c>
    </row>
    <row r="152" spans="6:10" x14ac:dyDescent="0.25">
      <c r="F152" s="38">
        <v>2</v>
      </c>
      <c r="I152" s="12"/>
      <c r="J152" s="12" t="e">
        <f t="shared" ref="J152" si="168">G152/I150</f>
        <v>#DIV/0!</v>
      </c>
    </row>
    <row r="153" spans="6:10" ht="15.75" thickBot="1" x14ac:dyDescent="0.3">
      <c r="F153" s="44">
        <v>3</v>
      </c>
      <c r="I153" s="12"/>
      <c r="J153" s="12" t="e">
        <f t="shared" ref="J153" si="169">G153/I150</f>
        <v>#DIV/0!</v>
      </c>
    </row>
    <row r="154" spans="6:10" x14ac:dyDescent="0.25">
      <c r="F154" s="49">
        <v>0</v>
      </c>
      <c r="I154" s="11">
        <f t="shared" ref="I154" si="170">SUM(G154,G155,G156,G157)</f>
        <v>0</v>
      </c>
      <c r="J154" s="11" t="e">
        <f t="shared" ref="J154" si="171">G154/I154</f>
        <v>#DIV/0!</v>
      </c>
    </row>
    <row r="155" spans="6:10" x14ac:dyDescent="0.25">
      <c r="F155" s="38">
        <v>1</v>
      </c>
      <c r="I155" s="12"/>
      <c r="J155" s="12" t="e">
        <f t="shared" ref="J155" si="172">G155/I154</f>
        <v>#DIV/0!</v>
      </c>
    </row>
    <row r="156" spans="6:10" x14ac:dyDescent="0.25">
      <c r="F156" s="38">
        <v>2</v>
      </c>
      <c r="I156" s="12"/>
      <c r="J156" s="12" t="e">
        <f t="shared" ref="J156" si="173">G156/I154</f>
        <v>#DIV/0!</v>
      </c>
    </row>
    <row r="157" spans="6:10" ht="15.75" thickBot="1" x14ac:dyDescent="0.3">
      <c r="F157" s="44">
        <v>3</v>
      </c>
      <c r="I157" s="12"/>
      <c r="J157" s="12" t="e">
        <f t="shared" ref="J157" si="174">G157/I154</f>
        <v>#DIV/0!</v>
      </c>
    </row>
    <row r="158" spans="6:10" x14ac:dyDescent="0.25">
      <c r="F158" s="49">
        <v>0</v>
      </c>
      <c r="I158" s="11">
        <f t="shared" ref="I158" si="175">SUM(G158,G159,G160,G161)</f>
        <v>0</v>
      </c>
      <c r="J158" s="11" t="e">
        <f t="shared" ref="J158" si="176">G158/I158</f>
        <v>#DIV/0!</v>
      </c>
    </row>
    <row r="159" spans="6:10" x14ac:dyDescent="0.25">
      <c r="F159" s="38">
        <v>1</v>
      </c>
      <c r="I159" s="12"/>
      <c r="J159" s="12" t="e">
        <f t="shared" ref="J159" si="177">G159/I158</f>
        <v>#DIV/0!</v>
      </c>
    </row>
    <row r="160" spans="6:10" x14ac:dyDescent="0.25">
      <c r="F160" s="38">
        <v>2</v>
      </c>
      <c r="I160" s="12"/>
      <c r="J160" s="12" t="e">
        <f t="shared" ref="J160" si="178">G160/I158</f>
        <v>#DIV/0!</v>
      </c>
    </row>
    <row r="161" spans="6:10" ht="15.75" thickBot="1" x14ac:dyDescent="0.3">
      <c r="F161" s="44">
        <v>3</v>
      </c>
      <c r="I161" s="12"/>
      <c r="J161" s="12" t="e">
        <f t="shared" ref="J161" si="179">G161/I158</f>
        <v>#DIV/0!</v>
      </c>
    </row>
    <row r="162" spans="6:10" x14ac:dyDescent="0.25">
      <c r="F162" s="49">
        <v>0</v>
      </c>
      <c r="I162" s="11">
        <f t="shared" ref="I162" si="180">SUM(G162,G163,G164,G165)</f>
        <v>0</v>
      </c>
      <c r="J162" s="11" t="e">
        <f t="shared" ref="J162" si="181">G162/I162</f>
        <v>#DIV/0!</v>
      </c>
    </row>
    <row r="163" spans="6:10" x14ac:dyDescent="0.25">
      <c r="F163" s="38">
        <v>1</v>
      </c>
      <c r="I163" s="12"/>
      <c r="J163" s="12" t="e">
        <f t="shared" ref="J163" si="182">G163/I162</f>
        <v>#DIV/0!</v>
      </c>
    </row>
    <row r="164" spans="6:10" x14ac:dyDescent="0.25">
      <c r="F164" s="38">
        <v>2</v>
      </c>
      <c r="I164" s="12"/>
      <c r="J164" s="12" t="e">
        <f t="shared" ref="J164" si="183">G164/I162</f>
        <v>#DIV/0!</v>
      </c>
    </row>
    <row r="165" spans="6:10" ht="15.75" thickBot="1" x14ac:dyDescent="0.3">
      <c r="F165" s="44">
        <v>3</v>
      </c>
      <c r="I165" s="12"/>
      <c r="J165" s="12" t="e">
        <f t="shared" ref="J165" si="184">G165/I162</f>
        <v>#DIV/0!</v>
      </c>
    </row>
    <row r="166" spans="6:10" x14ac:dyDescent="0.25">
      <c r="F166" s="49">
        <v>0</v>
      </c>
      <c r="I166" s="11">
        <f t="shared" ref="I166" si="185">SUM(G166,G167,G168,G169)</f>
        <v>0</v>
      </c>
      <c r="J166" s="11" t="e">
        <f t="shared" ref="J166" si="186">G166/I166</f>
        <v>#DIV/0!</v>
      </c>
    </row>
    <row r="167" spans="6:10" x14ac:dyDescent="0.25">
      <c r="F167" s="38">
        <v>1</v>
      </c>
      <c r="I167" s="12"/>
      <c r="J167" s="12" t="e">
        <f t="shared" ref="J167" si="187">G167/I166</f>
        <v>#DIV/0!</v>
      </c>
    </row>
    <row r="168" spans="6:10" x14ac:dyDescent="0.25">
      <c r="F168" s="38">
        <v>2</v>
      </c>
      <c r="I168" s="12"/>
      <c r="J168" s="12" t="e">
        <f t="shared" ref="J168" si="188">G168/I166</f>
        <v>#DIV/0!</v>
      </c>
    </row>
    <row r="169" spans="6:10" ht="15.75" thickBot="1" x14ac:dyDescent="0.3">
      <c r="F169" s="44">
        <v>3</v>
      </c>
      <c r="I169" s="12"/>
      <c r="J169" s="12" t="e">
        <f t="shared" ref="J169" si="189">G169/I166</f>
        <v>#DIV/0!</v>
      </c>
    </row>
    <row r="170" spans="6:10" x14ac:dyDescent="0.25">
      <c r="F170" s="49">
        <v>0</v>
      </c>
      <c r="I170" s="11">
        <f t="shared" ref="I170" si="190">SUM(G170,G171,G172,G173)</f>
        <v>0</v>
      </c>
      <c r="J170" s="11" t="e">
        <f t="shared" ref="J170" si="191">G170/I170</f>
        <v>#DIV/0!</v>
      </c>
    </row>
    <row r="171" spans="6:10" x14ac:dyDescent="0.25">
      <c r="F171" s="38">
        <v>1</v>
      </c>
      <c r="I171" s="12"/>
      <c r="J171" s="12" t="e">
        <f t="shared" ref="J171" si="192">G171/I170</f>
        <v>#DIV/0!</v>
      </c>
    </row>
    <row r="172" spans="6:10" x14ac:dyDescent="0.25">
      <c r="F172" s="38">
        <v>2</v>
      </c>
      <c r="I172" s="12"/>
      <c r="J172" s="12" t="e">
        <f t="shared" ref="J172" si="193">G172/I170</f>
        <v>#DIV/0!</v>
      </c>
    </row>
    <row r="173" spans="6:10" ht="15.75" thickBot="1" x14ac:dyDescent="0.3">
      <c r="F173" s="44">
        <v>3</v>
      </c>
      <c r="I173" s="12"/>
      <c r="J173" s="12" t="e">
        <f t="shared" ref="J173" si="194">G173/I170</f>
        <v>#DIV/0!</v>
      </c>
    </row>
    <row r="174" spans="6:10" x14ac:dyDescent="0.25">
      <c r="I174" s="12"/>
      <c r="J174" s="12"/>
    </row>
    <row r="175" spans="6:10" x14ac:dyDescent="0.25">
      <c r="I175" s="12"/>
      <c r="J175" s="12"/>
    </row>
    <row r="176" spans="6:10" x14ac:dyDescent="0.25">
      <c r="I176" s="12"/>
      <c r="J176" s="12"/>
    </row>
    <row r="177" spans="9:10" x14ac:dyDescent="0.25">
      <c r="I177" s="12"/>
      <c r="J177" s="12"/>
    </row>
    <row r="178" spans="9:10" x14ac:dyDescent="0.25">
      <c r="I178" s="12"/>
      <c r="J178" s="12"/>
    </row>
    <row r="179" spans="9:10" x14ac:dyDescent="0.25">
      <c r="I179" s="12"/>
      <c r="J179" s="12"/>
    </row>
    <row r="180" spans="9:10" x14ac:dyDescent="0.25">
      <c r="I180" s="12"/>
      <c r="J180" s="12"/>
    </row>
    <row r="181" spans="9:10" x14ac:dyDescent="0.25">
      <c r="I181" s="12"/>
      <c r="J181" s="12"/>
    </row>
    <row r="182" spans="9:10" x14ac:dyDescent="0.25">
      <c r="I182" s="12"/>
      <c r="J182" s="12"/>
    </row>
    <row r="183" spans="9:10" x14ac:dyDescent="0.25">
      <c r="I183" s="12"/>
      <c r="J183" s="12"/>
    </row>
    <row r="184" spans="9:10" x14ac:dyDescent="0.25">
      <c r="I184" s="12"/>
      <c r="J184" s="12"/>
    </row>
    <row r="185" spans="9:10" x14ac:dyDescent="0.25">
      <c r="I185" s="12"/>
      <c r="J185" s="12"/>
    </row>
    <row r="186" spans="9:10" x14ac:dyDescent="0.25">
      <c r="I186" s="12"/>
      <c r="J186" s="12"/>
    </row>
    <row r="187" spans="9:10" x14ac:dyDescent="0.25">
      <c r="I187" s="12"/>
      <c r="J187" s="12"/>
    </row>
    <row r="188" spans="9:10" x14ac:dyDescent="0.25">
      <c r="I188" s="12"/>
      <c r="J188" s="12"/>
    </row>
    <row r="189" spans="9:10" x14ac:dyDescent="0.25">
      <c r="I189" s="12"/>
      <c r="J189" s="12"/>
    </row>
    <row r="190" spans="9:10" x14ac:dyDescent="0.25">
      <c r="I190" s="12"/>
      <c r="J190" s="12"/>
    </row>
    <row r="191" spans="9:10" x14ac:dyDescent="0.25">
      <c r="I191" s="12"/>
      <c r="J191" s="12"/>
    </row>
    <row r="192" spans="9:10" x14ac:dyDescent="0.25">
      <c r="I192" s="12"/>
      <c r="J192" s="12"/>
    </row>
    <row r="193" spans="9:10" x14ac:dyDescent="0.25">
      <c r="I193" s="12"/>
      <c r="J193" s="12"/>
    </row>
    <row r="194" spans="9:10" x14ac:dyDescent="0.25">
      <c r="I194" s="12"/>
      <c r="J194" s="12"/>
    </row>
    <row r="195" spans="9:10" x14ac:dyDescent="0.25">
      <c r="I195" s="12"/>
      <c r="J195" s="12"/>
    </row>
    <row r="196" spans="9:10" x14ac:dyDescent="0.25">
      <c r="I196" s="12"/>
      <c r="J196" s="12"/>
    </row>
    <row r="197" spans="9:10" x14ac:dyDescent="0.25">
      <c r="I197" s="12"/>
      <c r="J197" s="12"/>
    </row>
    <row r="198" spans="9:10" x14ac:dyDescent="0.25">
      <c r="I198" s="12"/>
      <c r="J198" s="12"/>
    </row>
    <row r="199" spans="9:10" x14ac:dyDescent="0.25">
      <c r="I199" s="12"/>
      <c r="J199" s="12"/>
    </row>
    <row r="200" spans="9:10" x14ac:dyDescent="0.25">
      <c r="I200" s="12"/>
      <c r="J200" s="12"/>
    </row>
    <row r="201" spans="9:10" x14ac:dyDescent="0.25">
      <c r="I201" s="12"/>
      <c r="J201" s="12"/>
    </row>
    <row r="202" spans="9:10" x14ac:dyDescent="0.25">
      <c r="I202" s="12"/>
      <c r="J202" s="12"/>
    </row>
    <row r="203" spans="9:10" x14ac:dyDescent="0.25">
      <c r="I203" s="12"/>
      <c r="J203" s="12"/>
    </row>
    <row r="204" spans="9:10" x14ac:dyDescent="0.25">
      <c r="I204" s="12"/>
      <c r="J204" s="12"/>
    </row>
    <row r="205" spans="9:10" x14ac:dyDescent="0.25">
      <c r="I205" s="12"/>
      <c r="J205" s="12"/>
    </row>
    <row r="206" spans="9:10" x14ac:dyDescent="0.25">
      <c r="I206" s="12"/>
      <c r="J206" s="12"/>
    </row>
    <row r="207" spans="9:10" x14ac:dyDescent="0.25">
      <c r="I207" s="12"/>
      <c r="J207" s="12"/>
    </row>
    <row r="208" spans="9:10" x14ac:dyDescent="0.25">
      <c r="I208" s="12"/>
      <c r="J208" s="12"/>
    </row>
    <row r="209" spans="9:10" x14ac:dyDescent="0.25">
      <c r="I209" s="12"/>
      <c r="J209" s="12"/>
    </row>
    <row r="210" spans="9:10" x14ac:dyDescent="0.25">
      <c r="I210" s="12"/>
      <c r="J210" s="12"/>
    </row>
    <row r="211" spans="9:10" x14ac:dyDescent="0.25">
      <c r="I211" s="12"/>
      <c r="J211" s="12"/>
    </row>
    <row r="212" spans="9:10" x14ac:dyDescent="0.25">
      <c r="I212" s="12"/>
      <c r="J212" s="12"/>
    </row>
    <row r="213" spans="9:10" x14ac:dyDescent="0.25">
      <c r="I213" s="12"/>
      <c r="J213" s="12"/>
    </row>
    <row r="214" spans="9:10" x14ac:dyDescent="0.25">
      <c r="I214" s="12"/>
      <c r="J214" s="12"/>
    </row>
    <row r="215" spans="9:10" x14ac:dyDescent="0.25">
      <c r="I215" s="12"/>
      <c r="J215" s="12"/>
    </row>
    <row r="216" spans="9:10" x14ac:dyDescent="0.25">
      <c r="I216" s="12"/>
      <c r="J216" s="12"/>
    </row>
    <row r="217" spans="9:10" x14ac:dyDescent="0.25">
      <c r="I217" s="12"/>
      <c r="J217" s="12"/>
    </row>
    <row r="218" spans="9:10" x14ac:dyDescent="0.25">
      <c r="I218" s="12"/>
      <c r="J218" s="12"/>
    </row>
    <row r="219" spans="9:10" x14ac:dyDescent="0.25">
      <c r="I219" s="12"/>
      <c r="J219" s="12"/>
    </row>
    <row r="220" spans="9:10" x14ac:dyDescent="0.25">
      <c r="I220" s="12"/>
      <c r="J220" s="12"/>
    </row>
    <row r="221" spans="9:10" x14ac:dyDescent="0.25">
      <c r="I221" s="12"/>
      <c r="J221" s="12"/>
    </row>
    <row r="222" spans="9:10" x14ac:dyDescent="0.25">
      <c r="I222" s="12"/>
      <c r="J222" s="12"/>
    </row>
    <row r="223" spans="9:10" x14ac:dyDescent="0.25">
      <c r="I223" s="12"/>
      <c r="J223" s="12"/>
    </row>
    <row r="224" spans="9:10" x14ac:dyDescent="0.25">
      <c r="I224" s="12"/>
      <c r="J224" s="12"/>
    </row>
    <row r="225" spans="9:10" x14ac:dyDescent="0.25">
      <c r="I225" s="12"/>
      <c r="J225" s="12"/>
    </row>
    <row r="226" spans="9:10" x14ac:dyDescent="0.25">
      <c r="I226" s="12"/>
      <c r="J226" s="12"/>
    </row>
    <row r="227" spans="9:10" x14ac:dyDescent="0.25">
      <c r="I227" s="12"/>
      <c r="J227" s="12"/>
    </row>
    <row r="228" spans="9:10" x14ac:dyDescent="0.25">
      <c r="I228" s="12"/>
      <c r="J228" s="12"/>
    </row>
    <row r="229" spans="9:10" x14ac:dyDescent="0.25">
      <c r="I229" s="12"/>
      <c r="J229" s="12"/>
    </row>
    <row r="230" spans="9:10" x14ac:dyDescent="0.25">
      <c r="I230" s="12"/>
      <c r="J230" s="12"/>
    </row>
    <row r="231" spans="9:10" x14ac:dyDescent="0.25">
      <c r="I231" s="12"/>
      <c r="J231" s="12"/>
    </row>
    <row r="232" spans="9:10" x14ac:dyDescent="0.25">
      <c r="I232" s="12"/>
      <c r="J232" s="12"/>
    </row>
    <row r="233" spans="9:10" x14ac:dyDescent="0.25">
      <c r="I233" s="12"/>
      <c r="J233" s="12"/>
    </row>
    <row r="234" spans="9:10" x14ac:dyDescent="0.25">
      <c r="I234" s="12"/>
      <c r="J234" s="12"/>
    </row>
    <row r="235" spans="9:10" x14ac:dyDescent="0.25">
      <c r="I235" s="12"/>
      <c r="J235" s="12"/>
    </row>
    <row r="236" spans="9:10" x14ac:dyDescent="0.25">
      <c r="I236" s="12"/>
      <c r="J236" s="12"/>
    </row>
    <row r="237" spans="9:10" x14ac:dyDescent="0.25">
      <c r="I237" s="12"/>
      <c r="J237" s="12"/>
    </row>
    <row r="238" spans="9:10" x14ac:dyDescent="0.25">
      <c r="I238" s="12"/>
      <c r="J238" s="12"/>
    </row>
    <row r="239" spans="9:10" x14ac:dyDescent="0.25">
      <c r="I239" s="12"/>
      <c r="J239" s="12"/>
    </row>
    <row r="240" spans="9:10" x14ac:dyDescent="0.25">
      <c r="I240" s="12"/>
      <c r="J240" s="12"/>
    </row>
    <row r="241" spans="9:10" x14ac:dyDescent="0.25">
      <c r="I241" s="12"/>
      <c r="J241" s="12"/>
    </row>
    <row r="242" spans="9:10" x14ac:dyDescent="0.25">
      <c r="I242" s="12"/>
      <c r="J242" s="12"/>
    </row>
    <row r="243" spans="9:10" x14ac:dyDescent="0.25">
      <c r="I243" s="12"/>
      <c r="J243" s="12"/>
    </row>
    <row r="244" spans="9:10" x14ac:dyDescent="0.25">
      <c r="I244" s="12"/>
      <c r="J244" s="12"/>
    </row>
    <row r="245" spans="9:10" x14ac:dyDescent="0.25">
      <c r="I245" s="12"/>
      <c r="J245" s="12"/>
    </row>
    <row r="246" spans="9:10" x14ac:dyDescent="0.25">
      <c r="I246" s="12"/>
      <c r="J246" s="12"/>
    </row>
    <row r="247" spans="9:10" x14ac:dyDescent="0.25">
      <c r="I247" s="12"/>
      <c r="J247" s="12"/>
    </row>
    <row r="248" spans="9:10" x14ac:dyDescent="0.25">
      <c r="I248" s="12"/>
      <c r="J248" s="12"/>
    </row>
    <row r="249" spans="9:10" x14ac:dyDescent="0.25">
      <c r="I249" s="12"/>
      <c r="J249" s="12"/>
    </row>
    <row r="250" spans="9:10" x14ac:dyDescent="0.25">
      <c r="I250" s="12"/>
      <c r="J250" s="12"/>
    </row>
    <row r="251" spans="9:10" x14ac:dyDescent="0.25">
      <c r="I251" s="12"/>
      <c r="J251" s="12"/>
    </row>
    <row r="252" spans="9:10" x14ac:dyDescent="0.25">
      <c r="I252" s="12"/>
      <c r="J252" s="12"/>
    </row>
    <row r="253" spans="9:10" x14ac:dyDescent="0.25">
      <c r="I253" s="12"/>
      <c r="J253" s="12"/>
    </row>
    <row r="254" spans="9:10" x14ac:dyDescent="0.25">
      <c r="I254" s="12"/>
      <c r="J254" s="12"/>
    </row>
    <row r="255" spans="9:10" x14ac:dyDescent="0.25">
      <c r="I255" s="12"/>
      <c r="J255" s="12"/>
    </row>
    <row r="256" spans="9:10" x14ac:dyDescent="0.25">
      <c r="I256" s="12"/>
      <c r="J256" s="12"/>
    </row>
    <row r="257" spans="9:10" x14ac:dyDescent="0.25">
      <c r="I257" s="12"/>
      <c r="J257" s="12"/>
    </row>
    <row r="258" spans="9:10" x14ac:dyDescent="0.25">
      <c r="I258" s="12"/>
      <c r="J258" s="12"/>
    </row>
    <row r="259" spans="9:10" x14ac:dyDescent="0.25">
      <c r="I259" s="12"/>
      <c r="J259" s="12"/>
    </row>
    <row r="260" spans="9:10" x14ac:dyDescent="0.25">
      <c r="I260" s="12"/>
      <c r="J260" s="12"/>
    </row>
    <row r="261" spans="9:10" x14ac:dyDescent="0.25">
      <c r="I261" s="12"/>
      <c r="J261" s="12"/>
    </row>
    <row r="262" spans="9:10" x14ac:dyDescent="0.25">
      <c r="I262" s="12"/>
      <c r="J262" s="12"/>
    </row>
    <row r="263" spans="9:10" x14ac:dyDescent="0.25">
      <c r="I263" s="12"/>
      <c r="J263" s="12"/>
    </row>
    <row r="264" spans="9:10" x14ac:dyDescent="0.25">
      <c r="I264" s="12"/>
      <c r="J264" s="12"/>
    </row>
    <row r="265" spans="9:10" x14ac:dyDescent="0.25">
      <c r="I265" s="12"/>
      <c r="J265" s="12"/>
    </row>
    <row r="266" spans="9:10" x14ac:dyDescent="0.25">
      <c r="I266" s="12"/>
      <c r="J266" s="12"/>
    </row>
    <row r="267" spans="9:10" ht="15.75" thickBot="1" x14ac:dyDescent="0.3">
      <c r="I267" s="69"/>
      <c r="J267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186"/>
  <sheetViews>
    <sheetView topLeftCell="C14" workbookViewId="0">
      <selection activeCell="I13" sqref="I13"/>
    </sheetView>
  </sheetViews>
  <sheetFormatPr defaultRowHeight="15" x14ac:dyDescent="0.25"/>
  <cols>
    <col min="6" max="6" width="8.7109375" bestFit="1" customWidth="1"/>
    <col min="7" max="7" width="18.28515625" bestFit="1" customWidth="1"/>
    <col min="8" max="8" width="15.7109375" bestFit="1" customWidth="1"/>
    <col min="9" max="9" width="12.5703125" bestFit="1" customWidth="1"/>
    <col min="10" max="10" width="11.42578125" bestFit="1" customWidth="1"/>
  </cols>
  <sheetData>
    <row r="4" spans="1:13" ht="15.75" thickBot="1" x14ac:dyDescent="0.3"/>
    <row r="5" spans="1:13" ht="15.75" thickBot="1" x14ac:dyDescent="0.3">
      <c r="A5" s="6"/>
      <c r="B5" s="1" t="s">
        <v>4</v>
      </c>
      <c r="C5" s="65"/>
      <c r="D5" s="1" t="s">
        <v>5</v>
      </c>
      <c r="E5" s="65"/>
      <c r="F5" s="6"/>
      <c r="G5" s="6"/>
      <c r="H5" s="6"/>
    </row>
    <row r="6" spans="1:13" ht="15.75" thickBot="1" x14ac:dyDescent="0.3">
      <c r="A6" s="3" t="s">
        <v>9</v>
      </c>
      <c r="B6" s="9" t="s">
        <v>0</v>
      </c>
      <c r="C6" s="17" t="s">
        <v>1</v>
      </c>
      <c r="D6" s="10" t="s">
        <v>2</v>
      </c>
      <c r="E6" s="13" t="s">
        <v>3</v>
      </c>
      <c r="F6" s="3" t="s">
        <v>8</v>
      </c>
      <c r="G6" s="3" t="s">
        <v>6</v>
      </c>
      <c r="H6" s="3" t="s">
        <v>7</v>
      </c>
      <c r="I6" s="74" t="s">
        <v>33</v>
      </c>
      <c r="J6" s="75" t="s">
        <v>34</v>
      </c>
      <c r="L6" t="s">
        <v>41</v>
      </c>
      <c r="M6" t="s">
        <v>40</v>
      </c>
    </row>
    <row r="7" spans="1:13" x14ac:dyDescent="0.25">
      <c r="A7" s="46">
        <v>2</v>
      </c>
      <c r="B7" s="47">
        <v>225</v>
      </c>
      <c r="C7" s="49">
        <v>336</v>
      </c>
      <c r="D7" s="48">
        <v>673</v>
      </c>
      <c r="E7" s="47">
        <v>555</v>
      </c>
      <c r="F7" s="49">
        <v>0</v>
      </c>
      <c r="G7" s="48">
        <v>122</v>
      </c>
      <c r="H7" s="39">
        <v>0.34476099999999998</v>
      </c>
      <c r="I7">
        <f>SUM(G7:G11)</f>
        <v>1399</v>
      </c>
      <c r="J7">
        <f>G7/I7</f>
        <v>8.720514653323802E-2</v>
      </c>
      <c r="L7">
        <v>5</v>
      </c>
      <c r="M7">
        <f>H7</f>
        <v>0.34476099999999998</v>
      </c>
    </row>
    <row r="8" spans="1:13" x14ac:dyDescent="0.25">
      <c r="A8" s="35"/>
      <c r="B8" s="36"/>
      <c r="C8" s="38"/>
      <c r="D8" s="37"/>
      <c r="E8" s="36"/>
      <c r="F8" s="38">
        <v>1</v>
      </c>
      <c r="G8" s="37">
        <v>443</v>
      </c>
      <c r="H8" s="40"/>
      <c r="J8">
        <f>G8/I7</f>
        <v>0.31665475339528232</v>
      </c>
      <c r="L8">
        <v>5</v>
      </c>
      <c r="M8">
        <f>H12</f>
        <v>0.36647999999999997</v>
      </c>
    </row>
    <row r="9" spans="1:13" x14ac:dyDescent="0.25">
      <c r="A9" s="35"/>
      <c r="B9" s="36"/>
      <c r="C9" s="38"/>
      <c r="D9" s="37"/>
      <c r="E9" s="36"/>
      <c r="F9" s="38">
        <v>2</v>
      </c>
      <c r="G9" s="37">
        <v>385</v>
      </c>
      <c r="H9" s="40"/>
      <c r="J9">
        <f>G9/I7</f>
        <v>0.27519656897784134</v>
      </c>
      <c r="L9">
        <v>5</v>
      </c>
      <c r="M9">
        <f>H17</f>
        <v>0.40573799999999999</v>
      </c>
    </row>
    <row r="10" spans="1:13" x14ac:dyDescent="0.25">
      <c r="A10" s="35"/>
      <c r="B10" s="36"/>
      <c r="C10" s="38"/>
      <c r="D10" s="37"/>
      <c r="E10" s="36"/>
      <c r="F10" s="38">
        <v>3</v>
      </c>
      <c r="G10" s="37">
        <v>63</v>
      </c>
      <c r="H10" s="40"/>
      <c r="J10">
        <f>G10/I7</f>
        <v>4.5032165832737669E-2</v>
      </c>
      <c r="L10">
        <v>5</v>
      </c>
      <c r="M10">
        <f>H22</f>
        <v>0.42274200000000001</v>
      </c>
    </row>
    <row r="11" spans="1:13" ht="15.75" thickBot="1" x14ac:dyDescent="0.3">
      <c r="A11" s="41"/>
      <c r="B11" s="42"/>
      <c r="C11" s="44"/>
      <c r="D11" s="43"/>
      <c r="E11" s="42"/>
      <c r="F11" s="44">
        <v>4</v>
      </c>
      <c r="G11" s="43">
        <v>386</v>
      </c>
      <c r="H11" s="45"/>
      <c r="J11">
        <f>G11/I7</f>
        <v>0.27591136526090065</v>
      </c>
      <c r="L11">
        <v>5</v>
      </c>
      <c r="M11">
        <f>H27</f>
        <v>0.386633</v>
      </c>
    </row>
    <row r="12" spans="1:13" x14ac:dyDescent="0.25">
      <c r="A12" s="46">
        <v>14</v>
      </c>
      <c r="B12" s="47">
        <v>225</v>
      </c>
      <c r="C12" s="49">
        <v>487</v>
      </c>
      <c r="D12" s="48">
        <v>502</v>
      </c>
      <c r="E12" s="47">
        <v>814</v>
      </c>
      <c r="F12" s="49">
        <v>0</v>
      </c>
      <c r="G12" s="48">
        <v>404</v>
      </c>
      <c r="H12" s="50">
        <v>0.36647999999999997</v>
      </c>
      <c r="I12">
        <f t="shared" ref="I12" si="0">SUM(G12:G16)</f>
        <v>1348</v>
      </c>
      <c r="J12">
        <f t="shared" ref="J12" si="1">G12/I12</f>
        <v>0.29970326409495551</v>
      </c>
      <c r="L12">
        <v>5</v>
      </c>
      <c r="M12">
        <f>H32</f>
        <v>0.38601999999999997</v>
      </c>
    </row>
    <row r="13" spans="1:13" x14ac:dyDescent="0.25">
      <c r="A13" s="35"/>
      <c r="B13" s="36"/>
      <c r="C13" s="38"/>
      <c r="D13" s="37"/>
      <c r="E13" s="36"/>
      <c r="F13" s="38">
        <v>1</v>
      </c>
      <c r="G13" s="37">
        <v>218</v>
      </c>
      <c r="H13" s="51"/>
      <c r="J13">
        <f t="shared" ref="J13" si="2">G13/I12</f>
        <v>0.16172106824925817</v>
      </c>
      <c r="L13">
        <v>5</v>
      </c>
      <c r="M13">
        <f>H37</f>
        <v>0</v>
      </c>
    </row>
    <row r="14" spans="1:13" x14ac:dyDescent="0.25">
      <c r="A14" s="35"/>
      <c r="B14" s="36"/>
      <c r="C14" s="38"/>
      <c r="D14" s="37"/>
      <c r="E14" s="36"/>
      <c r="F14" s="38">
        <v>2</v>
      </c>
      <c r="G14" s="37">
        <v>69</v>
      </c>
      <c r="H14" s="51"/>
      <c r="J14">
        <f t="shared" ref="J14" si="3">G14/I12</f>
        <v>5.118694362017804E-2</v>
      </c>
      <c r="L14">
        <v>5</v>
      </c>
      <c r="M14">
        <f>H42</f>
        <v>0</v>
      </c>
    </row>
    <row r="15" spans="1:13" x14ac:dyDescent="0.25">
      <c r="A15" s="35"/>
      <c r="B15" s="36"/>
      <c r="C15" s="38"/>
      <c r="D15" s="37"/>
      <c r="E15" s="36"/>
      <c r="F15" s="38">
        <v>3</v>
      </c>
      <c r="G15" s="37">
        <v>250</v>
      </c>
      <c r="H15" s="51"/>
      <c r="J15">
        <f t="shared" ref="J15" si="4">G15/I12</f>
        <v>0.18545994065281898</v>
      </c>
      <c r="L15">
        <v>5</v>
      </c>
      <c r="M15">
        <f>H47</f>
        <v>0</v>
      </c>
    </row>
    <row r="16" spans="1:13" ht="15.75" thickBot="1" x14ac:dyDescent="0.3">
      <c r="A16" s="41"/>
      <c r="B16" s="42"/>
      <c r="C16" s="44"/>
      <c r="D16" s="43"/>
      <c r="E16" s="42"/>
      <c r="F16" s="44">
        <v>4</v>
      </c>
      <c r="G16" s="43">
        <v>407</v>
      </c>
      <c r="H16" s="52"/>
      <c r="J16">
        <f t="shared" ref="J16" si="5">G16/I12</f>
        <v>0.30192878338278933</v>
      </c>
      <c r="L16">
        <v>5</v>
      </c>
      <c r="M16">
        <f>H52</f>
        <v>0</v>
      </c>
    </row>
    <row r="17" spans="1:13" x14ac:dyDescent="0.25">
      <c r="A17" s="46">
        <v>20</v>
      </c>
      <c r="B17" s="47">
        <v>225</v>
      </c>
      <c r="C17" s="49">
        <v>555</v>
      </c>
      <c r="D17" s="48">
        <v>336</v>
      </c>
      <c r="E17" s="47">
        <v>487</v>
      </c>
      <c r="F17" s="49">
        <v>0</v>
      </c>
      <c r="G17" s="48">
        <v>240</v>
      </c>
      <c r="H17" s="39">
        <v>0.40573799999999999</v>
      </c>
      <c r="I17">
        <f t="shared" ref="I17" si="6">SUM(G17:G21)</f>
        <v>1432</v>
      </c>
      <c r="J17">
        <f t="shared" ref="J17" si="7">G17/I17</f>
        <v>0.16759776536312848</v>
      </c>
      <c r="L17">
        <v>5</v>
      </c>
      <c r="M17">
        <f>H57</f>
        <v>0</v>
      </c>
    </row>
    <row r="18" spans="1:13" x14ac:dyDescent="0.25">
      <c r="A18" s="35"/>
      <c r="B18" s="36"/>
      <c r="C18" s="38"/>
      <c r="D18" s="37"/>
      <c r="E18" s="36"/>
      <c r="F18" s="38">
        <v>1</v>
      </c>
      <c r="G18" s="37">
        <v>337</v>
      </c>
      <c r="H18" s="40"/>
      <c r="J18">
        <f t="shared" ref="J18" si="8">G18/I17</f>
        <v>0.23533519553072627</v>
      </c>
      <c r="L18">
        <v>5</v>
      </c>
      <c r="M18">
        <f>H62</f>
        <v>0</v>
      </c>
    </row>
    <row r="19" spans="1:13" x14ac:dyDescent="0.25">
      <c r="A19" s="35"/>
      <c r="B19" s="36"/>
      <c r="C19" s="38"/>
      <c r="D19" s="37"/>
      <c r="E19" s="36"/>
      <c r="F19" s="38">
        <v>2</v>
      </c>
      <c r="G19" s="37">
        <v>370</v>
      </c>
      <c r="H19" s="40"/>
      <c r="J19">
        <f t="shared" ref="J19" si="9">G19/I17</f>
        <v>0.25837988826815644</v>
      </c>
      <c r="L19">
        <v>5</v>
      </c>
      <c r="M19">
        <f>H67</f>
        <v>0</v>
      </c>
    </row>
    <row r="20" spans="1:13" x14ac:dyDescent="0.25">
      <c r="A20" s="35"/>
      <c r="B20" s="36"/>
      <c r="C20" s="38"/>
      <c r="D20" s="37"/>
      <c r="E20" s="36"/>
      <c r="F20" s="38">
        <v>3</v>
      </c>
      <c r="G20" s="37">
        <v>73</v>
      </c>
      <c r="H20" s="40"/>
      <c r="J20">
        <f t="shared" ref="J20" si="10">G20/I17</f>
        <v>5.0977653631284918E-2</v>
      </c>
      <c r="L20">
        <v>5</v>
      </c>
      <c r="M20">
        <f>H72</f>
        <v>0</v>
      </c>
    </row>
    <row r="21" spans="1:13" ht="15.75" thickBot="1" x14ac:dyDescent="0.3">
      <c r="A21" s="41"/>
      <c r="B21" s="42"/>
      <c r="C21" s="44"/>
      <c r="D21" s="43"/>
      <c r="E21" s="42"/>
      <c r="F21" s="44">
        <v>4</v>
      </c>
      <c r="G21" s="43">
        <v>412</v>
      </c>
      <c r="H21" s="45"/>
      <c r="J21">
        <f t="shared" ref="J21" si="11">G21/I17</f>
        <v>0.28770949720670391</v>
      </c>
      <c r="L21">
        <v>5</v>
      </c>
      <c r="M21">
        <f>H77</f>
        <v>0</v>
      </c>
    </row>
    <row r="22" spans="1:13" x14ac:dyDescent="0.25">
      <c r="A22" s="46">
        <v>26</v>
      </c>
      <c r="B22" s="47">
        <v>336</v>
      </c>
      <c r="C22" s="49">
        <v>502</v>
      </c>
      <c r="D22" s="48">
        <v>438</v>
      </c>
      <c r="E22" s="47">
        <v>657</v>
      </c>
      <c r="F22" s="49">
        <v>0</v>
      </c>
      <c r="G22" s="48">
        <v>327</v>
      </c>
      <c r="H22" s="66">
        <v>0.42274200000000001</v>
      </c>
      <c r="I22">
        <f t="shared" ref="I22" si="12">SUM(G22:G26)</f>
        <v>1640</v>
      </c>
      <c r="J22">
        <f t="shared" ref="J22" si="13">G22/I22</f>
        <v>0.19939024390243903</v>
      </c>
      <c r="L22">
        <v>5</v>
      </c>
      <c r="M22">
        <f>H82</f>
        <v>0</v>
      </c>
    </row>
    <row r="23" spans="1:13" x14ac:dyDescent="0.25">
      <c r="A23" s="35"/>
      <c r="B23" s="36"/>
      <c r="C23" s="38"/>
      <c r="D23" s="37"/>
      <c r="E23" s="36"/>
      <c r="F23" s="38">
        <v>1</v>
      </c>
      <c r="G23" s="37">
        <v>405</v>
      </c>
      <c r="H23" s="67"/>
      <c r="J23">
        <f t="shared" ref="J23" si="14">G23/I22</f>
        <v>0.24695121951219512</v>
      </c>
      <c r="L23">
        <v>5</v>
      </c>
      <c r="M23">
        <f>H87</f>
        <v>0</v>
      </c>
    </row>
    <row r="24" spans="1:13" x14ac:dyDescent="0.25">
      <c r="A24" s="35"/>
      <c r="B24" s="36"/>
      <c r="C24" s="38"/>
      <c r="D24" s="37"/>
      <c r="E24" s="36"/>
      <c r="F24" s="38">
        <v>2</v>
      </c>
      <c r="G24" s="37">
        <v>154</v>
      </c>
      <c r="H24" s="67"/>
      <c r="J24">
        <f t="shared" ref="J24" si="15">G24/I22</f>
        <v>9.3902439024390244E-2</v>
      </c>
      <c r="L24">
        <v>5</v>
      </c>
    </row>
    <row r="25" spans="1:13" x14ac:dyDescent="0.25">
      <c r="A25" s="35"/>
      <c r="B25" s="36"/>
      <c r="C25" s="38"/>
      <c r="D25" s="37"/>
      <c r="E25" s="36"/>
      <c r="F25" s="38">
        <v>3</v>
      </c>
      <c r="G25" s="37">
        <v>135</v>
      </c>
      <c r="H25" s="67"/>
      <c r="J25">
        <f t="shared" ref="J25" si="16">G25/I22</f>
        <v>8.2317073170731711E-2</v>
      </c>
      <c r="L25">
        <v>5</v>
      </c>
    </row>
    <row r="26" spans="1:13" ht="15.75" thickBot="1" x14ac:dyDescent="0.3">
      <c r="A26" s="41"/>
      <c r="B26" s="42"/>
      <c r="C26" s="44"/>
      <c r="D26" s="43"/>
      <c r="E26" s="42"/>
      <c r="F26" s="44">
        <v>4</v>
      </c>
      <c r="G26" s="43">
        <v>619</v>
      </c>
      <c r="H26" s="68"/>
      <c r="J26">
        <f t="shared" ref="J26" si="17">G26/I22</f>
        <v>0.3774390243902439</v>
      </c>
      <c r="L26">
        <v>5</v>
      </c>
    </row>
    <row r="27" spans="1:13" x14ac:dyDescent="0.25">
      <c r="A27" s="46">
        <v>32</v>
      </c>
      <c r="B27" s="47">
        <v>336</v>
      </c>
      <c r="C27" s="49">
        <v>657</v>
      </c>
      <c r="D27" s="48">
        <v>438</v>
      </c>
      <c r="E27" s="47">
        <v>814</v>
      </c>
      <c r="F27" s="49">
        <v>0</v>
      </c>
      <c r="G27" s="48">
        <v>507</v>
      </c>
      <c r="H27" s="66">
        <v>0.386633</v>
      </c>
      <c r="I27">
        <f t="shared" ref="I27" si="18">SUM(G27:G31)</f>
        <v>1598</v>
      </c>
      <c r="J27">
        <f t="shared" ref="J27" si="19">G27/I27</f>
        <v>0.31727158948685857</v>
      </c>
      <c r="L27">
        <v>5</v>
      </c>
    </row>
    <row r="28" spans="1:13" x14ac:dyDescent="0.25">
      <c r="A28" s="35"/>
      <c r="B28" s="36"/>
      <c r="C28" s="38"/>
      <c r="D28" s="37"/>
      <c r="E28" s="36"/>
      <c r="F28" s="38">
        <v>1</v>
      </c>
      <c r="G28" s="37">
        <v>306</v>
      </c>
      <c r="H28" s="67"/>
      <c r="J28">
        <f t="shared" ref="J28" si="20">G28/I27</f>
        <v>0.19148936170212766</v>
      </c>
      <c r="L28">
        <v>5</v>
      </c>
    </row>
    <row r="29" spans="1:13" x14ac:dyDescent="0.25">
      <c r="A29" s="35"/>
      <c r="B29" s="36"/>
      <c r="C29" s="38"/>
      <c r="D29" s="37"/>
      <c r="E29" s="36"/>
      <c r="F29" s="38">
        <v>2</v>
      </c>
      <c r="G29" s="37">
        <v>426</v>
      </c>
      <c r="H29" s="67"/>
      <c r="J29">
        <f t="shared" ref="J29" si="21">G29/I27</f>
        <v>0.26658322903629539</v>
      </c>
      <c r="L29">
        <v>5</v>
      </c>
    </row>
    <row r="30" spans="1:13" x14ac:dyDescent="0.25">
      <c r="A30" s="35"/>
      <c r="B30" s="36"/>
      <c r="C30" s="38"/>
      <c r="D30" s="37"/>
      <c r="E30" s="36"/>
      <c r="F30" s="38">
        <v>3</v>
      </c>
      <c r="G30" s="37">
        <v>266</v>
      </c>
      <c r="H30" s="67"/>
      <c r="J30">
        <f t="shared" ref="J30" si="22">G30/I27</f>
        <v>0.16645807259073842</v>
      </c>
      <c r="L30">
        <v>5</v>
      </c>
    </row>
    <row r="31" spans="1:13" ht="15.75" thickBot="1" x14ac:dyDescent="0.3">
      <c r="A31" s="41"/>
      <c r="B31" s="42"/>
      <c r="C31" s="44"/>
      <c r="D31" s="43"/>
      <c r="E31" s="42"/>
      <c r="F31" s="44">
        <v>4</v>
      </c>
      <c r="G31" s="43">
        <v>93</v>
      </c>
      <c r="H31" s="68"/>
      <c r="J31">
        <f t="shared" ref="J31" si="23">G31/I27</f>
        <v>5.8197747183979978E-2</v>
      </c>
      <c r="L31">
        <v>5</v>
      </c>
    </row>
    <row r="32" spans="1:13" x14ac:dyDescent="0.25">
      <c r="A32" s="46">
        <v>38</v>
      </c>
      <c r="B32" s="47">
        <v>438</v>
      </c>
      <c r="C32" s="49">
        <v>555</v>
      </c>
      <c r="D32" s="48">
        <v>487</v>
      </c>
      <c r="E32" s="47">
        <v>814</v>
      </c>
      <c r="F32" s="49">
        <v>0</v>
      </c>
      <c r="G32" s="48">
        <v>26</v>
      </c>
      <c r="H32" s="39">
        <v>0.38601999999999997</v>
      </c>
      <c r="I32">
        <f t="shared" ref="I32" si="24">SUM(G32:G36)</f>
        <v>1681</v>
      </c>
      <c r="J32">
        <f t="shared" ref="J32" si="25">G32/I32</f>
        <v>1.5466983938132063E-2</v>
      </c>
      <c r="L32">
        <v>5</v>
      </c>
    </row>
    <row r="33" spans="1:12" x14ac:dyDescent="0.25">
      <c r="A33" s="35"/>
      <c r="B33" s="36"/>
      <c r="C33" s="38"/>
      <c r="D33" s="37"/>
      <c r="E33" s="36"/>
      <c r="F33" s="38">
        <v>1</v>
      </c>
      <c r="G33" s="37">
        <v>354</v>
      </c>
      <c r="H33" s="40"/>
      <c r="J33">
        <f t="shared" ref="J33" si="26">G33/I32</f>
        <v>0.21058893515764426</v>
      </c>
      <c r="L33">
        <v>5</v>
      </c>
    </row>
    <row r="34" spans="1:12" x14ac:dyDescent="0.25">
      <c r="A34" s="35"/>
      <c r="B34" s="36"/>
      <c r="C34" s="38"/>
      <c r="D34" s="37"/>
      <c r="E34" s="36"/>
      <c r="F34" s="38">
        <v>2</v>
      </c>
      <c r="G34" s="37">
        <v>528</v>
      </c>
      <c r="H34" s="40"/>
      <c r="J34">
        <f t="shared" ref="J34" si="27">G34/I32</f>
        <v>0.31409875074360499</v>
      </c>
      <c r="L34">
        <v>5</v>
      </c>
    </row>
    <row r="35" spans="1:12" x14ac:dyDescent="0.25">
      <c r="A35" s="35"/>
      <c r="B35" s="36"/>
      <c r="C35" s="38"/>
      <c r="D35" s="37"/>
      <c r="E35" s="36"/>
      <c r="F35" s="38">
        <v>3</v>
      </c>
      <c r="G35" s="37">
        <v>155</v>
      </c>
      <c r="H35" s="40"/>
      <c r="J35">
        <f t="shared" ref="J35" si="28">G35/I32</f>
        <v>9.2207019631171921E-2</v>
      </c>
      <c r="L35">
        <v>5</v>
      </c>
    </row>
    <row r="36" spans="1:12" ht="15.75" thickBot="1" x14ac:dyDescent="0.3">
      <c r="A36" s="41"/>
      <c r="B36" s="42"/>
      <c r="C36" s="44"/>
      <c r="D36" s="43"/>
      <c r="E36" s="42"/>
      <c r="F36" s="44">
        <v>4</v>
      </c>
      <c r="G36" s="43">
        <v>618</v>
      </c>
      <c r="H36" s="45"/>
      <c r="J36">
        <f t="shared" ref="J36" si="29">G36/I32</f>
        <v>0.36763831052944673</v>
      </c>
      <c r="L36">
        <v>5</v>
      </c>
    </row>
    <row r="37" spans="1:12" x14ac:dyDescent="0.25">
      <c r="B37">
        <v>225</v>
      </c>
      <c r="C37">
        <v>336</v>
      </c>
      <c r="D37">
        <v>673</v>
      </c>
      <c r="E37">
        <v>814</v>
      </c>
      <c r="F37" s="49">
        <v>0</v>
      </c>
      <c r="I37">
        <f t="shared" ref="I37" si="30">SUM(G37:G41)</f>
        <v>0</v>
      </c>
      <c r="J37" t="e">
        <f t="shared" ref="J37" si="31">G37/I37</f>
        <v>#DIV/0!</v>
      </c>
      <c r="L37">
        <v>5</v>
      </c>
    </row>
    <row r="38" spans="1:12" x14ac:dyDescent="0.25">
      <c r="F38" s="38">
        <v>1</v>
      </c>
      <c r="J38" t="e">
        <f t="shared" ref="J38" si="32">G38/I37</f>
        <v>#DIV/0!</v>
      </c>
      <c r="L38">
        <v>5</v>
      </c>
    </row>
    <row r="39" spans="1:12" x14ac:dyDescent="0.25">
      <c r="F39" s="38">
        <v>2</v>
      </c>
      <c r="J39" t="e">
        <f t="shared" ref="J39" si="33">G39/I37</f>
        <v>#DIV/0!</v>
      </c>
      <c r="L39">
        <v>5</v>
      </c>
    </row>
    <row r="40" spans="1:12" x14ac:dyDescent="0.25">
      <c r="F40" s="38">
        <v>3</v>
      </c>
      <c r="J40" t="e">
        <f t="shared" ref="J40" si="34">G40/I37</f>
        <v>#DIV/0!</v>
      </c>
      <c r="L40">
        <v>5</v>
      </c>
    </row>
    <row r="41" spans="1:12" ht="15.75" thickBot="1" x14ac:dyDescent="0.3">
      <c r="F41" s="44">
        <v>4</v>
      </c>
      <c r="J41" t="e">
        <f t="shared" ref="J41" si="35">G41/I37</f>
        <v>#DIV/0!</v>
      </c>
      <c r="L41">
        <v>5</v>
      </c>
    </row>
    <row r="42" spans="1:12" x14ac:dyDescent="0.25">
      <c r="B42">
        <v>225</v>
      </c>
      <c r="C42">
        <v>336</v>
      </c>
      <c r="D42">
        <v>657</v>
      </c>
      <c r="E42">
        <v>814</v>
      </c>
      <c r="F42" s="49">
        <v>0</v>
      </c>
      <c r="I42">
        <f t="shared" ref="I42" si="36">SUM(G42:G46)</f>
        <v>0</v>
      </c>
      <c r="J42" t="e">
        <f t="shared" ref="J42" si="37">G42/I42</f>
        <v>#DIV/0!</v>
      </c>
      <c r="L42">
        <v>5</v>
      </c>
    </row>
    <row r="43" spans="1:12" x14ac:dyDescent="0.25">
      <c r="F43" s="38">
        <v>1</v>
      </c>
      <c r="J43" t="e">
        <f t="shared" ref="J43" si="38">G43/I42</f>
        <v>#DIV/0!</v>
      </c>
      <c r="L43">
        <v>5</v>
      </c>
    </row>
    <row r="44" spans="1:12" x14ac:dyDescent="0.25">
      <c r="F44" s="38">
        <v>2</v>
      </c>
      <c r="J44" t="e">
        <f t="shared" ref="J44" si="39">G44/I42</f>
        <v>#DIV/0!</v>
      </c>
      <c r="L44">
        <v>5</v>
      </c>
    </row>
    <row r="45" spans="1:12" x14ac:dyDescent="0.25">
      <c r="F45" s="38">
        <v>3</v>
      </c>
      <c r="J45" t="e">
        <f t="shared" ref="J45" si="40">G45/I42</f>
        <v>#DIV/0!</v>
      </c>
      <c r="L45">
        <v>5</v>
      </c>
    </row>
    <row r="46" spans="1:12" ht="15.75" thickBot="1" x14ac:dyDescent="0.3">
      <c r="F46" s="44">
        <v>4</v>
      </c>
      <c r="J46" t="e">
        <f t="shared" ref="J46" si="41">G46/I42</f>
        <v>#DIV/0!</v>
      </c>
    </row>
    <row r="47" spans="1:12" x14ac:dyDescent="0.25">
      <c r="B47">
        <v>225</v>
      </c>
      <c r="C47">
        <v>336</v>
      </c>
      <c r="D47">
        <v>555</v>
      </c>
      <c r="E47">
        <v>814</v>
      </c>
      <c r="F47" s="49">
        <v>0</v>
      </c>
      <c r="I47">
        <f t="shared" ref="I47" si="42">SUM(G47:G51)</f>
        <v>0</v>
      </c>
      <c r="J47" t="e">
        <f t="shared" ref="J47" si="43">G47/I47</f>
        <v>#DIV/0!</v>
      </c>
    </row>
    <row r="48" spans="1:12" x14ac:dyDescent="0.25">
      <c r="F48" s="38">
        <v>1</v>
      </c>
      <c r="J48" t="e">
        <f t="shared" ref="J48" si="44">G48/I47</f>
        <v>#DIV/0!</v>
      </c>
    </row>
    <row r="49" spans="2:10" x14ac:dyDescent="0.25">
      <c r="F49" s="38">
        <v>2</v>
      </c>
      <c r="J49" t="e">
        <f t="shared" ref="J49" si="45">G49/I47</f>
        <v>#DIV/0!</v>
      </c>
    </row>
    <row r="50" spans="2:10" x14ac:dyDescent="0.25">
      <c r="F50" s="38">
        <v>3</v>
      </c>
      <c r="J50" t="e">
        <f t="shared" ref="J50" si="46">G50/I47</f>
        <v>#DIV/0!</v>
      </c>
    </row>
    <row r="51" spans="2:10" ht="15.75" thickBot="1" x14ac:dyDescent="0.3">
      <c r="F51" s="44">
        <v>4</v>
      </c>
      <c r="J51" t="e">
        <f t="shared" ref="J51" si="47">G51/I47</f>
        <v>#DIV/0!</v>
      </c>
    </row>
    <row r="52" spans="2:10" x14ac:dyDescent="0.25">
      <c r="B52">
        <v>225</v>
      </c>
      <c r="C52">
        <v>336</v>
      </c>
      <c r="D52">
        <v>502</v>
      </c>
      <c r="E52">
        <v>814</v>
      </c>
      <c r="F52" s="49">
        <v>0</v>
      </c>
      <c r="I52">
        <f t="shared" ref="I52" si="48">SUM(G52:G56)</f>
        <v>0</v>
      </c>
      <c r="J52" t="e">
        <f t="shared" ref="J52" si="49">G52/I52</f>
        <v>#DIV/0!</v>
      </c>
    </row>
    <row r="53" spans="2:10" x14ac:dyDescent="0.25">
      <c r="F53" s="38">
        <v>1</v>
      </c>
      <c r="J53" t="e">
        <f t="shared" ref="J53" si="50">G53/I52</f>
        <v>#DIV/0!</v>
      </c>
    </row>
    <row r="54" spans="2:10" x14ac:dyDescent="0.25">
      <c r="F54" s="38">
        <v>2</v>
      </c>
      <c r="J54" t="e">
        <f t="shared" ref="J54" si="51">G54/I52</f>
        <v>#DIV/0!</v>
      </c>
    </row>
    <row r="55" spans="2:10" x14ac:dyDescent="0.25">
      <c r="F55" s="38">
        <v>3</v>
      </c>
      <c r="J55" t="e">
        <f t="shared" ref="J55" si="52">G55/I52</f>
        <v>#DIV/0!</v>
      </c>
    </row>
    <row r="56" spans="2:10" ht="15.75" thickBot="1" x14ac:dyDescent="0.3">
      <c r="F56" s="44">
        <v>4</v>
      </c>
      <c r="J56" t="e">
        <f t="shared" ref="J56" si="53">G56/I52</f>
        <v>#DIV/0!</v>
      </c>
    </row>
    <row r="57" spans="2:10" x14ac:dyDescent="0.25">
      <c r="B57">
        <v>225</v>
      </c>
      <c r="C57">
        <v>336</v>
      </c>
      <c r="D57">
        <v>487</v>
      </c>
      <c r="E57">
        <v>814</v>
      </c>
      <c r="F57" s="49">
        <v>0</v>
      </c>
      <c r="I57">
        <f t="shared" ref="I57" si="54">SUM(G57:G61)</f>
        <v>0</v>
      </c>
      <c r="J57" t="e">
        <f t="shared" ref="J57" si="55">G57/I57</f>
        <v>#DIV/0!</v>
      </c>
    </row>
    <row r="58" spans="2:10" x14ac:dyDescent="0.25">
      <c r="F58" s="38">
        <v>1</v>
      </c>
      <c r="J58" t="e">
        <f t="shared" ref="J58" si="56">G58/I57</f>
        <v>#DIV/0!</v>
      </c>
    </row>
    <row r="59" spans="2:10" x14ac:dyDescent="0.25">
      <c r="F59" s="38">
        <v>2</v>
      </c>
      <c r="J59" t="e">
        <f t="shared" ref="J59" si="57">G59/I57</f>
        <v>#DIV/0!</v>
      </c>
    </row>
    <row r="60" spans="2:10" x14ac:dyDescent="0.25">
      <c r="F60" s="38">
        <v>3</v>
      </c>
      <c r="J60" t="e">
        <f t="shared" ref="J60" si="58">G60/I57</f>
        <v>#DIV/0!</v>
      </c>
    </row>
    <row r="61" spans="2:10" ht="15.75" thickBot="1" x14ac:dyDescent="0.3">
      <c r="F61" s="44">
        <v>4</v>
      </c>
      <c r="J61" t="e">
        <f t="shared" ref="J61" si="59">G61/I57</f>
        <v>#DIV/0!</v>
      </c>
    </row>
    <row r="62" spans="2:10" x14ac:dyDescent="0.25">
      <c r="B62">
        <v>225</v>
      </c>
      <c r="C62">
        <v>336</v>
      </c>
      <c r="D62">
        <v>438</v>
      </c>
      <c r="E62">
        <v>814</v>
      </c>
      <c r="F62" s="49">
        <v>0</v>
      </c>
      <c r="I62">
        <f t="shared" ref="I62" si="60">SUM(G62:G66)</f>
        <v>0</v>
      </c>
      <c r="J62" t="e">
        <f t="shared" ref="J62" si="61">G62/I62</f>
        <v>#DIV/0!</v>
      </c>
    </row>
    <row r="63" spans="2:10" x14ac:dyDescent="0.25">
      <c r="F63" s="38">
        <v>1</v>
      </c>
      <c r="J63" t="e">
        <f t="shared" ref="J63" si="62">G63/I62</f>
        <v>#DIV/0!</v>
      </c>
    </row>
    <row r="64" spans="2:10" x14ac:dyDescent="0.25">
      <c r="F64" s="38">
        <v>2</v>
      </c>
      <c r="J64" t="e">
        <f t="shared" ref="J64" si="63">G64/I62</f>
        <v>#DIV/0!</v>
      </c>
    </row>
    <row r="65" spans="6:10" x14ac:dyDescent="0.25">
      <c r="F65" s="38">
        <v>3</v>
      </c>
      <c r="J65" t="e">
        <f t="shared" ref="J65" si="64">G65/I62</f>
        <v>#DIV/0!</v>
      </c>
    </row>
    <row r="66" spans="6:10" ht="15.75" thickBot="1" x14ac:dyDescent="0.3">
      <c r="F66" s="44">
        <v>4</v>
      </c>
      <c r="J66" t="e">
        <f t="shared" ref="J66" si="65">G66/I62</f>
        <v>#DIV/0!</v>
      </c>
    </row>
    <row r="67" spans="6:10" x14ac:dyDescent="0.25">
      <c r="F67" s="49">
        <v>0</v>
      </c>
      <c r="I67">
        <f t="shared" ref="I67" si="66">SUM(G67:G71)</f>
        <v>0</v>
      </c>
      <c r="J67" t="e">
        <f t="shared" ref="J67" si="67">G67/I67</f>
        <v>#DIV/0!</v>
      </c>
    </row>
    <row r="68" spans="6:10" x14ac:dyDescent="0.25">
      <c r="F68" s="38">
        <v>1</v>
      </c>
      <c r="J68" t="e">
        <f t="shared" ref="J68" si="68">G68/I67</f>
        <v>#DIV/0!</v>
      </c>
    </row>
    <row r="69" spans="6:10" x14ac:dyDescent="0.25">
      <c r="F69" s="38">
        <v>2</v>
      </c>
      <c r="J69" t="e">
        <f t="shared" ref="J69" si="69">G69/I67</f>
        <v>#DIV/0!</v>
      </c>
    </row>
    <row r="70" spans="6:10" x14ac:dyDescent="0.25">
      <c r="F70" s="38">
        <v>3</v>
      </c>
      <c r="J70" t="e">
        <f t="shared" ref="J70" si="70">G70/I67</f>
        <v>#DIV/0!</v>
      </c>
    </row>
    <row r="71" spans="6:10" ht="15.75" thickBot="1" x14ac:dyDescent="0.3">
      <c r="F71" s="44">
        <v>4</v>
      </c>
      <c r="J71" t="e">
        <f t="shared" ref="J71" si="71">G71/I67</f>
        <v>#DIV/0!</v>
      </c>
    </row>
    <row r="72" spans="6:10" x14ac:dyDescent="0.25">
      <c r="F72" s="49">
        <v>0</v>
      </c>
      <c r="I72">
        <f t="shared" ref="I72" si="72">SUM(G72:G76)</f>
        <v>0</v>
      </c>
      <c r="J72" t="e">
        <f t="shared" ref="J72" si="73">G72/I72</f>
        <v>#DIV/0!</v>
      </c>
    </row>
    <row r="73" spans="6:10" x14ac:dyDescent="0.25">
      <c r="F73" s="38">
        <v>1</v>
      </c>
      <c r="J73" t="e">
        <f t="shared" ref="J73" si="74">G73/I72</f>
        <v>#DIV/0!</v>
      </c>
    </row>
    <row r="74" spans="6:10" x14ac:dyDescent="0.25">
      <c r="F74" s="38">
        <v>2</v>
      </c>
      <c r="J74" t="e">
        <f t="shared" ref="J74" si="75">G74/I72</f>
        <v>#DIV/0!</v>
      </c>
    </row>
    <row r="75" spans="6:10" x14ac:dyDescent="0.25">
      <c r="F75" s="38">
        <v>3</v>
      </c>
      <c r="J75" t="e">
        <f t="shared" ref="J75" si="76">G75/I72</f>
        <v>#DIV/0!</v>
      </c>
    </row>
    <row r="76" spans="6:10" ht="15.75" thickBot="1" x14ac:dyDescent="0.3">
      <c r="F76" s="44">
        <v>4</v>
      </c>
      <c r="J76" t="e">
        <f t="shared" ref="J76" si="77">G76/I72</f>
        <v>#DIV/0!</v>
      </c>
    </row>
    <row r="77" spans="6:10" x14ac:dyDescent="0.25">
      <c r="F77" s="49">
        <v>0</v>
      </c>
      <c r="I77">
        <f t="shared" ref="I77" si="78">SUM(G77:G81)</f>
        <v>0</v>
      </c>
      <c r="J77" t="e">
        <f t="shared" ref="J77" si="79">G77/I77</f>
        <v>#DIV/0!</v>
      </c>
    </row>
    <row r="78" spans="6:10" x14ac:dyDescent="0.25">
      <c r="F78" s="38">
        <v>1</v>
      </c>
      <c r="J78" t="e">
        <f t="shared" ref="J78" si="80">G78/I77</f>
        <v>#DIV/0!</v>
      </c>
    </row>
    <row r="79" spans="6:10" x14ac:dyDescent="0.25">
      <c r="F79" s="38">
        <v>2</v>
      </c>
      <c r="J79" t="e">
        <f t="shared" ref="J79" si="81">G79/I77</f>
        <v>#DIV/0!</v>
      </c>
    </row>
    <row r="80" spans="6:10" x14ac:dyDescent="0.25">
      <c r="F80" s="38">
        <v>3</v>
      </c>
      <c r="J80" t="e">
        <f t="shared" ref="J80" si="82">G80/I77</f>
        <v>#DIV/0!</v>
      </c>
    </row>
    <row r="81" spans="6:10" ht="15.75" thickBot="1" x14ac:dyDescent="0.3">
      <c r="F81" s="44">
        <v>4</v>
      </c>
      <c r="J81" t="e">
        <f t="shared" ref="J81" si="83">G81/I77</f>
        <v>#DIV/0!</v>
      </c>
    </row>
    <row r="82" spans="6:10" x14ac:dyDescent="0.25">
      <c r="F82" s="49">
        <v>0</v>
      </c>
      <c r="I82">
        <f t="shared" ref="I82" si="84">SUM(G82:G86)</f>
        <v>0</v>
      </c>
      <c r="J82" t="e">
        <f t="shared" ref="J82" si="85">G82/I82</f>
        <v>#DIV/0!</v>
      </c>
    </row>
    <row r="83" spans="6:10" x14ac:dyDescent="0.25">
      <c r="F83" s="38">
        <v>1</v>
      </c>
      <c r="J83" t="e">
        <f t="shared" ref="J83" si="86">G83/I82</f>
        <v>#DIV/0!</v>
      </c>
    </row>
    <row r="84" spans="6:10" x14ac:dyDescent="0.25">
      <c r="F84" s="38">
        <v>2</v>
      </c>
      <c r="J84" t="e">
        <f t="shared" ref="J84" si="87">G84/I82</f>
        <v>#DIV/0!</v>
      </c>
    </row>
    <row r="85" spans="6:10" x14ac:dyDescent="0.25">
      <c r="F85" s="38">
        <v>3</v>
      </c>
      <c r="J85" t="e">
        <f t="shared" ref="J85" si="88">G85/I82</f>
        <v>#DIV/0!</v>
      </c>
    </row>
    <row r="86" spans="6:10" ht="15.75" thickBot="1" x14ac:dyDescent="0.3">
      <c r="F86" s="44">
        <v>4</v>
      </c>
      <c r="J86" t="e">
        <f t="shared" ref="J86" si="89">G86/I82</f>
        <v>#DIV/0!</v>
      </c>
    </row>
    <row r="87" spans="6:10" x14ac:dyDescent="0.25">
      <c r="F87" s="49">
        <v>0</v>
      </c>
      <c r="I87">
        <f t="shared" ref="I87" si="90">SUM(G87:G91)</f>
        <v>0</v>
      </c>
      <c r="J87" t="e">
        <f t="shared" ref="J87" si="91">G87/I87</f>
        <v>#DIV/0!</v>
      </c>
    </row>
    <row r="88" spans="6:10" x14ac:dyDescent="0.25">
      <c r="F88" s="38">
        <v>1</v>
      </c>
      <c r="J88" t="e">
        <f t="shared" ref="J88" si="92">G88/I87</f>
        <v>#DIV/0!</v>
      </c>
    </row>
    <row r="89" spans="6:10" x14ac:dyDescent="0.25">
      <c r="F89" s="38">
        <v>2</v>
      </c>
      <c r="J89" t="e">
        <f t="shared" ref="J89" si="93">G89/I87</f>
        <v>#DIV/0!</v>
      </c>
    </row>
    <row r="90" spans="6:10" x14ac:dyDescent="0.25">
      <c r="F90" s="38">
        <v>3</v>
      </c>
      <c r="J90" t="e">
        <f t="shared" ref="J90" si="94">G90/I87</f>
        <v>#DIV/0!</v>
      </c>
    </row>
    <row r="91" spans="6:10" ht="15.75" thickBot="1" x14ac:dyDescent="0.3">
      <c r="F91" s="44">
        <v>4</v>
      </c>
      <c r="J91" t="e">
        <f t="shared" ref="J91" si="95">G91/I87</f>
        <v>#DIV/0!</v>
      </c>
    </row>
    <row r="92" spans="6:10" x14ac:dyDescent="0.25">
      <c r="F92" s="49">
        <v>0</v>
      </c>
      <c r="I92">
        <f t="shared" ref="I92" si="96">SUM(G92:G96)</f>
        <v>0</v>
      </c>
      <c r="J92" t="e">
        <f t="shared" ref="J92" si="97">G92/I92</f>
        <v>#DIV/0!</v>
      </c>
    </row>
    <row r="93" spans="6:10" x14ac:dyDescent="0.25">
      <c r="F93" s="38">
        <v>1</v>
      </c>
      <c r="J93" t="e">
        <f t="shared" ref="J93" si="98">G93/I92</f>
        <v>#DIV/0!</v>
      </c>
    </row>
    <row r="94" spans="6:10" x14ac:dyDescent="0.25">
      <c r="F94" s="38">
        <v>2</v>
      </c>
      <c r="J94" t="e">
        <f t="shared" ref="J94" si="99">G94/I92</f>
        <v>#DIV/0!</v>
      </c>
    </row>
    <row r="95" spans="6:10" x14ac:dyDescent="0.25">
      <c r="F95" s="38">
        <v>3</v>
      </c>
      <c r="J95" t="e">
        <f t="shared" ref="J95" si="100">G95/I92</f>
        <v>#DIV/0!</v>
      </c>
    </row>
    <row r="96" spans="6:10" ht="15.75" thickBot="1" x14ac:dyDescent="0.3">
      <c r="F96" s="44">
        <v>4</v>
      </c>
      <c r="J96" t="e">
        <f t="shared" ref="J96" si="101">G96/I92</f>
        <v>#DIV/0!</v>
      </c>
    </row>
    <row r="97" spans="6:10" x14ac:dyDescent="0.25">
      <c r="F97" s="49">
        <v>0</v>
      </c>
      <c r="I97">
        <f t="shared" ref="I97" si="102">SUM(G97:G101)</f>
        <v>0</v>
      </c>
      <c r="J97" t="e">
        <f t="shared" ref="J97" si="103">G97/I97</f>
        <v>#DIV/0!</v>
      </c>
    </row>
    <row r="98" spans="6:10" x14ac:dyDescent="0.25">
      <c r="F98" s="38">
        <v>1</v>
      </c>
      <c r="J98" t="e">
        <f t="shared" ref="J98" si="104">G98/I97</f>
        <v>#DIV/0!</v>
      </c>
    </row>
    <row r="99" spans="6:10" x14ac:dyDescent="0.25">
      <c r="F99" s="38">
        <v>2</v>
      </c>
      <c r="J99" t="e">
        <f t="shared" ref="J99" si="105">G99/I97</f>
        <v>#DIV/0!</v>
      </c>
    </row>
    <row r="100" spans="6:10" x14ac:dyDescent="0.25">
      <c r="F100" s="38">
        <v>3</v>
      </c>
      <c r="J100" t="e">
        <f t="shared" ref="J100" si="106">G100/I97</f>
        <v>#DIV/0!</v>
      </c>
    </row>
    <row r="101" spans="6:10" ht="15.75" thickBot="1" x14ac:dyDescent="0.3">
      <c r="F101" s="44">
        <v>4</v>
      </c>
      <c r="J101" t="e">
        <f t="shared" ref="J101" si="107">G101/I97</f>
        <v>#DIV/0!</v>
      </c>
    </row>
    <row r="102" spans="6:10" x14ac:dyDescent="0.25">
      <c r="F102" s="49">
        <v>0</v>
      </c>
      <c r="I102">
        <f t="shared" ref="I102" si="108">SUM(G102:G106)</f>
        <v>0</v>
      </c>
      <c r="J102" t="e">
        <f t="shared" ref="J102" si="109">G102/I102</f>
        <v>#DIV/0!</v>
      </c>
    </row>
    <row r="103" spans="6:10" x14ac:dyDescent="0.25">
      <c r="F103" s="38">
        <v>1</v>
      </c>
      <c r="J103" t="e">
        <f t="shared" ref="J103" si="110">G103/I102</f>
        <v>#DIV/0!</v>
      </c>
    </row>
    <row r="104" spans="6:10" x14ac:dyDescent="0.25">
      <c r="F104" s="38">
        <v>2</v>
      </c>
      <c r="J104" t="e">
        <f t="shared" ref="J104" si="111">G104/I102</f>
        <v>#DIV/0!</v>
      </c>
    </row>
    <row r="105" spans="6:10" x14ac:dyDescent="0.25">
      <c r="F105" s="38">
        <v>3</v>
      </c>
      <c r="J105" t="e">
        <f t="shared" ref="J105" si="112">G105/I102</f>
        <v>#DIV/0!</v>
      </c>
    </row>
    <row r="106" spans="6:10" ht="15.75" thickBot="1" x14ac:dyDescent="0.3">
      <c r="F106" s="44">
        <v>4</v>
      </c>
      <c r="J106" t="e">
        <f t="shared" ref="J106" si="113">G106/I102</f>
        <v>#DIV/0!</v>
      </c>
    </row>
    <row r="107" spans="6:10" x14ac:dyDescent="0.25">
      <c r="F107" s="49">
        <v>0</v>
      </c>
      <c r="I107">
        <f t="shared" ref="I107" si="114">SUM(G107:G111)</f>
        <v>0</v>
      </c>
      <c r="J107" t="e">
        <f t="shared" ref="J107" si="115">G107/I107</f>
        <v>#DIV/0!</v>
      </c>
    </row>
    <row r="108" spans="6:10" x14ac:dyDescent="0.25">
      <c r="F108" s="38">
        <v>1</v>
      </c>
      <c r="J108" t="e">
        <f t="shared" ref="J108" si="116">G108/I107</f>
        <v>#DIV/0!</v>
      </c>
    </row>
    <row r="109" spans="6:10" x14ac:dyDescent="0.25">
      <c r="F109" s="38">
        <v>2</v>
      </c>
      <c r="J109" t="e">
        <f t="shared" ref="J109" si="117">G109/I107</f>
        <v>#DIV/0!</v>
      </c>
    </row>
    <row r="110" spans="6:10" x14ac:dyDescent="0.25">
      <c r="F110" s="38">
        <v>3</v>
      </c>
      <c r="J110" t="e">
        <f t="shared" ref="J110" si="118">G110/I107</f>
        <v>#DIV/0!</v>
      </c>
    </row>
    <row r="111" spans="6:10" ht="15.75" thickBot="1" x14ac:dyDescent="0.3">
      <c r="F111" s="44">
        <v>4</v>
      </c>
      <c r="J111" t="e">
        <f t="shared" ref="J111" si="119">G111/I107</f>
        <v>#DIV/0!</v>
      </c>
    </row>
    <row r="112" spans="6:10" x14ac:dyDescent="0.25">
      <c r="F112" s="49">
        <v>0</v>
      </c>
      <c r="I112">
        <f t="shared" ref="I112" si="120">SUM(G112:G116)</f>
        <v>0</v>
      </c>
      <c r="J112" t="e">
        <f t="shared" ref="J112" si="121">G112/I112</f>
        <v>#DIV/0!</v>
      </c>
    </row>
    <row r="113" spans="6:10" x14ac:dyDescent="0.25">
      <c r="F113" s="38">
        <v>1</v>
      </c>
      <c r="J113" t="e">
        <f t="shared" ref="J113" si="122">G113/I112</f>
        <v>#DIV/0!</v>
      </c>
    </row>
    <row r="114" spans="6:10" x14ac:dyDescent="0.25">
      <c r="F114" s="38">
        <v>2</v>
      </c>
      <c r="J114" t="e">
        <f t="shared" ref="J114" si="123">G114/I112</f>
        <v>#DIV/0!</v>
      </c>
    </row>
    <row r="115" spans="6:10" x14ac:dyDescent="0.25">
      <c r="F115" s="38">
        <v>3</v>
      </c>
      <c r="J115" t="e">
        <f t="shared" ref="J115" si="124">G115/I112</f>
        <v>#DIV/0!</v>
      </c>
    </row>
    <row r="116" spans="6:10" ht="15.75" thickBot="1" x14ac:dyDescent="0.3">
      <c r="F116" s="44">
        <v>4</v>
      </c>
      <c r="J116" t="e">
        <f t="shared" ref="J116" si="125">G116/I112</f>
        <v>#DIV/0!</v>
      </c>
    </row>
    <row r="117" spans="6:10" x14ac:dyDescent="0.25">
      <c r="F117" s="49">
        <v>0</v>
      </c>
      <c r="I117">
        <f t="shared" ref="I117" si="126">SUM(G117:G121)</f>
        <v>0</v>
      </c>
      <c r="J117" t="e">
        <f t="shared" ref="J117" si="127">G117/I117</f>
        <v>#DIV/0!</v>
      </c>
    </row>
    <row r="118" spans="6:10" x14ac:dyDescent="0.25">
      <c r="F118" s="38">
        <v>1</v>
      </c>
      <c r="J118" t="e">
        <f t="shared" ref="J118" si="128">G118/I117</f>
        <v>#DIV/0!</v>
      </c>
    </row>
    <row r="119" spans="6:10" x14ac:dyDescent="0.25">
      <c r="F119" s="38">
        <v>2</v>
      </c>
      <c r="J119" t="e">
        <f t="shared" ref="J119" si="129">G119/I117</f>
        <v>#DIV/0!</v>
      </c>
    </row>
    <row r="120" spans="6:10" x14ac:dyDescent="0.25">
      <c r="F120" s="38">
        <v>3</v>
      </c>
      <c r="J120" t="e">
        <f t="shared" ref="J120" si="130">G120/I117</f>
        <v>#DIV/0!</v>
      </c>
    </row>
    <row r="121" spans="6:10" ht="15.75" thickBot="1" x14ac:dyDescent="0.3">
      <c r="F121" s="44">
        <v>4</v>
      </c>
      <c r="J121" t="e">
        <f t="shared" ref="J121" si="131">G121/I117</f>
        <v>#DIV/0!</v>
      </c>
    </row>
    <row r="122" spans="6:10" x14ac:dyDescent="0.25">
      <c r="F122" s="49">
        <v>0</v>
      </c>
      <c r="I122">
        <f t="shared" ref="I122" si="132">SUM(G122:G126)</f>
        <v>0</v>
      </c>
      <c r="J122" t="e">
        <f t="shared" ref="J122" si="133">G122/I122</f>
        <v>#DIV/0!</v>
      </c>
    </row>
    <row r="123" spans="6:10" x14ac:dyDescent="0.25">
      <c r="F123" s="38">
        <v>1</v>
      </c>
      <c r="J123" t="e">
        <f t="shared" ref="J123" si="134">G123/I122</f>
        <v>#DIV/0!</v>
      </c>
    </row>
    <row r="124" spans="6:10" x14ac:dyDescent="0.25">
      <c r="F124" s="38">
        <v>2</v>
      </c>
      <c r="J124" t="e">
        <f t="shared" ref="J124" si="135">G124/I122</f>
        <v>#DIV/0!</v>
      </c>
    </row>
    <row r="125" spans="6:10" x14ac:dyDescent="0.25">
      <c r="F125" s="38">
        <v>3</v>
      </c>
      <c r="J125" t="e">
        <f t="shared" ref="J125" si="136">G125/I122</f>
        <v>#DIV/0!</v>
      </c>
    </row>
    <row r="126" spans="6:10" ht="15.75" thickBot="1" x14ac:dyDescent="0.3">
      <c r="F126" s="44">
        <v>4</v>
      </c>
      <c r="J126" t="e">
        <f t="shared" ref="J126" si="137">G126/I122</f>
        <v>#DIV/0!</v>
      </c>
    </row>
    <row r="127" spans="6:10" x14ac:dyDescent="0.25">
      <c r="F127" s="49">
        <v>0</v>
      </c>
      <c r="I127">
        <f t="shared" ref="I127" si="138">SUM(G127:G131)</f>
        <v>0</v>
      </c>
      <c r="J127" t="e">
        <f t="shared" ref="J127" si="139">G127/I127</f>
        <v>#DIV/0!</v>
      </c>
    </row>
    <row r="128" spans="6:10" x14ac:dyDescent="0.25">
      <c r="F128" s="38">
        <v>1</v>
      </c>
      <c r="J128" t="e">
        <f t="shared" ref="J128" si="140">G128/I127</f>
        <v>#DIV/0!</v>
      </c>
    </row>
    <row r="129" spans="6:10" x14ac:dyDescent="0.25">
      <c r="F129" s="38">
        <v>2</v>
      </c>
      <c r="J129" t="e">
        <f t="shared" ref="J129" si="141">G129/I127</f>
        <v>#DIV/0!</v>
      </c>
    </row>
    <row r="130" spans="6:10" x14ac:dyDescent="0.25">
      <c r="F130" s="38">
        <v>3</v>
      </c>
      <c r="J130" t="e">
        <f t="shared" ref="J130" si="142">G130/I127</f>
        <v>#DIV/0!</v>
      </c>
    </row>
    <row r="131" spans="6:10" ht="15.75" thickBot="1" x14ac:dyDescent="0.3">
      <c r="F131" s="44">
        <v>4</v>
      </c>
      <c r="J131" t="e">
        <f t="shared" ref="J131" si="143">G131/I127</f>
        <v>#DIV/0!</v>
      </c>
    </row>
    <row r="132" spans="6:10" x14ac:dyDescent="0.25">
      <c r="F132" s="49">
        <v>0</v>
      </c>
      <c r="I132">
        <f t="shared" ref="I132" si="144">SUM(G132:G136)</f>
        <v>0</v>
      </c>
      <c r="J132" t="e">
        <f t="shared" ref="J132" si="145">G132/I132</f>
        <v>#DIV/0!</v>
      </c>
    </row>
    <row r="133" spans="6:10" x14ac:dyDescent="0.25">
      <c r="F133" s="38">
        <v>1</v>
      </c>
      <c r="J133" t="e">
        <f t="shared" ref="J133" si="146">G133/I132</f>
        <v>#DIV/0!</v>
      </c>
    </row>
    <row r="134" spans="6:10" x14ac:dyDescent="0.25">
      <c r="F134" s="38">
        <v>2</v>
      </c>
      <c r="J134" t="e">
        <f t="shared" ref="J134" si="147">G134/I132</f>
        <v>#DIV/0!</v>
      </c>
    </row>
    <row r="135" spans="6:10" x14ac:dyDescent="0.25">
      <c r="F135" s="38">
        <v>3</v>
      </c>
      <c r="J135" t="e">
        <f t="shared" ref="J135" si="148">G135/I132</f>
        <v>#DIV/0!</v>
      </c>
    </row>
    <row r="136" spans="6:10" ht="15.75" thickBot="1" x14ac:dyDescent="0.3">
      <c r="F136" s="44">
        <v>4</v>
      </c>
      <c r="J136" t="e">
        <f t="shared" ref="J136" si="149">G136/I132</f>
        <v>#DIV/0!</v>
      </c>
    </row>
    <row r="137" spans="6:10" x14ac:dyDescent="0.25">
      <c r="F137" s="49">
        <v>0</v>
      </c>
      <c r="I137">
        <f t="shared" ref="I137" si="150">SUM(G137:G141)</f>
        <v>0</v>
      </c>
      <c r="J137" t="e">
        <f t="shared" ref="J137" si="151">G137/I137</f>
        <v>#DIV/0!</v>
      </c>
    </row>
    <row r="138" spans="6:10" x14ac:dyDescent="0.25">
      <c r="F138" s="38">
        <v>1</v>
      </c>
      <c r="J138" t="e">
        <f t="shared" ref="J138" si="152">G138/I137</f>
        <v>#DIV/0!</v>
      </c>
    </row>
    <row r="139" spans="6:10" x14ac:dyDescent="0.25">
      <c r="F139" s="38">
        <v>2</v>
      </c>
      <c r="J139" t="e">
        <f t="shared" ref="J139" si="153">G139/I137</f>
        <v>#DIV/0!</v>
      </c>
    </row>
    <row r="140" spans="6:10" x14ac:dyDescent="0.25">
      <c r="F140" s="38">
        <v>3</v>
      </c>
      <c r="J140" t="e">
        <f t="shared" ref="J140" si="154">G140/I137</f>
        <v>#DIV/0!</v>
      </c>
    </row>
    <row r="141" spans="6:10" ht="15.75" thickBot="1" x14ac:dyDescent="0.3">
      <c r="F141" s="44">
        <v>4</v>
      </c>
      <c r="J141" t="e">
        <f t="shared" ref="J141" si="155">G141/I137</f>
        <v>#DIV/0!</v>
      </c>
    </row>
    <row r="142" spans="6:10" x14ac:dyDescent="0.25">
      <c r="F142" s="49">
        <v>0</v>
      </c>
      <c r="I142">
        <f t="shared" ref="I142" si="156">SUM(G142:G146)</f>
        <v>0</v>
      </c>
      <c r="J142" t="e">
        <f t="shared" ref="J142" si="157">G142/I142</f>
        <v>#DIV/0!</v>
      </c>
    </row>
    <row r="143" spans="6:10" x14ac:dyDescent="0.25">
      <c r="F143" s="38">
        <v>1</v>
      </c>
      <c r="J143" t="e">
        <f t="shared" ref="J143" si="158">G143/I142</f>
        <v>#DIV/0!</v>
      </c>
    </row>
    <row r="144" spans="6:10" x14ac:dyDescent="0.25">
      <c r="F144" s="38">
        <v>2</v>
      </c>
      <c r="J144" t="e">
        <f t="shared" ref="J144" si="159">G144/I142</f>
        <v>#DIV/0!</v>
      </c>
    </row>
    <row r="145" spans="6:10" x14ac:dyDescent="0.25">
      <c r="F145" s="38">
        <v>3</v>
      </c>
      <c r="J145" t="e">
        <f t="shared" ref="J145" si="160">G145/I142</f>
        <v>#DIV/0!</v>
      </c>
    </row>
    <row r="146" spans="6:10" ht="15.75" thickBot="1" x14ac:dyDescent="0.3">
      <c r="F146" s="44">
        <v>4</v>
      </c>
      <c r="J146" t="e">
        <f t="shared" ref="J146" si="161">G146/I142</f>
        <v>#DIV/0!</v>
      </c>
    </row>
    <row r="147" spans="6:10" x14ac:dyDescent="0.25">
      <c r="F147" s="49">
        <v>0</v>
      </c>
      <c r="I147">
        <f t="shared" ref="I147" si="162">SUM(G147:G151)</f>
        <v>0</v>
      </c>
      <c r="J147" t="e">
        <f t="shared" ref="J147" si="163">G147/I147</f>
        <v>#DIV/0!</v>
      </c>
    </row>
    <row r="148" spans="6:10" x14ac:dyDescent="0.25">
      <c r="F148" s="38">
        <v>1</v>
      </c>
      <c r="J148" t="e">
        <f t="shared" ref="J148" si="164">G148/I147</f>
        <v>#DIV/0!</v>
      </c>
    </row>
    <row r="149" spans="6:10" x14ac:dyDescent="0.25">
      <c r="F149" s="38">
        <v>2</v>
      </c>
      <c r="J149" t="e">
        <f t="shared" ref="J149" si="165">G149/I147</f>
        <v>#DIV/0!</v>
      </c>
    </row>
    <row r="150" spans="6:10" x14ac:dyDescent="0.25">
      <c r="F150" s="38">
        <v>3</v>
      </c>
      <c r="J150" t="e">
        <f t="shared" ref="J150" si="166">G150/I147</f>
        <v>#DIV/0!</v>
      </c>
    </row>
    <row r="151" spans="6:10" ht="15.75" thickBot="1" x14ac:dyDescent="0.3">
      <c r="F151" s="44">
        <v>4</v>
      </c>
      <c r="J151" t="e">
        <f t="shared" ref="J151" si="167">G151/I147</f>
        <v>#DIV/0!</v>
      </c>
    </row>
    <row r="152" spans="6:10" x14ac:dyDescent="0.25">
      <c r="F152" s="49">
        <v>0</v>
      </c>
      <c r="I152">
        <f t="shared" ref="I152" si="168">SUM(G152:G156)</f>
        <v>0</v>
      </c>
      <c r="J152" t="e">
        <f t="shared" ref="J152" si="169">G152/I152</f>
        <v>#DIV/0!</v>
      </c>
    </row>
    <row r="153" spans="6:10" x14ac:dyDescent="0.25">
      <c r="F153" s="38">
        <v>1</v>
      </c>
      <c r="J153" t="e">
        <f t="shared" ref="J153" si="170">G153/I152</f>
        <v>#DIV/0!</v>
      </c>
    </row>
    <row r="154" spans="6:10" x14ac:dyDescent="0.25">
      <c r="F154" s="38">
        <v>2</v>
      </c>
      <c r="J154" t="e">
        <f t="shared" ref="J154" si="171">G154/I152</f>
        <v>#DIV/0!</v>
      </c>
    </row>
    <row r="155" spans="6:10" x14ac:dyDescent="0.25">
      <c r="F155" s="38">
        <v>3</v>
      </c>
      <c r="J155" t="e">
        <f t="shared" ref="J155" si="172">G155/I152</f>
        <v>#DIV/0!</v>
      </c>
    </row>
    <row r="156" spans="6:10" ht="15.75" thickBot="1" x14ac:dyDescent="0.3">
      <c r="F156" s="44">
        <v>4</v>
      </c>
      <c r="J156" t="e">
        <f t="shared" ref="J156" si="173">G156/I152</f>
        <v>#DIV/0!</v>
      </c>
    </row>
    <row r="157" spans="6:10" x14ac:dyDescent="0.25">
      <c r="F157" s="49">
        <v>0</v>
      </c>
      <c r="I157">
        <f t="shared" ref="I157" si="174">SUM(G157:G161)</f>
        <v>0</v>
      </c>
      <c r="J157" t="e">
        <f t="shared" ref="J157" si="175">G157/I157</f>
        <v>#DIV/0!</v>
      </c>
    </row>
    <row r="158" spans="6:10" x14ac:dyDescent="0.25">
      <c r="F158" s="38">
        <v>1</v>
      </c>
      <c r="J158" t="e">
        <f t="shared" ref="J158" si="176">G158/I157</f>
        <v>#DIV/0!</v>
      </c>
    </row>
    <row r="159" spans="6:10" x14ac:dyDescent="0.25">
      <c r="F159" s="38">
        <v>2</v>
      </c>
      <c r="J159" t="e">
        <f t="shared" ref="J159" si="177">G159/I157</f>
        <v>#DIV/0!</v>
      </c>
    </row>
    <row r="160" spans="6:10" x14ac:dyDescent="0.25">
      <c r="F160" s="38">
        <v>3</v>
      </c>
      <c r="J160" t="e">
        <f t="shared" ref="J160" si="178">G160/I157</f>
        <v>#DIV/0!</v>
      </c>
    </row>
    <row r="161" spans="6:10" ht="15.75" thickBot="1" x14ac:dyDescent="0.3">
      <c r="F161" s="44">
        <v>4</v>
      </c>
      <c r="J161" t="e">
        <f t="shared" ref="J161" si="179">G161/I157</f>
        <v>#DIV/0!</v>
      </c>
    </row>
    <row r="162" spans="6:10" x14ac:dyDescent="0.25">
      <c r="F162" s="49">
        <v>0</v>
      </c>
      <c r="I162">
        <f t="shared" ref="I162" si="180">SUM(G162:G166)</f>
        <v>0</v>
      </c>
      <c r="J162" t="e">
        <f t="shared" ref="J162" si="181">G162/I162</f>
        <v>#DIV/0!</v>
      </c>
    </row>
    <row r="163" spans="6:10" x14ac:dyDescent="0.25">
      <c r="F163" s="38">
        <v>1</v>
      </c>
      <c r="J163" t="e">
        <f t="shared" ref="J163" si="182">G163/I162</f>
        <v>#DIV/0!</v>
      </c>
    </row>
    <row r="164" spans="6:10" x14ac:dyDescent="0.25">
      <c r="F164" s="38">
        <v>2</v>
      </c>
      <c r="J164" t="e">
        <f t="shared" ref="J164" si="183">G164/I162</f>
        <v>#DIV/0!</v>
      </c>
    </row>
    <row r="165" spans="6:10" x14ac:dyDescent="0.25">
      <c r="F165" s="38">
        <v>3</v>
      </c>
      <c r="J165" t="e">
        <f t="shared" ref="J165" si="184">G165/I162</f>
        <v>#DIV/0!</v>
      </c>
    </row>
    <row r="166" spans="6:10" ht="15.75" thickBot="1" x14ac:dyDescent="0.3">
      <c r="F166" s="44">
        <v>4</v>
      </c>
      <c r="J166" t="e">
        <f t="shared" ref="J166" si="185">G166/I162</f>
        <v>#DIV/0!</v>
      </c>
    </row>
    <row r="167" spans="6:10" x14ac:dyDescent="0.25">
      <c r="F167" s="49">
        <v>0</v>
      </c>
      <c r="I167">
        <f t="shared" ref="I167" si="186">SUM(G167:G171)</f>
        <v>0</v>
      </c>
      <c r="J167" t="e">
        <f t="shared" ref="J167" si="187">G167/I167</f>
        <v>#DIV/0!</v>
      </c>
    </row>
    <row r="168" spans="6:10" x14ac:dyDescent="0.25">
      <c r="F168" s="38">
        <v>1</v>
      </c>
      <c r="J168" t="e">
        <f t="shared" ref="J168" si="188">G168/I167</f>
        <v>#DIV/0!</v>
      </c>
    </row>
    <row r="169" spans="6:10" x14ac:dyDescent="0.25">
      <c r="F169" s="38">
        <v>2</v>
      </c>
      <c r="J169" t="e">
        <f t="shared" ref="J169" si="189">G169/I167</f>
        <v>#DIV/0!</v>
      </c>
    </row>
    <row r="170" spans="6:10" x14ac:dyDescent="0.25">
      <c r="F170" s="38">
        <v>3</v>
      </c>
      <c r="J170" t="e">
        <f t="shared" ref="J170" si="190">G170/I167</f>
        <v>#DIV/0!</v>
      </c>
    </row>
    <row r="171" spans="6:10" ht="15.75" thickBot="1" x14ac:dyDescent="0.3">
      <c r="F171" s="44">
        <v>4</v>
      </c>
      <c r="J171" t="e">
        <f t="shared" ref="J171" si="191">G171/I167</f>
        <v>#DIV/0!</v>
      </c>
    </row>
    <row r="172" spans="6:10" x14ac:dyDescent="0.25">
      <c r="F172" s="49">
        <v>0</v>
      </c>
      <c r="I172">
        <f t="shared" ref="I172" si="192">SUM(G172:G176)</f>
        <v>0</v>
      </c>
      <c r="J172" t="e">
        <f t="shared" ref="J172" si="193">G172/I172</f>
        <v>#DIV/0!</v>
      </c>
    </row>
    <row r="173" spans="6:10" x14ac:dyDescent="0.25">
      <c r="F173" s="38">
        <v>1</v>
      </c>
      <c r="J173" t="e">
        <f t="shared" ref="J173" si="194">G173/I172</f>
        <v>#DIV/0!</v>
      </c>
    </row>
    <row r="174" spans="6:10" x14ac:dyDescent="0.25">
      <c r="F174" s="38">
        <v>2</v>
      </c>
      <c r="J174" t="e">
        <f t="shared" ref="J174" si="195">G174/I172</f>
        <v>#DIV/0!</v>
      </c>
    </row>
    <row r="175" spans="6:10" x14ac:dyDescent="0.25">
      <c r="F175" s="38">
        <v>3</v>
      </c>
      <c r="J175" t="e">
        <f t="shared" ref="J175" si="196">G175/I172</f>
        <v>#DIV/0!</v>
      </c>
    </row>
    <row r="176" spans="6:10" ht="15.75" thickBot="1" x14ac:dyDescent="0.3">
      <c r="F176" s="44">
        <v>4</v>
      </c>
      <c r="J176" t="e">
        <f t="shared" ref="J176" si="197">G176/I172</f>
        <v>#DIV/0!</v>
      </c>
    </row>
    <row r="177" spans="6:10" x14ac:dyDescent="0.25">
      <c r="F177" s="49">
        <v>0</v>
      </c>
      <c r="I177">
        <f t="shared" ref="I177" si="198">SUM(G177:G181)</f>
        <v>0</v>
      </c>
      <c r="J177" t="e">
        <f t="shared" ref="J177" si="199">G177/I177</f>
        <v>#DIV/0!</v>
      </c>
    </row>
    <row r="178" spans="6:10" x14ac:dyDescent="0.25">
      <c r="F178" s="38">
        <v>1</v>
      </c>
      <c r="J178" t="e">
        <f t="shared" ref="J178" si="200">G178/I177</f>
        <v>#DIV/0!</v>
      </c>
    </row>
    <row r="179" spans="6:10" x14ac:dyDescent="0.25">
      <c r="F179" s="38">
        <v>2</v>
      </c>
      <c r="J179" t="e">
        <f t="shared" ref="J179" si="201">G179/I177</f>
        <v>#DIV/0!</v>
      </c>
    </row>
    <row r="180" spans="6:10" x14ac:dyDescent="0.25">
      <c r="F180" s="38">
        <v>3</v>
      </c>
      <c r="J180" t="e">
        <f t="shared" ref="J180" si="202">G180/I177</f>
        <v>#DIV/0!</v>
      </c>
    </row>
    <row r="181" spans="6:10" ht="15.75" thickBot="1" x14ac:dyDescent="0.3">
      <c r="F181" s="44">
        <v>4</v>
      </c>
      <c r="J181" t="e">
        <f t="shared" ref="J181" si="203">G181/I177</f>
        <v>#DIV/0!</v>
      </c>
    </row>
    <row r="182" spans="6:10" x14ac:dyDescent="0.25">
      <c r="F182" s="49">
        <v>0</v>
      </c>
      <c r="I182">
        <f t="shared" ref="I182" si="204">SUM(G182:G186)</f>
        <v>0</v>
      </c>
      <c r="J182" t="e">
        <f t="shared" ref="J182" si="205">G182/I182</f>
        <v>#DIV/0!</v>
      </c>
    </row>
    <row r="183" spans="6:10" x14ac:dyDescent="0.25">
      <c r="F183" s="38">
        <v>1</v>
      </c>
      <c r="J183" t="e">
        <f t="shared" ref="J183" si="206">G183/I182</f>
        <v>#DIV/0!</v>
      </c>
    </row>
    <row r="184" spans="6:10" x14ac:dyDescent="0.25">
      <c r="F184" s="38">
        <v>2</v>
      </c>
      <c r="J184" t="e">
        <f t="shared" ref="J184" si="207">G184/I182</f>
        <v>#DIV/0!</v>
      </c>
    </row>
    <row r="185" spans="6:10" x14ac:dyDescent="0.25">
      <c r="F185" s="38">
        <v>3</v>
      </c>
      <c r="J185" t="e">
        <f t="shared" ref="J185" si="208">G185/I182</f>
        <v>#DIV/0!</v>
      </c>
    </row>
    <row r="186" spans="6:10" ht="15.75" thickBot="1" x14ac:dyDescent="0.3">
      <c r="F186" s="44">
        <v>4</v>
      </c>
      <c r="J186" t="e">
        <f t="shared" ref="J186" si="209">G186/I182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0" sqref="E10"/>
    </sheetView>
  </sheetViews>
  <sheetFormatPr defaultRowHeight="15" x14ac:dyDescent="0.25"/>
  <sheetData>
    <row r="1" spans="1:7" x14ac:dyDescent="0.25">
      <c r="A1" s="11" t="s">
        <v>32</v>
      </c>
      <c r="B1" s="11">
        <v>225</v>
      </c>
    </row>
    <row r="2" spans="1:7" x14ac:dyDescent="0.25">
      <c r="A2" s="12" t="s">
        <v>11</v>
      </c>
      <c r="B2" s="12">
        <v>336</v>
      </c>
    </row>
    <row r="3" spans="1:7" x14ac:dyDescent="0.25">
      <c r="A3" s="12" t="s">
        <v>11</v>
      </c>
      <c r="B3" s="12">
        <v>373</v>
      </c>
      <c r="G3" t="s">
        <v>36</v>
      </c>
    </row>
    <row r="4" spans="1:7" x14ac:dyDescent="0.25">
      <c r="A4" s="12" t="s">
        <v>32</v>
      </c>
      <c r="B4" s="12">
        <v>438</v>
      </c>
    </row>
    <row r="5" spans="1:7" x14ac:dyDescent="0.25">
      <c r="A5" s="12" t="s">
        <v>11</v>
      </c>
      <c r="B5" s="12">
        <v>487</v>
      </c>
    </row>
    <row r="6" spans="1:7" x14ac:dyDescent="0.25">
      <c r="A6" s="12" t="s">
        <v>11</v>
      </c>
      <c r="B6" s="12">
        <v>502</v>
      </c>
    </row>
    <row r="7" spans="1:7" x14ac:dyDescent="0.25">
      <c r="A7" s="12" t="s">
        <v>32</v>
      </c>
      <c r="B7" s="12">
        <v>555</v>
      </c>
    </row>
    <row r="8" spans="1:7" x14ac:dyDescent="0.25">
      <c r="A8" s="12" t="s">
        <v>11</v>
      </c>
      <c r="B8" s="12">
        <v>657</v>
      </c>
    </row>
    <row r="9" spans="1:7" x14ac:dyDescent="0.25">
      <c r="A9" s="12" t="s">
        <v>11</v>
      </c>
      <c r="B9" s="12">
        <v>673</v>
      </c>
    </row>
    <row r="10" spans="1:7" ht="15.75" thickBot="1" x14ac:dyDescent="0.3">
      <c r="A10" s="69" t="s">
        <v>32</v>
      </c>
      <c r="B10" s="69">
        <v>814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5"/>
  <sheetViews>
    <sheetView zoomScale="80" zoomScaleNormal="80" workbookViewId="0">
      <selection activeCell="O30" sqref="O30"/>
    </sheetView>
  </sheetViews>
  <sheetFormatPr defaultRowHeight="15" x14ac:dyDescent="0.25"/>
  <cols>
    <col min="4" max="4" width="9.140625" customWidth="1"/>
    <col min="5" max="5" width="2.42578125" customWidth="1"/>
    <col min="6" max="6" width="3.5703125" style="12" bestFit="1" customWidth="1"/>
    <col min="8" max="8" width="9.140625" style="5"/>
    <col min="10" max="10" width="9.140625" style="5"/>
    <col min="11" max="11" width="9.5703125" style="12" bestFit="1" customWidth="1"/>
    <col min="12" max="12" width="20.28515625" style="12" bestFit="1" customWidth="1"/>
    <col min="13" max="13" width="17.28515625" style="12" bestFit="1" customWidth="1"/>
    <col min="15" max="15" width="80.5703125" bestFit="1" customWidth="1"/>
  </cols>
  <sheetData>
    <row r="1" spans="1:57" ht="15.75" thickBot="1" x14ac:dyDescent="0.3">
      <c r="F1" s="6"/>
      <c r="G1" s="6"/>
      <c r="H1" s="6"/>
      <c r="I1" s="6"/>
      <c r="J1" s="6"/>
      <c r="K1" s="59"/>
      <c r="L1" s="6"/>
      <c r="M1" s="59"/>
      <c r="N1" s="6"/>
    </row>
    <row r="2" spans="1:57" ht="15.75" thickBot="1" x14ac:dyDescent="0.3">
      <c r="F2" s="6"/>
      <c r="G2" s="1" t="s">
        <v>4</v>
      </c>
      <c r="H2" s="65"/>
      <c r="I2" s="1" t="s">
        <v>5</v>
      </c>
      <c r="J2" s="65"/>
      <c r="K2" s="6"/>
      <c r="L2" s="6"/>
      <c r="M2" s="6"/>
      <c r="N2" s="6"/>
      <c r="O2" s="72" t="s">
        <v>13</v>
      </c>
    </row>
    <row r="3" spans="1:57" s="2" customFormat="1" ht="15.75" thickBot="1" x14ac:dyDescent="0.3">
      <c r="A3" s="6"/>
      <c r="B3" s="6"/>
      <c r="C3" s="6"/>
      <c r="D3" s="6"/>
      <c r="E3" s="6"/>
      <c r="F3" s="3" t="s">
        <v>9</v>
      </c>
      <c r="G3" s="9" t="s">
        <v>0</v>
      </c>
      <c r="H3" s="17" t="s">
        <v>1</v>
      </c>
      <c r="I3" s="10" t="s">
        <v>2</v>
      </c>
      <c r="J3" s="13" t="s">
        <v>3</v>
      </c>
      <c r="K3" s="3" t="s">
        <v>8</v>
      </c>
      <c r="L3" s="3" t="s">
        <v>6</v>
      </c>
      <c r="M3" s="3" t="s">
        <v>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spans="1:57" x14ac:dyDescent="0.25">
      <c r="D4" s="11">
        <v>225</v>
      </c>
      <c r="E4" s="70"/>
      <c r="O4" t="s">
        <v>10</v>
      </c>
    </row>
    <row r="5" spans="1:57" x14ac:dyDescent="0.25">
      <c r="C5" t="s">
        <v>11</v>
      </c>
      <c r="D5" s="12">
        <v>336</v>
      </c>
      <c r="E5" s="70"/>
    </row>
    <row r="6" spans="1:57" x14ac:dyDescent="0.25">
      <c r="C6" t="s">
        <v>11</v>
      </c>
      <c r="D6" s="12">
        <v>373</v>
      </c>
      <c r="E6" s="70"/>
      <c r="O6" t="s">
        <v>14</v>
      </c>
    </row>
    <row r="7" spans="1:57" x14ac:dyDescent="0.25">
      <c r="D7" s="12">
        <v>438</v>
      </c>
      <c r="E7" s="70"/>
    </row>
    <row r="8" spans="1:57" x14ac:dyDescent="0.25">
      <c r="C8" t="s">
        <v>11</v>
      </c>
      <c r="D8" s="12">
        <v>487</v>
      </c>
      <c r="E8" s="70"/>
      <c r="O8" t="s">
        <v>15</v>
      </c>
    </row>
    <row r="9" spans="1:57" x14ac:dyDescent="0.25">
      <c r="B9" t="s">
        <v>12</v>
      </c>
      <c r="C9" t="s">
        <v>11</v>
      </c>
      <c r="D9" s="12">
        <v>502</v>
      </c>
      <c r="E9" s="70"/>
    </row>
    <row r="10" spans="1:57" x14ac:dyDescent="0.25">
      <c r="D10" s="12">
        <v>555</v>
      </c>
      <c r="E10" s="70"/>
      <c r="O10" t="s">
        <v>16</v>
      </c>
    </row>
    <row r="11" spans="1:57" x14ac:dyDescent="0.25">
      <c r="C11" t="s">
        <v>11</v>
      </c>
      <c r="D11" s="12">
        <v>657</v>
      </c>
      <c r="E11" s="70"/>
    </row>
    <row r="12" spans="1:57" x14ac:dyDescent="0.25">
      <c r="C12" t="s">
        <v>11</v>
      </c>
      <c r="D12" s="12">
        <v>673</v>
      </c>
      <c r="E12" s="70"/>
      <c r="O12" s="73" t="s">
        <v>17</v>
      </c>
    </row>
    <row r="13" spans="1:57" ht="15.75" thickBot="1" x14ac:dyDescent="0.3">
      <c r="D13" s="69">
        <v>814</v>
      </c>
      <c r="E13" s="70"/>
      <c r="O13" s="73" t="s">
        <v>18</v>
      </c>
      <c r="S13" t="s">
        <v>20</v>
      </c>
    </row>
    <row r="14" spans="1:57" x14ac:dyDescent="0.25">
      <c r="S14" t="s">
        <v>21</v>
      </c>
    </row>
    <row r="15" spans="1:57" ht="15.75" thickBot="1" x14ac:dyDescent="0.3">
      <c r="O15" s="73" t="s">
        <v>19</v>
      </c>
    </row>
    <row r="16" spans="1:57" x14ac:dyDescent="0.25">
      <c r="F16" s="31">
        <v>4</v>
      </c>
      <c r="G16" s="32">
        <v>225</v>
      </c>
      <c r="H16" s="34">
        <v>336</v>
      </c>
      <c r="I16" s="33">
        <v>673</v>
      </c>
      <c r="J16" s="32">
        <v>555</v>
      </c>
      <c r="K16" s="34">
        <v>0</v>
      </c>
      <c r="L16" s="33">
        <v>2701</v>
      </c>
      <c r="M16" s="24">
        <v>0.35190700000000003</v>
      </c>
    </row>
    <row r="17" spans="2:15" x14ac:dyDescent="0.25">
      <c r="F17" s="20"/>
      <c r="G17" s="21"/>
      <c r="H17" s="23"/>
      <c r="I17" s="22"/>
      <c r="J17" s="21"/>
      <c r="K17" s="23">
        <v>1</v>
      </c>
      <c r="L17" s="22">
        <v>4633</v>
      </c>
      <c r="M17" s="25"/>
      <c r="O17" t="s">
        <v>22</v>
      </c>
    </row>
    <row r="18" spans="2:15" x14ac:dyDescent="0.25">
      <c r="B18" t="s">
        <v>30</v>
      </c>
      <c r="C18">
        <v>0.5</v>
      </c>
      <c r="F18" s="20"/>
      <c r="G18" s="21"/>
      <c r="H18" s="23"/>
      <c r="I18" s="22"/>
      <c r="J18" s="21"/>
      <c r="K18" s="23">
        <v>2</v>
      </c>
      <c r="L18" s="22">
        <v>5808</v>
      </c>
      <c r="M18" s="25"/>
      <c r="O18" t="s">
        <v>23</v>
      </c>
    </row>
    <row r="19" spans="2:15" ht="15.75" thickBot="1" x14ac:dyDescent="0.3">
      <c r="B19" t="s">
        <v>31</v>
      </c>
      <c r="C19">
        <v>3</v>
      </c>
      <c r="F19" s="26"/>
      <c r="G19" s="27"/>
      <c r="H19" s="29"/>
      <c r="I19" s="28"/>
      <c r="J19" s="27"/>
      <c r="K19" s="29">
        <v>3</v>
      </c>
      <c r="L19" s="28">
        <v>1573</v>
      </c>
      <c r="M19" s="30"/>
    </row>
    <row r="20" spans="2:15" x14ac:dyDescent="0.25">
      <c r="F20" s="31">
        <v>5</v>
      </c>
      <c r="G20" s="32">
        <v>225</v>
      </c>
      <c r="H20" s="34">
        <v>336</v>
      </c>
      <c r="I20" s="33">
        <v>673</v>
      </c>
      <c r="J20" s="32">
        <v>555</v>
      </c>
      <c r="K20" s="34">
        <v>0</v>
      </c>
      <c r="L20" s="33">
        <v>3515</v>
      </c>
      <c r="M20" s="24">
        <v>0.33313399999999999</v>
      </c>
      <c r="O20" t="s">
        <v>24</v>
      </c>
    </row>
    <row r="21" spans="2:15" x14ac:dyDescent="0.25">
      <c r="B21">
        <v>4</v>
      </c>
      <c r="F21" s="20"/>
      <c r="G21" s="21"/>
      <c r="H21" s="23"/>
      <c r="I21" s="22"/>
      <c r="J21" s="21"/>
      <c r="K21" s="23">
        <v>1</v>
      </c>
      <c r="L21" s="22">
        <v>3726</v>
      </c>
      <c r="M21" s="25"/>
      <c r="O21" t="s">
        <v>25</v>
      </c>
    </row>
    <row r="22" spans="2:15" x14ac:dyDescent="0.25">
      <c r="B22">
        <v>5</v>
      </c>
      <c r="F22" s="20"/>
      <c r="G22" s="21"/>
      <c r="H22" s="23"/>
      <c r="I22" s="22"/>
      <c r="J22" s="21"/>
      <c r="K22" s="23">
        <v>2</v>
      </c>
      <c r="L22" s="22">
        <v>2094</v>
      </c>
      <c r="M22" s="25"/>
    </row>
    <row r="23" spans="2:15" x14ac:dyDescent="0.25">
      <c r="B23">
        <v>3</v>
      </c>
      <c r="F23" s="20"/>
      <c r="G23" s="21"/>
      <c r="H23" s="23"/>
      <c r="I23" s="22"/>
      <c r="J23" s="21"/>
      <c r="K23" s="23">
        <v>3</v>
      </c>
      <c r="L23" s="22">
        <v>1033</v>
      </c>
      <c r="M23" s="25"/>
      <c r="O23" t="s">
        <v>26</v>
      </c>
    </row>
    <row r="24" spans="2:15" ht="15.75" thickBot="1" x14ac:dyDescent="0.3">
      <c r="F24" s="26"/>
      <c r="G24" s="27"/>
      <c r="H24" s="29"/>
      <c r="I24" s="28"/>
      <c r="J24" s="27"/>
      <c r="K24" s="29">
        <v>4</v>
      </c>
      <c r="L24" s="28">
        <v>4347</v>
      </c>
      <c r="M24" s="30"/>
      <c r="O24" t="s">
        <v>27</v>
      </c>
    </row>
    <row r="25" spans="2:15" x14ac:dyDescent="0.25">
      <c r="F25" s="31">
        <v>6</v>
      </c>
      <c r="G25" s="32">
        <v>225</v>
      </c>
      <c r="H25" s="34">
        <v>336</v>
      </c>
      <c r="I25" s="33">
        <v>673</v>
      </c>
      <c r="J25" s="32">
        <v>555</v>
      </c>
      <c r="K25" s="34">
        <v>0</v>
      </c>
      <c r="L25" s="33">
        <v>3400</v>
      </c>
      <c r="M25" s="24">
        <v>0.40997499999999998</v>
      </c>
    </row>
    <row r="26" spans="2:15" x14ac:dyDescent="0.25">
      <c r="F26" s="20"/>
      <c r="G26" s="21"/>
      <c r="H26" s="23"/>
      <c r="I26" s="22"/>
      <c r="J26" s="21"/>
      <c r="K26" s="23">
        <v>1</v>
      </c>
      <c r="L26" s="22">
        <v>7731</v>
      </c>
      <c r="M26" s="25"/>
      <c r="O26" t="s">
        <v>28</v>
      </c>
    </row>
    <row r="27" spans="2:15" ht="15.75" thickBot="1" x14ac:dyDescent="0.3">
      <c r="F27" s="26"/>
      <c r="G27" s="27"/>
      <c r="H27" s="29"/>
      <c r="I27" s="28"/>
      <c r="J27" s="27"/>
      <c r="K27" s="29">
        <v>2</v>
      </c>
      <c r="L27" s="28">
        <v>3584</v>
      </c>
      <c r="M27" s="30"/>
      <c r="O27" t="s">
        <v>29</v>
      </c>
    </row>
    <row r="30" spans="2:15" x14ac:dyDescent="0.25">
      <c r="O30" t="s">
        <v>42</v>
      </c>
    </row>
    <row r="39" spans="6:13" ht="15.75" thickBot="1" x14ac:dyDescent="0.3"/>
    <row r="40" spans="6:13" x14ac:dyDescent="0.25">
      <c r="F40" s="31">
        <v>16</v>
      </c>
      <c r="G40" s="32">
        <v>225</v>
      </c>
      <c r="H40" s="34">
        <v>487</v>
      </c>
      <c r="I40" s="33">
        <v>502</v>
      </c>
      <c r="J40" s="32">
        <v>814</v>
      </c>
      <c r="K40" s="34">
        <v>0</v>
      </c>
      <c r="L40" s="33">
        <v>5135</v>
      </c>
      <c r="M40" s="56">
        <v>0.35880600000000001</v>
      </c>
    </row>
    <row r="41" spans="6:13" x14ac:dyDescent="0.25">
      <c r="F41" s="20"/>
      <c r="G41" s="21"/>
      <c r="H41" s="23"/>
      <c r="I41" s="22"/>
      <c r="J41" s="21"/>
      <c r="K41" s="23">
        <v>1</v>
      </c>
      <c r="L41" s="22">
        <v>1947</v>
      </c>
      <c r="M41" s="57"/>
    </row>
    <row r="42" spans="6:13" x14ac:dyDescent="0.25">
      <c r="F42" s="20"/>
      <c r="G42" s="21"/>
      <c r="H42" s="23"/>
      <c r="I42" s="22"/>
      <c r="J42" s="21"/>
      <c r="K42" s="23">
        <v>2</v>
      </c>
      <c r="L42" s="22">
        <v>1435</v>
      </c>
      <c r="M42" s="57"/>
    </row>
    <row r="43" spans="6:13" ht="15.75" thickBot="1" x14ac:dyDescent="0.3">
      <c r="F43" s="26"/>
      <c r="G43" s="27"/>
      <c r="H43" s="29"/>
      <c r="I43" s="28"/>
      <c r="J43" s="27"/>
      <c r="K43" s="29">
        <v>3</v>
      </c>
      <c r="L43" s="28">
        <v>4839</v>
      </c>
      <c r="M43" s="58"/>
    </row>
    <row r="44" spans="6:13" x14ac:dyDescent="0.25">
      <c r="F44" s="31">
        <v>17</v>
      </c>
      <c r="G44" s="32">
        <v>225</v>
      </c>
      <c r="H44" s="34">
        <v>487</v>
      </c>
      <c r="I44" s="33">
        <v>502</v>
      </c>
      <c r="J44" s="32">
        <v>814</v>
      </c>
      <c r="K44" s="34">
        <v>0</v>
      </c>
      <c r="L44" s="33">
        <v>3221</v>
      </c>
      <c r="M44" s="56">
        <v>0.372923</v>
      </c>
    </row>
    <row r="45" spans="6:13" x14ac:dyDescent="0.25">
      <c r="F45" s="20"/>
      <c r="G45" s="21"/>
      <c r="H45" s="23"/>
      <c r="I45" s="22"/>
      <c r="J45" s="21"/>
      <c r="K45" s="23">
        <v>1</v>
      </c>
      <c r="L45" s="22">
        <v>1730</v>
      </c>
      <c r="M45" s="57"/>
    </row>
    <row r="46" spans="6:13" x14ac:dyDescent="0.25">
      <c r="F46" s="20"/>
      <c r="G46" s="21"/>
      <c r="H46" s="23"/>
      <c r="I46" s="22"/>
      <c r="J46" s="21"/>
      <c r="K46" s="23">
        <v>2</v>
      </c>
      <c r="L46" s="22">
        <v>848</v>
      </c>
      <c r="M46" s="57"/>
    </row>
    <row r="47" spans="6:13" x14ac:dyDescent="0.25">
      <c r="F47" s="20"/>
      <c r="G47" s="21"/>
      <c r="H47" s="23"/>
      <c r="I47" s="22"/>
      <c r="J47" s="21"/>
      <c r="K47" s="23">
        <v>3</v>
      </c>
      <c r="L47" s="22">
        <v>4921</v>
      </c>
      <c r="M47" s="57"/>
    </row>
    <row r="48" spans="6:13" ht="15.75" thickBot="1" x14ac:dyDescent="0.3">
      <c r="F48" s="26"/>
      <c r="G48" s="27"/>
      <c r="H48" s="29"/>
      <c r="I48" s="28"/>
      <c r="J48" s="27"/>
      <c r="K48" s="29">
        <v>4</v>
      </c>
      <c r="L48" s="28">
        <v>2636</v>
      </c>
      <c r="M48" s="58"/>
    </row>
    <row r="49" spans="6:13" x14ac:dyDescent="0.25">
      <c r="F49" s="31">
        <v>18</v>
      </c>
      <c r="G49" s="32">
        <v>225</v>
      </c>
      <c r="H49" s="34">
        <v>487</v>
      </c>
      <c r="I49" s="33">
        <v>502</v>
      </c>
      <c r="J49" s="32">
        <v>814</v>
      </c>
      <c r="K49" s="34">
        <v>0</v>
      </c>
      <c r="L49" s="33">
        <v>7748</v>
      </c>
      <c r="M49" s="56">
        <v>0.43992500000000001</v>
      </c>
    </row>
    <row r="50" spans="6:13" x14ac:dyDescent="0.25">
      <c r="F50" s="20"/>
      <c r="G50" s="21"/>
      <c r="H50" s="23"/>
      <c r="I50" s="22"/>
      <c r="J50" s="21"/>
      <c r="K50" s="23">
        <v>1</v>
      </c>
      <c r="L50" s="22">
        <v>3736</v>
      </c>
      <c r="M50" s="57"/>
    </row>
    <row r="51" spans="6:13" ht="15.75" thickBot="1" x14ac:dyDescent="0.3">
      <c r="F51" s="26"/>
      <c r="G51" s="27"/>
      <c r="H51" s="29"/>
      <c r="I51" s="28"/>
      <c r="J51" s="27"/>
      <c r="K51" s="29">
        <v>2</v>
      </c>
      <c r="L51" s="28">
        <v>1872</v>
      </c>
      <c r="M51" s="58"/>
    </row>
    <row r="63" spans="6:13" ht="15.75" thickBot="1" x14ac:dyDescent="0.3"/>
    <row r="64" spans="6:13" x14ac:dyDescent="0.25">
      <c r="F64" s="31">
        <v>22</v>
      </c>
      <c r="G64" s="32">
        <v>225</v>
      </c>
      <c r="H64" s="34">
        <v>555</v>
      </c>
      <c r="I64" s="33">
        <v>336</v>
      </c>
      <c r="J64" s="32">
        <v>487</v>
      </c>
      <c r="K64" s="34">
        <v>0</v>
      </c>
      <c r="L64" s="33">
        <v>5357</v>
      </c>
      <c r="M64" s="24">
        <v>0.41136299999999998</v>
      </c>
    </row>
    <row r="65" spans="6:13" x14ac:dyDescent="0.25">
      <c r="F65" s="20"/>
      <c r="G65" s="21"/>
      <c r="H65" s="23"/>
      <c r="I65" s="22"/>
      <c r="J65" s="21"/>
      <c r="K65" s="23">
        <v>1</v>
      </c>
      <c r="L65" s="22">
        <v>1144</v>
      </c>
      <c r="M65" s="25"/>
    </row>
    <row r="66" spans="6:13" x14ac:dyDescent="0.25">
      <c r="F66" s="20"/>
      <c r="G66" s="21"/>
      <c r="H66" s="23"/>
      <c r="I66" s="22"/>
      <c r="J66" s="21"/>
      <c r="K66" s="23">
        <v>2</v>
      </c>
      <c r="L66" s="22">
        <v>5466</v>
      </c>
      <c r="M66" s="25"/>
    </row>
    <row r="67" spans="6:13" ht="15.75" thickBot="1" x14ac:dyDescent="0.3">
      <c r="F67" s="26"/>
      <c r="G67" s="27"/>
      <c r="H67" s="29"/>
      <c r="I67" s="28"/>
      <c r="J67" s="27"/>
      <c r="K67" s="29">
        <v>3</v>
      </c>
      <c r="L67" s="28">
        <v>3588</v>
      </c>
      <c r="M67" s="30"/>
    </row>
    <row r="68" spans="6:13" x14ac:dyDescent="0.25">
      <c r="F68" s="31">
        <v>23</v>
      </c>
      <c r="G68" s="32">
        <v>225</v>
      </c>
      <c r="H68" s="34">
        <v>555</v>
      </c>
      <c r="I68" s="33">
        <v>336</v>
      </c>
      <c r="J68" s="32">
        <v>487</v>
      </c>
      <c r="K68" s="34">
        <v>0</v>
      </c>
      <c r="L68" s="33">
        <v>3702</v>
      </c>
      <c r="M68" s="24">
        <v>0.37357600000000002</v>
      </c>
    </row>
    <row r="69" spans="6:13" x14ac:dyDescent="0.25">
      <c r="F69" s="20"/>
      <c r="G69" s="21"/>
      <c r="H69" s="23"/>
      <c r="I69" s="22"/>
      <c r="J69" s="21"/>
      <c r="K69" s="23">
        <v>1</v>
      </c>
      <c r="L69" s="22">
        <v>4850</v>
      </c>
      <c r="M69" s="25"/>
    </row>
    <row r="70" spans="6:13" x14ac:dyDescent="0.25">
      <c r="F70" s="20"/>
      <c r="G70" s="21"/>
      <c r="H70" s="23"/>
      <c r="I70" s="22"/>
      <c r="J70" s="21"/>
      <c r="K70" s="23">
        <v>2</v>
      </c>
      <c r="L70" s="22">
        <v>624</v>
      </c>
      <c r="M70" s="25"/>
    </row>
    <row r="71" spans="6:13" x14ac:dyDescent="0.25">
      <c r="F71" s="20"/>
      <c r="G71" s="21"/>
      <c r="H71" s="23"/>
      <c r="I71" s="22"/>
      <c r="J71" s="21"/>
      <c r="K71" s="23">
        <v>3</v>
      </c>
      <c r="L71" s="22">
        <v>2156</v>
      </c>
      <c r="M71" s="25"/>
    </row>
    <row r="72" spans="6:13" ht="15.75" thickBot="1" x14ac:dyDescent="0.3">
      <c r="F72" s="26"/>
      <c r="G72" s="27"/>
      <c r="H72" s="29"/>
      <c r="I72" s="28"/>
      <c r="J72" s="27"/>
      <c r="K72" s="29">
        <v>4</v>
      </c>
      <c r="L72" s="28">
        <v>4223</v>
      </c>
      <c r="M72" s="30"/>
    </row>
    <row r="73" spans="6:13" x14ac:dyDescent="0.25">
      <c r="F73" s="31">
        <v>24</v>
      </c>
      <c r="G73" s="32">
        <v>225</v>
      </c>
      <c r="H73" s="34">
        <v>555</v>
      </c>
      <c r="I73" s="33">
        <v>336</v>
      </c>
      <c r="J73" s="32">
        <v>487</v>
      </c>
      <c r="K73" s="34">
        <v>0</v>
      </c>
      <c r="L73" s="33">
        <v>5910</v>
      </c>
      <c r="M73" s="24">
        <v>0.46199499999999999</v>
      </c>
    </row>
    <row r="74" spans="6:13" x14ac:dyDescent="0.25">
      <c r="F74" s="20"/>
      <c r="G74" s="21"/>
      <c r="H74" s="23"/>
      <c r="I74" s="22"/>
      <c r="J74" s="21"/>
      <c r="K74" s="23">
        <v>1</v>
      </c>
      <c r="L74" s="22">
        <v>2192</v>
      </c>
      <c r="M74" s="25"/>
    </row>
    <row r="75" spans="6:13" ht="15.75" thickBot="1" x14ac:dyDescent="0.3">
      <c r="F75" s="26"/>
      <c r="G75" s="27"/>
      <c r="H75" s="29"/>
      <c r="I75" s="28"/>
      <c r="J75" s="27"/>
      <c r="K75" s="29">
        <v>2</v>
      </c>
      <c r="L75" s="28">
        <v>7453</v>
      </c>
      <c r="M75" s="30"/>
    </row>
    <row r="76" spans="6:13" x14ac:dyDescent="0.25">
      <c r="F76" s="60"/>
      <c r="G76" s="61"/>
      <c r="H76" s="62"/>
      <c r="I76" s="63"/>
      <c r="J76" s="61"/>
      <c r="K76" s="62"/>
      <c r="L76" s="63"/>
      <c r="M76" s="64"/>
    </row>
    <row r="77" spans="6:13" x14ac:dyDescent="0.25">
      <c r="F77" s="60"/>
      <c r="G77" s="61"/>
      <c r="H77" s="62"/>
      <c r="I77" s="63"/>
      <c r="J77" s="61"/>
      <c r="K77" s="62"/>
      <c r="L77" s="63"/>
      <c r="M77" s="64"/>
    </row>
    <row r="89" spans="6:13" ht="15.75" thickBot="1" x14ac:dyDescent="0.3"/>
    <row r="90" spans="6:13" x14ac:dyDescent="0.25">
      <c r="F90" s="31">
        <v>28</v>
      </c>
      <c r="G90" s="32">
        <v>336</v>
      </c>
      <c r="H90" s="34">
        <v>502</v>
      </c>
      <c r="I90" s="33">
        <v>438</v>
      </c>
      <c r="J90" s="32">
        <v>657</v>
      </c>
      <c r="K90" s="34">
        <v>0</v>
      </c>
      <c r="L90" s="33">
        <v>2101</v>
      </c>
      <c r="M90" s="53">
        <v>0.35903099999999999</v>
      </c>
    </row>
    <row r="91" spans="6:13" x14ac:dyDescent="0.25">
      <c r="F91" s="20"/>
      <c r="G91" s="21"/>
      <c r="H91" s="23"/>
      <c r="I91" s="22"/>
      <c r="J91" s="21"/>
      <c r="K91" s="23">
        <v>1</v>
      </c>
      <c r="L91" s="22">
        <v>6383</v>
      </c>
      <c r="M91" s="54"/>
    </row>
    <row r="92" spans="6:13" x14ac:dyDescent="0.25">
      <c r="F92" s="20"/>
      <c r="G92" s="21"/>
      <c r="H92" s="23"/>
      <c r="I92" s="22"/>
      <c r="J92" s="21"/>
      <c r="K92" s="23">
        <v>2</v>
      </c>
      <c r="L92" s="22">
        <v>4651</v>
      </c>
      <c r="M92" s="54"/>
    </row>
    <row r="93" spans="6:13" ht="15.75" thickBot="1" x14ac:dyDescent="0.3">
      <c r="F93" s="26"/>
      <c r="G93" s="27"/>
      <c r="H93" s="29"/>
      <c r="I93" s="28"/>
      <c r="J93" s="27"/>
      <c r="K93" s="29">
        <v>3</v>
      </c>
      <c r="L93" s="28">
        <v>2479</v>
      </c>
      <c r="M93" s="55"/>
    </row>
    <row r="94" spans="6:13" x14ac:dyDescent="0.25">
      <c r="F94" s="31">
        <v>29</v>
      </c>
      <c r="G94" s="32">
        <v>336</v>
      </c>
      <c r="H94" s="34">
        <v>502</v>
      </c>
      <c r="I94" s="33">
        <v>438</v>
      </c>
      <c r="J94" s="32">
        <v>657</v>
      </c>
      <c r="K94" s="34">
        <v>0</v>
      </c>
      <c r="L94" s="33">
        <v>2160</v>
      </c>
      <c r="M94" s="53">
        <v>0.35244199999999998</v>
      </c>
    </row>
    <row r="95" spans="6:13" x14ac:dyDescent="0.25">
      <c r="F95" s="20"/>
      <c r="G95" s="21"/>
      <c r="H95" s="23"/>
      <c r="I95" s="22"/>
      <c r="J95" s="21"/>
      <c r="K95" s="23">
        <v>1</v>
      </c>
      <c r="L95" s="22">
        <v>5705</v>
      </c>
      <c r="M95" s="54"/>
    </row>
    <row r="96" spans="6:13" x14ac:dyDescent="0.25">
      <c r="F96" s="20"/>
      <c r="G96" s="21"/>
      <c r="H96" s="23"/>
      <c r="I96" s="22"/>
      <c r="J96" s="21"/>
      <c r="K96" s="23">
        <v>2</v>
      </c>
      <c r="L96" s="22">
        <v>1157</v>
      </c>
      <c r="M96" s="54"/>
    </row>
    <row r="97" spans="6:13" x14ac:dyDescent="0.25">
      <c r="F97" s="20"/>
      <c r="G97" s="21"/>
      <c r="H97" s="23"/>
      <c r="I97" s="22"/>
      <c r="J97" s="21"/>
      <c r="K97" s="23">
        <v>3</v>
      </c>
      <c r="L97" s="22">
        <v>2438</v>
      </c>
      <c r="M97" s="54"/>
    </row>
    <row r="98" spans="6:13" ht="15.75" thickBot="1" x14ac:dyDescent="0.3">
      <c r="F98" s="26"/>
      <c r="G98" s="27"/>
      <c r="H98" s="29"/>
      <c r="I98" s="28"/>
      <c r="J98" s="27"/>
      <c r="K98" s="29">
        <v>4</v>
      </c>
      <c r="L98" s="28">
        <v>4154</v>
      </c>
      <c r="M98" s="55"/>
    </row>
    <row r="99" spans="6:13" x14ac:dyDescent="0.25">
      <c r="F99" s="31">
        <v>30</v>
      </c>
      <c r="G99" s="32">
        <v>336</v>
      </c>
      <c r="H99" s="34">
        <v>502</v>
      </c>
      <c r="I99" s="33">
        <v>438</v>
      </c>
      <c r="J99" s="32">
        <v>657</v>
      </c>
      <c r="K99" s="34">
        <v>0</v>
      </c>
      <c r="L99" s="33">
        <v>5452</v>
      </c>
      <c r="M99" s="53">
        <v>0.37609500000000001</v>
      </c>
    </row>
    <row r="100" spans="6:13" x14ac:dyDescent="0.25">
      <c r="F100" s="20"/>
      <c r="G100" s="21"/>
      <c r="H100" s="23"/>
      <c r="I100" s="22"/>
      <c r="J100" s="21"/>
      <c r="K100" s="23">
        <v>1</v>
      </c>
      <c r="L100" s="22">
        <v>2742</v>
      </c>
      <c r="M100" s="54"/>
    </row>
    <row r="101" spans="6:13" ht="15.75" thickBot="1" x14ac:dyDescent="0.3">
      <c r="F101" s="26"/>
      <c r="G101" s="27"/>
      <c r="H101" s="29"/>
      <c r="I101" s="28"/>
      <c r="J101" s="27"/>
      <c r="K101" s="29">
        <v>2</v>
      </c>
      <c r="L101" s="28">
        <v>7420</v>
      </c>
      <c r="M101" s="55"/>
    </row>
    <row r="113" spans="6:13" ht="15.75" thickBot="1" x14ac:dyDescent="0.3"/>
    <row r="114" spans="6:13" x14ac:dyDescent="0.25">
      <c r="F114" s="31">
        <v>34</v>
      </c>
      <c r="G114" s="32">
        <v>336</v>
      </c>
      <c r="H114" s="34">
        <v>657</v>
      </c>
      <c r="I114" s="33">
        <v>438</v>
      </c>
      <c r="J114" s="32">
        <v>814</v>
      </c>
      <c r="K114" s="34">
        <v>0</v>
      </c>
      <c r="L114" s="33">
        <v>3736</v>
      </c>
      <c r="M114" s="56">
        <v>0.33857199999999998</v>
      </c>
    </row>
    <row r="115" spans="6:13" x14ac:dyDescent="0.25">
      <c r="F115" s="20"/>
      <c r="G115" s="21"/>
      <c r="H115" s="23"/>
      <c r="I115" s="22"/>
      <c r="J115" s="21"/>
      <c r="K115" s="23">
        <v>1</v>
      </c>
      <c r="L115" s="22">
        <v>4539</v>
      </c>
      <c r="M115" s="57"/>
    </row>
    <row r="116" spans="6:13" x14ac:dyDescent="0.25">
      <c r="F116" s="20"/>
      <c r="G116" s="21"/>
      <c r="H116" s="23"/>
      <c r="I116" s="22"/>
      <c r="J116" s="21"/>
      <c r="K116" s="23">
        <v>2</v>
      </c>
      <c r="L116" s="22">
        <v>5794</v>
      </c>
      <c r="M116" s="57"/>
    </row>
    <row r="117" spans="6:13" ht="15.75" thickBot="1" x14ac:dyDescent="0.3">
      <c r="F117" s="26"/>
      <c r="G117" s="27"/>
      <c r="H117" s="29"/>
      <c r="I117" s="28"/>
      <c r="J117" s="27"/>
      <c r="K117" s="29">
        <v>3</v>
      </c>
      <c r="L117" s="28">
        <v>1288</v>
      </c>
      <c r="M117" s="58"/>
    </row>
    <row r="118" spans="6:13" x14ac:dyDescent="0.25">
      <c r="F118" s="31">
        <v>35</v>
      </c>
      <c r="G118" s="32">
        <v>336</v>
      </c>
      <c r="H118" s="34">
        <v>657</v>
      </c>
      <c r="I118" s="33">
        <v>438</v>
      </c>
      <c r="J118" s="32">
        <v>814</v>
      </c>
      <c r="K118" s="34">
        <v>0</v>
      </c>
      <c r="L118" s="33">
        <v>2521</v>
      </c>
      <c r="M118" s="56">
        <v>0.344995</v>
      </c>
    </row>
    <row r="119" spans="6:13" x14ac:dyDescent="0.25">
      <c r="F119" s="20"/>
      <c r="G119" s="21"/>
      <c r="H119" s="23"/>
      <c r="I119" s="22"/>
      <c r="J119" s="21"/>
      <c r="K119" s="23">
        <v>1</v>
      </c>
      <c r="L119" s="22">
        <v>2437</v>
      </c>
      <c r="M119" s="57"/>
    </row>
    <row r="120" spans="6:13" x14ac:dyDescent="0.25">
      <c r="F120" s="20"/>
      <c r="G120" s="21"/>
      <c r="H120" s="23"/>
      <c r="I120" s="22"/>
      <c r="J120" s="21"/>
      <c r="K120" s="23">
        <v>2</v>
      </c>
      <c r="L120" s="22">
        <v>4959</v>
      </c>
      <c r="M120" s="57"/>
    </row>
    <row r="121" spans="6:13" x14ac:dyDescent="0.25">
      <c r="F121" s="20"/>
      <c r="G121" s="21"/>
      <c r="H121" s="23"/>
      <c r="I121" s="22"/>
      <c r="J121" s="21"/>
      <c r="K121" s="23">
        <v>3</v>
      </c>
      <c r="L121" s="22">
        <v>1189</v>
      </c>
      <c r="M121" s="57"/>
    </row>
    <row r="122" spans="6:13" ht="15.75" thickBot="1" x14ac:dyDescent="0.3">
      <c r="F122" s="26"/>
      <c r="G122" s="27"/>
      <c r="H122" s="29"/>
      <c r="I122" s="28"/>
      <c r="J122" s="27"/>
      <c r="K122" s="29">
        <v>4</v>
      </c>
      <c r="L122" s="28">
        <v>4251</v>
      </c>
      <c r="M122" s="58"/>
    </row>
    <row r="123" spans="6:13" x14ac:dyDescent="0.25">
      <c r="F123" s="31">
        <v>36</v>
      </c>
      <c r="G123" s="32">
        <v>336</v>
      </c>
      <c r="H123" s="34">
        <v>657</v>
      </c>
      <c r="I123" s="33">
        <v>438</v>
      </c>
      <c r="J123" s="32">
        <v>814</v>
      </c>
      <c r="K123" s="34">
        <v>0</v>
      </c>
      <c r="L123" s="33">
        <v>6703</v>
      </c>
      <c r="M123" s="56">
        <v>0.37658700000000001</v>
      </c>
    </row>
    <row r="124" spans="6:13" x14ac:dyDescent="0.25">
      <c r="F124" s="20"/>
      <c r="G124" s="21"/>
      <c r="H124" s="23"/>
      <c r="I124" s="22"/>
      <c r="J124" s="21"/>
      <c r="K124" s="23">
        <v>1</v>
      </c>
      <c r="L124" s="22">
        <v>6034</v>
      </c>
      <c r="M124" s="57"/>
    </row>
    <row r="125" spans="6:13" ht="15.75" thickBot="1" x14ac:dyDescent="0.3">
      <c r="F125" s="26"/>
      <c r="G125" s="27"/>
      <c r="H125" s="29"/>
      <c r="I125" s="28"/>
      <c r="J125" s="27"/>
      <c r="K125" s="29">
        <v>2</v>
      </c>
      <c r="L125" s="28">
        <v>2620</v>
      </c>
      <c r="M125" s="58"/>
    </row>
    <row r="137" spans="6:13" ht="15.75" thickBot="1" x14ac:dyDescent="0.3"/>
    <row r="138" spans="6:13" x14ac:dyDescent="0.25">
      <c r="F138" s="31">
        <v>40</v>
      </c>
      <c r="G138" s="32">
        <v>438</v>
      </c>
      <c r="H138" s="34">
        <v>555</v>
      </c>
      <c r="I138" s="33">
        <v>487</v>
      </c>
      <c r="J138" s="32">
        <v>814</v>
      </c>
      <c r="K138" s="34">
        <v>0</v>
      </c>
      <c r="L138" s="71">
        <v>3280</v>
      </c>
      <c r="M138" s="24">
        <v>0.36124600000000001</v>
      </c>
    </row>
    <row r="139" spans="6:13" x14ac:dyDescent="0.25">
      <c r="F139" s="20"/>
      <c r="G139" s="21"/>
      <c r="H139" s="23"/>
      <c r="I139" s="22"/>
      <c r="J139" s="21"/>
      <c r="K139" s="23">
        <v>1</v>
      </c>
      <c r="L139" s="22">
        <v>5738</v>
      </c>
      <c r="M139" s="25"/>
    </row>
    <row r="140" spans="6:13" x14ac:dyDescent="0.25">
      <c r="F140" s="20"/>
      <c r="G140" s="21"/>
      <c r="H140" s="23"/>
      <c r="I140" s="22"/>
      <c r="J140" s="21"/>
      <c r="K140" s="23">
        <v>2</v>
      </c>
      <c r="L140" s="22">
        <v>926</v>
      </c>
      <c r="M140" s="25"/>
    </row>
    <row r="141" spans="6:13" ht="15.75" thickBot="1" x14ac:dyDescent="0.3">
      <c r="F141" s="26"/>
      <c r="G141" s="27"/>
      <c r="H141" s="29"/>
      <c r="I141" s="28"/>
      <c r="J141" s="27"/>
      <c r="K141" s="29">
        <v>3</v>
      </c>
      <c r="L141" s="28">
        <v>5397</v>
      </c>
      <c r="M141" s="30"/>
    </row>
    <row r="142" spans="6:13" x14ac:dyDescent="0.25">
      <c r="F142" s="31">
        <v>41</v>
      </c>
      <c r="G142" s="32">
        <v>438</v>
      </c>
      <c r="H142" s="34">
        <v>555</v>
      </c>
      <c r="I142" s="33">
        <v>487</v>
      </c>
      <c r="J142" s="32">
        <v>814</v>
      </c>
      <c r="K142" s="34">
        <v>0</v>
      </c>
      <c r="L142" s="33">
        <v>3628</v>
      </c>
      <c r="M142" s="24">
        <v>0.332231</v>
      </c>
    </row>
    <row r="143" spans="6:13" x14ac:dyDescent="0.25">
      <c r="F143" s="20"/>
      <c r="G143" s="21"/>
      <c r="H143" s="23"/>
      <c r="I143" s="22"/>
      <c r="J143" s="21"/>
      <c r="K143" s="23">
        <v>1</v>
      </c>
      <c r="L143" s="22">
        <v>4322</v>
      </c>
      <c r="M143" s="25"/>
    </row>
    <row r="144" spans="6:13" x14ac:dyDescent="0.25">
      <c r="F144" s="20"/>
      <c r="G144" s="21"/>
      <c r="H144" s="23"/>
      <c r="I144" s="22"/>
      <c r="J144" s="21"/>
      <c r="K144" s="23">
        <v>2</v>
      </c>
      <c r="L144" s="22">
        <v>1690</v>
      </c>
      <c r="M144" s="25"/>
    </row>
    <row r="145" spans="6:13" x14ac:dyDescent="0.25">
      <c r="F145" s="20"/>
      <c r="G145" s="21"/>
      <c r="H145" s="23"/>
      <c r="I145" s="22"/>
      <c r="J145" s="21"/>
      <c r="K145" s="23">
        <v>3</v>
      </c>
      <c r="L145" s="22">
        <v>440</v>
      </c>
      <c r="M145" s="25"/>
    </row>
    <row r="146" spans="6:13" ht="15.75" thickBot="1" x14ac:dyDescent="0.3">
      <c r="F146" s="26"/>
      <c r="G146" s="27"/>
      <c r="H146" s="29"/>
      <c r="I146" s="28"/>
      <c r="J146" s="27"/>
      <c r="K146" s="29">
        <v>4</v>
      </c>
      <c r="L146" s="28">
        <v>5261</v>
      </c>
      <c r="M146" s="30"/>
    </row>
    <row r="147" spans="6:13" x14ac:dyDescent="0.25">
      <c r="F147" s="31">
        <v>42</v>
      </c>
      <c r="G147" s="32">
        <v>438</v>
      </c>
      <c r="H147" s="34">
        <v>555</v>
      </c>
      <c r="I147" s="33">
        <v>487</v>
      </c>
      <c r="J147" s="32">
        <v>814</v>
      </c>
      <c r="K147" s="34">
        <v>0</v>
      </c>
      <c r="L147" s="33">
        <v>8120</v>
      </c>
      <c r="M147" s="24">
        <v>0.43416199999999999</v>
      </c>
    </row>
    <row r="148" spans="6:13" x14ac:dyDescent="0.25">
      <c r="F148" s="20"/>
      <c r="G148" s="21"/>
      <c r="H148" s="23"/>
      <c r="I148" s="22"/>
      <c r="J148" s="21"/>
      <c r="K148" s="23">
        <v>1</v>
      </c>
      <c r="L148" s="22">
        <v>5606</v>
      </c>
      <c r="M148" s="25"/>
    </row>
    <row r="149" spans="6:13" ht="15.75" thickBot="1" x14ac:dyDescent="0.3">
      <c r="F149" s="26"/>
      <c r="G149" s="27"/>
      <c r="H149" s="29"/>
      <c r="I149" s="28"/>
      <c r="J149" s="27"/>
      <c r="K149" s="29">
        <v>2</v>
      </c>
      <c r="L149" s="28">
        <v>1615</v>
      </c>
      <c r="M149" s="30"/>
    </row>
    <row r="150" spans="6:13" x14ac:dyDescent="0.25">
      <c r="F150" s="46">
        <v>43</v>
      </c>
      <c r="G150" s="47"/>
      <c r="H150" s="49"/>
      <c r="I150" s="48"/>
      <c r="J150" s="47"/>
      <c r="K150" s="49">
        <v>0</v>
      </c>
      <c r="L150" s="48"/>
      <c r="M150" s="39"/>
    </row>
    <row r="151" spans="6:13" x14ac:dyDescent="0.25">
      <c r="F151" s="35"/>
      <c r="G151" s="36"/>
      <c r="H151" s="38"/>
      <c r="I151" s="37"/>
      <c r="J151" s="36"/>
      <c r="K151" s="38">
        <v>1</v>
      </c>
      <c r="L151" s="37"/>
      <c r="M151" s="40"/>
    </row>
    <row r="152" spans="6:13" x14ac:dyDescent="0.25">
      <c r="F152" s="35"/>
      <c r="G152" s="36"/>
      <c r="H152" s="38"/>
      <c r="I152" s="37"/>
      <c r="J152" s="36"/>
      <c r="K152" s="38">
        <v>2</v>
      </c>
      <c r="L152" s="37"/>
      <c r="M152" s="40"/>
    </row>
    <row r="153" spans="6:13" ht="15.75" thickBot="1" x14ac:dyDescent="0.3">
      <c r="F153" s="41"/>
      <c r="G153" s="42"/>
      <c r="H153" s="44"/>
      <c r="I153" s="43"/>
      <c r="J153" s="42"/>
      <c r="K153" s="44">
        <v>3</v>
      </c>
      <c r="L153" s="43"/>
      <c r="M153" s="45"/>
    </row>
    <row r="154" spans="6:13" x14ac:dyDescent="0.25">
      <c r="F154" s="46">
        <v>44</v>
      </c>
      <c r="G154" s="47"/>
      <c r="H154" s="49"/>
      <c r="I154" s="48"/>
      <c r="J154" s="47"/>
      <c r="K154" s="49">
        <v>0</v>
      </c>
      <c r="L154" s="48"/>
      <c r="M154" s="39"/>
    </row>
    <row r="155" spans="6:13" x14ac:dyDescent="0.25">
      <c r="F155" s="35"/>
      <c r="G155" s="36"/>
      <c r="H155" s="38"/>
      <c r="I155" s="37"/>
      <c r="J155" s="36"/>
      <c r="K155" s="38">
        <v>1</v>
      </c>
      <c r="L155" s="37"/>
      <c r="M155" s="40"/>
    </row>
    <row r="156" spans="6:13" x14ac:dyDescent="0.25">
      <c r="F156" s="35"/>
      <c r="G156" s="36"/>
      <c r="H156" s="38"/>
      <c r="I156" s="37"/>
      <c r="J156" s="36"/>
      <c r="K156" s="38">
        <v>2</v>
      </c>
      <c r="L156" s="37"/>
      <c r="M156" s="40"/>
    </row>
    <row r="157" spans="6:13" x14ac:dyDescent="0.25">
      <c r="F157" s="35"/>
      <c r="G157" s="36"/>
      <c r="H157" s="38"/>
      <c r="I157" s="37"/>
      <c r="J157" s="36"/>
      <c r="K157" s="38">
        <v>3</v>
      </c>
      <c r="L157" s="37"/>
      <c r="M157" s="40"/>
    </row>
    <row r="158" spans="6:13" ht="15.75" thickBot="1" x14ac:dyDescent="0.3">
      <c r="F158" s="41"/>
      <c r="G158" s="42"/>
      <c r="H158" s="44"/>
      <c r="I158" s="43"/>
      <c r="J158" s="42"/>
      <c r="K158" s="44">
        <v>4</v>
      </c>
      <c r="L158" s="43"/>
      <c r="M158" s="45"/>
    </row>
    <row r="159" spans="6:13" x14ac:dyDescent="0.25">
      <c r="F159" s="46">
        <v>45</v>
      </c>
      <c r="G159" s="47"/>
      <c r="H159" s="49"/>
      <c r="I159" s="48"/>
      <c r="J159" s="47"/>
      <c r="K159" s="49">
        <v>0</v>
      </c>
      <c r="L159" s="48"/>
      <c r="M159" s="39"/>
    </row>
    <row r="160" spans="6:13" x14ac:dyDescent="0.25">
      <c r="F160" s="35"/>
      <c r="G160" s="36"/>
      <c r="H160" s="38"/>
      <c r="I160" s="37"/>
      <c r="J160" s="36"/>
      <c r="K160" s="38">
        <v>1</v>
      </c>
      <c r="L160" s="37"/>
      <c r="M160" s="40"/>
    </row>
    <row r="161" spans="6:13" ht="15.75" thickBot="1" x14ac:dyDescent="0.3">
      <c r="F161" s="41"/>
      <c r="G161" s="42"/>
      <c r="H161" s="44"/>
      <c r="I161" s="43"/>
      <c r="J161" s="42"/>
      <c r="K161" s="44">
        <v>2</v>
      </c>
      <c r="L161" s="43"/>
      <c r="M161" s="45"/>
    </row>
    <row r="162" spans="6:13" x14ac:dyDescent="0.25">
      <c r="F162" s="31">
        <v>46</v>
      </c>
      <c r="G162" s="32"/>
      <c r="H162" s="34"/>
      <c r="I162" s="33"/>
      <c r="J162" s="32"/>
      <c r="K162" s="34">
        <v>0</v>
      </c>
      <c r="L162" s="33"/>
      <c r="M162" s="24"/>
    </row>
    <row r="163" spans="6:13" x14ac:dyDescent="0.25">
      <c r="F163" s="20"/>
      <c r="G163" s="21"/>
      <c r="H163" s="23"/>
      <c r="I163" s="22"/>
      <c r="J163" s="21"/>
      <c r="K163" s="23">
        <v>1</v>
      </c>
      <c r="L163" s="22"/>
      <c r="M163" s="25"/>
    </row>
    <row r="164" spans="6:13" x14ac:dyDescent="0.25">
      <c r="F164" s="20"/>
      <c r="G164" s="21"/>
      <c r="H164" s="23"/>
      <c r="I164" s="22"/>
      <c r="J164" s="21"/>
      <c r="K164" s="23">
        <v>2</v>
      </c>
      <c r="L164" s="22"/>
      <c r="M164" s="25"/>
    </row>
    <row r="165" spans="6:13" ht="15.75" thickBot="1" x14ac:dyDescent="0.3">
      <c r="F165" s="26"/>
      <c r="G165" s="27"/>
      <c r="H165" s="29"/>
      <c r="I165" s="28"/>
      <c r="J165" s="27"/>
      <c r="K165" s="29">
        <v>3</v>
      </c>
      <c r="L165" s="28"/>
      <c r="M165" s="30"/>
    </row>
    <row r="166" spans="6:13" x14ac:dyDescent="0.25">
      <c r="F166" s="31">
        <v>47</v>
      </c>
      <c r="G166" s="32"/>
      <c r="H166" s="34"/>
      <c r="I166" s="33"/>
      <c r="J166" s="32"/>
      <c r="K166" s="34">
        <v>0</v>
      </c>
      <c r="L166" s="33"/>
      <c r="M166" s="24"/>
    </row>
    <row r="167" spans="6:13" x14ac:dyDescent="0.25">
      <c r="F167" s="20"/>
      <c r="G167" s="21"/>
      <c r="H167" s="23"/>
      <c r="I167" s="22"/>
      <c r="J167" s="21"/>
      <c r="K167" s="23">
        <v>1</v>
      </c>
      <c r="L167" s="22"/>
      <c r="M167" s="25"/>
    </row>
    <row r="168" spans="6:13" x14ac:dyDescent="0.25">
      <c r="F168" s="20"/>
      <c r="G168" s="21"/>
      <c r="H168" s="23"/>
      <c r="I168" s="22"/>
      <c r="J168" s="21"/>
      <c r="K168" s="23">
        <v>2</v>
      </c>
      <c r="L168" s="22"/>
      <c r="M168" s="25"/>
    </row>
    <row r="169" spans="6:13" x14ac:dyDescent="0.25">
      <c r="F169" s="20"/>
      <c r="G169" s="21"/>
      <c r="H169" s="23"/>
      <c r="I169" s="22"/>
      <c r="J169" s="21"/>
      <c r="K169" s="23">
        <v>3</v>
      </c>
      <c r="L169" s="22"/>
      <c r="M169" s="25"/>
    </row>
    <row r="170" spans="6:13" ht="15.75" thickBot="1" x14ac:dyDescent="0.3">
      <c r="F170" s="26"/>
      <c r="G170" s="27"/>
      <c r="H170" s="29"/>
      <c r="I170" s="28"/>
      <c r="J170" s="27"/>
      <c r="K170" s="29">
        <v>4</v>
      </c>
      <c r="L170" s="28"/>
      <c r="M170" s="30"/>
    </row>
    <row r="171" spans="6:13" x14ac:dyDescent="0.25">
      <c r="F171" s="31">
        <v>48</v>
      </c>
      <c r="G171" s="32"/>
      <c r="H171" s="34"/>
      <c r="I171" s="33"/>
      <c r="J171" s="32"/>
      <c r="K171" s="34">
        <v>0</v>
      </c>
      <c r="L171" s="33"/>
      <c r="M171" s="24"/>
    </row>
    <row r="172" spans="6:13" x14ac:dyDescent="0.25">
      <c r="F172" s="20"/>
      <c r="G172" s="21"/>
      <c r="H172" s="23"/>
      <c r="I172" s="22"/>
      <c r="J172" s="21"/>
      <c r="K172" s="23">
        <v>1</v>
      </c>
      <c r="L172" s="22"/>
      <c r="M172" s="25"/>
    </row>
    <row r="173" spans="6:13" ht="15.75" thickBot="1" x14ac:dyDescent="0.3">
      <c r="F173" s="26"/>
      <c r="G173" s="27"/>
      <c r="H173" s="29"/>
      <c r="I173" s="28"/>
      <c r="J173" s="27"/>
      <c r="K173" s="29">
        <v>2</v>
      </c>
      <c r="L173" s="28"/>
      <c r="M173" s="30"/>
    </row>
    <row r="174" spans="6:13" x14ac:dyDescent="0.25">
      <c r="F174" s="46">
        <v>43</v>
      </c>
      <c r="G174" s="47"/>
      <c r="H174" s="49"/>
      <c r="I174" s="48"/>
      <c r="J174" s="47"/>
      <c r="K174" s="49">
        <v>0</v>
      </c>
      <c r="L174" s="48"/>
      <c r="M174" s="39"/>
    </row>
    <row r="175" spans="6:13" x14ac:dyDescent="0.25">
      <c r="F175" s="35"/>
      <c r="G175" s="36"/>
      <c r="H175" s="38"/>
      <c r="I175" s="37"/>
      <c r="J175" s="36"/>
      <c r="K175" s="38">
        <v>1</v>
      </c>
      <c r="L175" s="37"/>
      <c r="M175" s="40"/>
    </row>
    <row r="176" spans="6:13" x14ac:dyDescent="0.25">
      <c r="F176" s="35"/>
      <c r="G176" s="36"/>
      <c r="H176" s="38"/>
      <c r="I176" s="37"/>
      <c r="J176" s="36"/>
      <c r="K176" s="38">
        <v>2</v>
      </c>
      <c r="L176" s="37"/>
      <c r="M176" s="40"/>
    </row>
    <row r="177" spans="6:13" ht="15.75" thickBot="1" x14ac:dyDescent="0.3">
      <c r="F177" s="41"/>
      <c r="G177" s="42"/>
      <c r="H177" s="44"/>
      <c r="I177" s="43"/>
      <c r="J177" s="42"/>
      <c r="K177" s="44">
        <v>3</v>
      </c>
      <c r="L177" s="43"/>
      <c r="M177" s="45"/>
    </row>
    <row r="178" spans="6:13" x14ac:dyDescent="0.25">
      <c r="F178" s="46">
        <v>44</v>
      </c>
      <c r="G178" s="47"/>
      <c r="H178" s="49"/>
      <c r="I178" s="48"/>
      <c r="J178" s="47"/>
      <c r="K178" s="49">
        <v>0</v>
      </c>
      <c r="L178" s="48"/>
      <c r="M178" s="39"/>
    </row>
    <row r="179" spans="6:13" x14ac:dyDescent="0.25">
      <c r="F179" s="35"/>
      <c r="G179" s="36"/>
      <c r="H179" s="38"/>
      <c r="I179" s="37"/>
      <c r="J179" s="36"/>
      <c r="K179" s="38">
        <v>1</v>
      </c>
      <c r="L179" s="37"/>
      <c r="M179" s="40"/>
    </row>
    <row r="180" spans="6:13" x14ac:dyDescent="0.25">
      <c r="F180" s="35"/>
      <c r="G180" s="36"/>
      <c r="H180" s="38"/>
      <c r="I180" s="37"/>
      <c r="J180" s="36"/>
      <c r="K180" s="38">
        <v>2</v>
      </c>
      <c r="L180" s="37"/>
      <c r="M180" s="40"/>
    </row>
    <row r="181" spans="6:13" x14ac:dyDescent="0.25">
      <c r="F181" s="35"/>
      <c r="G181" s="36"/>
      <c r="H181" s="38"/>
      <c r="I181" s="37"/>
      <c r="J181" s="36"/>
      <c r="K181" s="38">
        <v>3</v>
      </c>
      <c r="L181" s="37"/>
      <c r="M181" s="40"/>
    </row>
    <row r="182" spans="6:13" ht="15.75" thickBot="1" x14ac:dyDescent="0.3">
      <c r="F182" s="41"/>
      <c r="G182" s="42"/>
      <c r="H182" s="44"/>
      <c r="I182" s="43"/>
      <c r="J182" s="42"/>
      <c r="K182" s="44">
        <v>4</v>
      </c>
      <c r="L182" s="43"/>
      <c r="M182" s="45"/>
    </row>
    <row r="183" spans="6:13" x14ac:dyDescent="0.25">
      <c r="F183" s="46">
        <v>45</v>
      </c>
      <c r="G183" s="47"/>
      <c r="H183" s="49"/>
      <c r="I183" s="48"/>
      <c r="J183" s="47"/>
      <c r="K183" s="49">
        <v>0</v>
      </c>
      <c r="L183" s="48"/>
      <c r="M183" s="39"/>
    </row>
    <row r="184" spans="6:13" x14ac:dyDescent="0.25">
      <c r="F184" s="35"/>
      <c r="G184" s="36"/>
      <c r="H184" s="38"/>
      <c r="I184" s="37"/>
      <c r="J184" s="36"/>
      <c r="K184" s="38">
        <v>1</v>
      </c>
      <c r="L184" s="37"/>
      <c r="M184" s="40"/>
    </row>
    <row r="185" spans="6:13" ht="15.75" thickBot="1" x14ac:dyDescent="0.3">
      <c r="F185" s="41"/>
      <c r="G185" s="42"/>
      <c r="H185" s="44"/>
      <c r="I185" s="43"/>
      <c r="J185" s="42"/>
      <c r="K185" s="44">
        <v>2</v>
      </c>
      <c r="L185" s="43"/>
      <c r="M185" s="45"/>
    </row>
    <row r="186" spans="6:13" x14ac:dyDescent="0.25">
      <c r="F186" s="31">
        <v>46</v>
      </c>
      <c r="G186" s="32"/>
      <c r="H186" s="34"/>
      <c r="I186" s="33"/>
      <c r="J186" s="32"/>
      <c r="K186" s="34">
        <v>0</v>
      </c>
      <c r="L186" s="33"/>
      <c r="M186" s="24"/>
    </row>
    <row r="187" spans="6:13" x14ac:dyDescent="0.25">
      <c r="F187" s="20"/>
      <c r="G187" s="21"/>
      <c r="H187" s="23"/>
      <c r="I187" s="22"/>
      <c r="J187" s="21"/>
      <c r="K187" s="23">
        <v>1</v>
      </c>
      <c r="L187" s="22"/>
      <c r="M187" s="25"/>
    </row>
    <row r="188" spans="6:13" x14ac:dyDescent="0.25">
      <c r="F188" s="20"/>
      <c r="G188" s="21"/>
      <c r="H188" s="23"/>
      <c r="I188" s="22"/>
      <c r="J188" s="21"/>
      <c r="K188" s="23">
        <v>2</v>
      </c>
      <c r="L188" s="22"/>
      <c r="M188" s="25"/>
    </row>
    <row r="189" spans="6:13" ht="15.75" thickBot="1" x14ac:dyDescent="0.3">
      <c r="F189" s="26"/>
      <c r="G189" s="27"/>
      <c r="H189" s="29"/>
      <c r="I189" s="28"/>
      <c r="J189" s="27"/>
      <c r="K189" s="29">
        <v>3</v>
      </c>
      <c r="L189" s="28"/>
      <c r="M189" s="30"/>
    </row>
    <row r="190" spans="6:13" x14ac:dyDescent="0.25">
      <c r="F190" s="31">
        <v>47</v>
      </c>
      <c r="G190" s="32"/>
      <c r="H190" s="34"/>
      <c r="I190" s="33"/>
      <c r="J190" s="32"/>
      <c r="K190" s="34">
        <v>0</v>
      </c>
      <c r="L190" s="33"/>
      <c r="M190" s="24"/>
    </row>
    <row r="191" spans="6:13" x14ac:dyDescent="0.25">
      <c r="F191" s="20"/>
      <c r="G191" s="21"/>
      <c r="H191" s="23"/>
      <c r="I191" s="22"/>
      <c r="J191" s="21"/>
      <c r="K191" s="23">
        <v>1</v>
      </c>
      <c r="L191" s="22"/>
      <c r="M191" s="25"/>
    </row>
    <row r="192" spans="6:13" x14ac:dyDescent="0.25">
      <c r="F192" s="20"/>
      <c r="G192" s="21"/>
      <c r="H192" s="23"/>
      <c r="I192" s="22"/>
      <c r="J192" s="21"/>
      <c r="K192" s="23">
        <v>2</v>
      </c>
      <c r="L192" s="22"/>
      <c r="M192" s="25"/>
    </row>
    <row r="193" spans="6:13" x14ac:dyDescent="0.25">
      <c r="F193" s="20"/>
      <c r="G193" s="21"/>
      <c r="H193" s="23"/>
      <c r="I193" s="22"/>
      <c r="J193" s="21"/>
      <c r="K193" s="23">
        <v>3</v>
      </c>
      <c r="L193" s="22"/>
      <c r="M193" s="25"/>
    </row>
    <row r="194" spans="6:13" ht="15.75" thickBot="1" x14ac:dyDescent="0.3">
      <c r="F194" s="26"/>
      <c r="G194" s="27"/>
      <c r="H194" s="29"/>
      <c r="I194" s="28"/>
      <c r="J194" s="27"/>
      <c r="K194" s="29">
        <v>4</v>
      </c>
      <c r="L194" s="28"/>
      <c r="M194" s="30"/>
    </row>
    <row r="195" spans="6:13" x14ac:dyDescent="0.25">
      <c r="F195" s="31">
        <v>48</v>
      </c>
      <c r="G195" s="32"/>
      <c r="H195" s="34"/>
      <c r="I195" s="33"/>
      <c r="J195" s="32"/>
      <c r="K195" s="34">
        <v>0</v>
      </c>
      <c r="L195" s="33"/>
      <c r="M195" s="24"/>
    </row>
    <row r="196" spans="6:13" x14ac:dyDescent="0.25">
      <c r="F196" s="20"/>
      <c r="G196" s="21"/>
      <c r="H196" s="23"/>
      <c r="I196" s="22"/>
      <c r="J196" s="21"/>
      <c r="K196" s="23">
        <v>1</v>
      </c>
      <c r="L196" s="22"/>
      <c r="M196" s="25"/>
    </row>
    <row r="197" spans="6:13" ht="15.75" thickBot="1" x14ac:dyDescent="0.3">
      <c r="F197" s="26"/>
      <c r="G197" s="27"/>
      <c r="H197" s="29"/>
      <c r="I197" s="28"/>
      <c r="J197" s="27"/>
      <c r="K197" s="29">
        <v>2</v>
      </c>
      <c r="L197" s="28"/>
      <c r="M197" s="30"/>
    </row>
    <row r="198" spans="6:13" x14ac:dyDescent="0.25">
      <c r="F198" s="46">
        <v>43</v>
      </c>
      <c r="G198" s="47"/>
      <c r="H198" s="49"/>
      <c r="I198" s="48"/>
      <c r="J198" s="47"/>
      <c r="K198" s="49">
        <v>0</v>
      </c>
      <c r="L198" s="48"/>
      <c r="M198" s="39"/>
    </row>
    <row r="199" spans="6:13" x14ac:dyDescent="0.25">
      <c r="F199" s="35"/>
      <c r="G199" s="36"/>
      <c r="H199" s="38"/>
      <c r="I199" s="37"/>
      <c r="J199" s="36"/>
      <c r="K199" s="38">
        <v>1</v>
      </c>
      <c r="L199" s="37"/>
      <c r="M199" s="40"/>
    </row>
    <row r="200" spans="6:13" x14ac:dyDescent="0.25">
      <c r="F200" s="35"/>
      <c r="G200" s="36"/>
      <c r="H200" s="38"/>
      <c r="I200" s="37"/>
      <c r="J200" s="36"/>
      <c r="K200" s="38">
        <v>2</v>
      </c>
      <c r="L200" s="37"/>
      <c r="M200" s="40"/>
    </row>
    <row r="201" spans="6:13" ht="15.75" thickBot="1" x14ac:dyDescent="0.3">
      <c r="F201" s="41"/>
      <c r="G201" s="42"/>
      <c r="H201" s="44"/>
      <c r="I201" s="43"/>
      <c r="J201" s="42"/>
      <c r="K201" s="44">
        <v>3</v>
      </c>
      <c r="L201" s="43"/>
      <c r="M201" s="45"/>
    </row>
    <row r="202" spans="6:13" x14ac:dyDescent="0.25">
      <c r="F202" s="46">
        <v>44</v>
      </c>
      <c r="G202" s="47"/>
      <c r="H202" s="49"/>
      <c r="I202" s="48"/>
      <c r="J202" s="47"/>
      <c r="K202" s="49">
        <v>0</v>
      </c>
      <c r="L202" s="48"/>
      <c r="M202" s="39"/>
    </row>
    <row r="203" spans="6:13" x14ac:dyDescent="0.25">
      <c r="F203" s="35"/>
      <c r="G203" s="36"/>
      <c r="H203" s="38"/>
      <c r="I203" s="37"/>
      <c r="J203" s="36"/>
      <c r="K203" s="38">
        <v>1</v>
      </c>
      <c r="L203" s="37"/>
      <c r="M203" s="40"/>
    </row>
    <row r="204" spans="6:13" x14ac:dyDescent="0.25">
      <c r="F204" s="35"/>
      <c r="G204" s="36"/>
      <c r="H204" s="38"/>
      <c r="I204" s="37"/>
      <c r="J204" s="36"/>
      <c r="K204" s="38">
        <v>2</v>
      </c>
      <c r="L204" s="37"/>
      <c r="M204" s="40"/>
    </row>
    <row r="205" spans="6:13" x14ac:dyDescent="0.25">
      <c r="F205" s="35"/>
      <c r="G205" s="36"/>
      <c r="H205" s="38"/>
      <c r="I205" s="37"/>
      <c r="J205" s="36"/>
      <c r="K205" s="38">
        <v>3</v>
      </c>
      <c r="L205" s="37"/>
      <c r="M205" s="40"/>
    </row>
    <row r="206" spans="6:13" ht="15.75" thickBot="1" x14ac:dyDescent="0.3">
      <c r="F206" s="41"/>
      <c r="G206" s="42"/>
      <c r="H206" s="44"/>
      <c r="I206" s="43"/>
      <c r="J206" s="42"/>
      <c r="K206" s="44">
        <v>4</v>
      </c>
      <c r="L206" s="43"/>
      <c r="M206" s="45"/>
    </row>
    <row r="207" spans="6:13" x14ac:dyDescent="0.25">
      <c r="F207" s="46">
        <v>45</v>
      </c>
      <c r="G207" s="47"/>
      <c r="H207" s="49"/>
      <c r="I207" s="48"/>
      <c r="J207" s="47"/>
      <c r="K207" s="49">
        <v>0</v>
      </c>
      <c r="L207" s="48"/>
      <c r="M207" s="39"/>
    </row>
    <row r="208" spans="6:13" x14ac:dyDescent="0.25">
      <c r="F208" s="35"/>
      <c r="G208" s="36"/>
      <c r="H208" s="38"/>
      <c r="I208" s="37"/>
      <c r="J208" s="36"/>
      <c r="K208" s="38">
        <v>1</v>
      </c>
      <c r="L208" s="37"/>
      <c r="M208" s="40"/>
    </row>
    <row r="209" spans="6:13" ht="15.75" thickBot="1" x14ac:dyDescent="0.3">
      <c r="F209" s="41"/>
      <c r="G209" s="42"/>
      <c r="H209" s="44"/>
      <c r="I209" s="43"/>
      <c r="J209" s="42"/>
      <c r="K209" s="44">
        <v>2</v>
      </c>
      <c r="L209" s="43"/>
      <c r="M209" s="45"/>
    </row>
    <row r="210" spans="6:13" x14ac:dyDescent="0.25">
      <c r="F210" s="31">
        <v>46</v>
      </c>
      <c r="G210" s="32"/>
      <c r="H210" s="34"/>
      <c r="I210" s="33"/>
      <c r="J210" s="32"/>
      <c r="K210" s="34">
        <v>0</v>
      </c>
      <c r="L210" s="33"/>
      <c r="M210" s="24"/>
    </row>
    <row r="211" spans="6:13" x14ac:dyDescent="0.25">
      <c r="F211" s="20"/>
      <c r="G211" s="21"/>
      <c r="H211" s="23"/>
      <c r="I211" s="22"/>
      <c r="J211" s="21"/>
      <c r="K211" s="23">
        <v>1</v>
      </c>
      <c r="L211" s="22"/>
      <c r="M211" s="25"/>
    </row>
    <row r="212" spans="6:13" x14ac:dyDescent="0.25">
      <c r="F212" s="20"/>
      <c r="G212" s="21"/>
      <c r="H212" s="23"/>
      <c r="I212" s="22"/>
      <c r="J212" s="21"/>
      <c r="K212" s="23">
        <v>2</v>
      </c>
      <c r="L212" s="22"/>
      <c r="M212" s="25"/>
    </row>
    <row r="213" spans="6:13" ht="15.75" thickBot="1" x14ac:dyDescent="0.3">
      <c r="F213" s="26"/>
      <c r="G213" s="27"/>
      <c r="H213" s="29"/>
      <c r="I213" s="28"/>
      <c r="J213" s="27"/>
      <c r="K213" s="29">
        <v>3</v>
      </c>
      <c r="L213" s="28"/>
      <c r="M213" s="30"/>
    </row>
    <row r="214" spans="6:13" x14ac:dyDescent="0.25">
      <c r="F214" s="31">
        <v>47</v>
      </c>
      <c r="G214" s="32"/>
      <c r="H214" s="34"/>
      <c r="I214" s="33"/>
      <c r="J214" s="32"/>
      <c r="K214" s="34">
        <v>0</v>
      </c>
      <c r="L214" s="33"/>
      <c r="M214" s="24"/>
    </row>
    <row r="215" spans="6:13" x14ac:dyDescent="0.25">
      <c r="F215" s="20"/>
      <c r="G215" s="21"/>
      <c r="H215" s="23"/>
      <c r="I215" s="22"/>
      <c r="J215" s="21"/>
      <c r="K215" s="23">
        <v>1</v>
      </c>
      <c r="L215" s="22"/>
      <c r="M215" s="25"/>
    </row>
    <row r="216" spans="6:13" x14ac:dyDescent="0.25">
      <c r="F216" s="20"/>
      <c r="G216" s="21"/>
      <c r="H216" s="23"/>
      <c r="I216" s="22"/>
      <c r="J216" s="21"/>
      <c r="K216" s="23">
        <v>2</v>
      </c>
      <c r="L216" s="22"/>
      <c r="M216" s="25"/>
    </row>
    <row r="217" spans="6:13" x14ac:dyDescent="0.25">
      <c r="F217" s="20"/>
      <c r="G217" s="21"/>
      <c r="H217" s="23"/>
      <c r="I217" s="22"/>
      <c r="J217" s="21"/>
      <c r="K217" s="23">
        <v>3</v>
      </c>
      <c r="L217" s="22"/>
      <c r="M217" s="25"/>
    </row>
    <row r="218" spans="6:13" ht="15.75" thickBot="1" x14ac:dyDescent="0.3">
      <c r="F218" s="26"/>
      <c r="G218" s="27"/>
      <c r="H218" s="29"/>
      <c r="I218" s="28"/>
      <c r="J218" s="27"/>
      <c r="K218" s="29">
        <v>4</v>
      </c>
      <c r="L218" s="28"/>
      <c r="M218" s="30"/>
    </row>
    <row r="219" spans="6:13" x14ac:dyDescent="0.25">
      <c r="F219" s="31">
        <v>48</v>
      </c>
      <c r="G219" s="32"/>
      <c r="H219" s="34"/>
      <c r="I219" s="33"/>
      <c r="J219" s="32"/>
      <c r="K219" s="34">
        <v>0</v>
      </c>
      <c r="L219" s="33"/>
      <c r="M219" s="24"/>
    </row>
    <row r="220" spans="6:13" x14ac:dyDescent="0.25">
      <c r="F220" s="20"/>
      <c r="G220" s="21"/>
      <c r="H220" s="23"/>
      <c r="I220" s="22"/>
      <c r="J220" s="21"/>
      <c r="K220" s="23">
        <v>1</v>
      </c>
      <c r="L220" s="22"/>
      <c r="M220" s="25"/>
    </row>
    <row r="221" spans="6:13" ht="15.75" thickBot="1" x14ac:dyDescent="0.3">
      <c r="F221" s="26"/>
      <c r="G221" s="27"/>
      <c r="H221" s="29"/>
      <c r="I221" s="28"/>
      <c r="J221" s="27"/>
      <c r="K221" s="29">
        <v>2</v>
      </c>
      <c r="L221" s="28"/>
      <c r="M221" s="30"/>
    </row>
    <row r="222" spans="6:13" x14ac:dyDescent="0.25">
      <c r="F222" s="46">
        <v>43</v>
      </c>
      <c r="G222" s="47"/>
      <c r="H222" s="49"/>
      <c r="I222" s="48"/>
      <c r="J222" s="47"/>
      <c r="K222" s="49">
        <v>0</v>
      </c>
      <c r="L222" s="48"/>
      <c r="M222" s="39"/>
    </row>
    <row r="223" spans="6:13" x14ac:dyDescent="0.25">
      <c r="F223" s="35"/>
      <c r="G223" s="36"/>
      <c r="H223" s="38"/>
      <c r="I223" s="37"/>
      <c r="J223" s="36"/>
      <c r="K223" s="38">
        <v>1</v>
      </c>
      <c r="L223" s="37"/>
      <c r="M223" s="40"/>
    </row>
    <row r="224" spans="6:13" x14ac:dyDescent="0.25">
      <c r="F224" s="35"/>
      <c r="G224" s="36"/>
      <c r="H224" s="38"/>
      <c r="I224" s="37"/>
      <c r="J224" s="36"/>
      <c r="K224" s="38">
        <v>2</v>
      </c>
      <c r="L224" s="37"/>
      <c r="M224" s="40"/>
    </row>
    <row r="225" spans="6:13" ht="15.75" thickBot="1" x14ac:dyDescent="0.3">
      <c r="F225" s="41"/>
      <c r="G225" s="42"/>
      <c r="H225" s="44"/>
      <c r="I225" s="43"/>
      <c r="J225" s="42"/>
      <c r="K225" s="44">
        <v>3</v>
      </c>
      <c r="L225" s="43"/>
      <c r="M225" s="45"/>
    </row>
    <row r="226" spans="6:13" x14ac:dyDescent="0.25">
      <c r="F226" s="46">
        <v>44</v>
      </c>
      <c r="G226" s="47"/>
      <c r="H226" s="49"/>
      <c r="I226" s="48"/>
      <c r="J226" s="47"/>
      <c r="K226" s="49">
        <v>0</v>
      </c>
      <c r="L226" s="48"/>
      <c r="M226" s="39"/>
    </row>
    <row r="227" spans="6:13" x14ac:dyDescent="0.25">
      <c r="F227" s="35"/>
      <c r="G227" s="36"/>
      <c r="H227" s="38"/>
      <c r="I227" s="37"/>
      <c r="J227" s="36"/>
      <c r="K227" s="38">
        <v>1</v>
      </c>
      <c r="L227" s="37"/>
      <c r="M227" s="40"/>
    </row>
    <row r="228" spans="6:13" x14ac:dyDescent="0.25">
      <c r="F228" s="35"/>
      <c r="G228" s="36"/>
      <c r="H228" s="38"/>
      <c r="I228" s="37"/>
      <c r="J228" s="36"/>
      <c r="K228" s="38">
        <v>2</v>
      </c>
      <c r="L228" s="37"/>
      <c r="M228" s="40"/>
    </row>
    <row r="229" spans="6:13" x14ac:dyDescent="0.25">
      <c r="F229" s="35"/>
      <c r="G229" s="36"/>
      <c r="H229" s="38"/>
      <c r="I229" s="37"/>
      <c r="J229" s="36"/>
      <c r="K229" s="38">
        <v>3</v>
      </c>
      <c r="L229" s="37"/>
      <c r="M229" s="40"/>
    </row>
    <row r="230" spans="6:13" ht="15.75" thickBot="1" x14ac:dyDescent="0.3">
      <c r="F230" s="41"/>
      <c r="G230" s="42"/>
      <c r="H230" s="44"/>
      <c r="I230" s="43"/>
      <c r="J230" s="42"/>
      <c r="K230" s="44">
        <v>4</v>
      </c>
      <c r="L230" s="43"/>
      <c r="M230" s="45"/>
    </row>
    <row r="231" spans="6:13" x14ac:dyDescent="0.25">
      <c r="F231" s="46">
        <v>45</v>
      </c>
      <c r="G231" s="47"/>
      <c r="H231" s="49"/>
      <c r="I231" s="48"/>
      <c r="J231" s="47"/>
      <c r="K231" s="49">
        <v>0</v>
      </c>
      <c r="L231" s="48"/>
      <c r="M231" s="39"/>
    </row>
    <row r="232" spans="6:13" x14ac:dyDescent="0.25">
      <c r="F232" s="35"/>
      <c r="G232" s="36"/>
      <c r="H232" s="38"/>
      <c r="I232" s="37"/>
      <c r="J232" s="36"/>
      <c r="K232" s="38">
        <v>1</v>
      </c>
      <c r="L232" s="37"/>
      <c r="M232" s="40"/>
    </row>
    <row r="233" spans="6:13" ht="15.75" thickBot="1" x14ac:dyDescent="0.3">
      <c r="F233" s="41"/>
      <c r="G233" s="42"/>
      <c r="H233" s="44"/>
      <c r="I233" s="43"/>
      <c r="J233" s="42"/>
      <c r="K233" s="44">
        <v>2</v>
      </c>
      <c r="L233" s="43"/>
      <c r="M233" s="45"/>
    </row>
    <row r="234" spans="6:13" x14ac:dyDescent="0.25">
      <c r="F234" s="31">
        <v>46</v>
      </c>
      <c r="G234" s="32"/>
      <c r="H234" s="34"/>
      <c r="I234" s="33"/>
      <c r="J234" s="32"/>
      <c r="K234" s="34">
        <v>0</v>
      </c>
      <c r="L234" s="33"/>
      <c r="M234" s="24"/>
    </row>
    <row r="235" spans="6:13" x14ac:dyDescent="0.25">
      <c r="F235" s="20"/>
      <c r="G235" s="21"/>
      <c r="H235" s="23"/>
      <c r="I235" s="22"/>
      <c r="J235" s="21"/>
      <c r="K235" s="23">
        <v>1</v>
      </c>
      <c r="L235" s="22"/>
      <c r="M235" s="25"/>
    </row>
    <row r="236" spans="6:13" x14ac:dyDescent="0.25">
      <c r="F236" s="20"/>
      <c r="G236" s="21"/>
      <c r="H236" s="23"/>
      <c r="I236" s="22"/>
      <c r="J236" s="21"/>
      <c r="K236" s="23">
        <v>2</v>
      </c>
      <c r="L236" s="22"/>
      <c r="M236" s="25"/>
    </row>
    <row r="237" spans="6:13" ht="15.75" thickBot="1" x14ac:dyDescent="0.3">
      <c r="F237" s="26"/>
      <c r="G237" s="27"/>
      <c r="H237" s="29"/>
      <c r="I237" s="28"/>
      <c r="J237" s="27"/>
      <c r="K237" s="29">
        <v>3</v>
      </c>
      <c r="L237" s="28"/>
      <c r="M237" s="30"/>
    </row>
    <row r="238" spans="6:13" x14ac:dyDescent="0.25">
      <c r="F238" s="31">
        <v>47</v>
      </c>
      <c r="G238" s="32"/>
      <c r="H238" s="34"/>
      <c r="I238" s="33"/>
      <c r="J238" s="32"/>
      <c r="K238" s="34">
        <v>0</v>
      </c>
      <c r="L238" s="33"/>
      <c r="M238" s="24"/>
    </row>
    <row r="239" spans="6:13" x14ac:dyDescent="0.25">
      <c r="F239" s="20"/>
      <c r="G239" s="21"/>
      <c r="H239" s="23"/>
      <c r="I239" s="22"/>
      <c r="J239" s="21"/>
      <c r="K239" s="23">
        <v>1</v>
      </c>
      <c r="L239" s="22"/>
      <c r="M239" s="25"/>
    </row>
    <row r="240" spans="6:13" x14ac:dyDescent="0.25">
      <c r="F240" s="20"/>
      <c r="G240" s="21"/>
      <c r="H240" s="23"/>
      <c r="I240" s="22"/>
      <c r="J240" s="21"/>
      <c r="K240" s="23">
        <v>2</v>
      </c>
      <c r="L240" s="22"/>
      <c r="M240" s="25"/>
    </row>
    <row r="241" spans="6:13" x14ac:dyDescent="0.25">
      <c r="F241" s="20"/>
      <c r="G241" s="21"/>
      <c r="H241" s="23"/>
      <c r="I241" s="22"/>
      <c r="J241" s="21"/>
      <c r="K241" s="23">
        <v>3</v>
      </c>
      <c r="L241" s="22"/>
      <c r="M241" s="25"/>
    </row>
    <row r="242" spans="6:13" ht="15.75" thickBot="1" x14ac:dyDescent="0.3">
      <c r="F242" s="26"/>
      <c r="G242" s="27"/>
      <c r="H242" s="29"/>
      <c r="I242" s="28"/>
      <c r="J242" s="27"/>
      <c r="K242" s="29">
        <v>4</v>
      </c>
      <c r="L242" s="28"/>
      <c r="M242" s="30"/>
    </row>
    <row r="243" spans="6:13" x14ac:dyDescent="0.25">
      <c r="F243" s="31">
        <v>48</v>
      </c>
      <c r="G243" s="32"/>
      <c r="H243" s="34"/>
      <c r="I243" s="33"/>
      <c r="J243" s="32"/>
      <c r="K243" s="34">
        <v>0</v>
      </c>
      <c r="L243" s="33"/>
      <c r="M243" s="24"/>
    </row>
    <row r="244" spans="6:13" x14ac:dyDescent="0.25">
      <c r="F244" s="20"/>
      <c r="G244" s="21"/>
      <c r="H244" s="23"/>
      <c r="I244" s="22"/>
      <c r="J244" s="21"/>
      <c r="K244" s="23">
        <v>1</v>
      </c>
      <c r="L244" s="22"/>
      <c r="M244" s="25"/>
    </row>
    <row r="245" spans="6:13" ht="15.75" thickBot="1" x14ac:dyDescent="0.3">
      <c r="F245" s="26"/>
      <c r="G245" s="27"/>
      <c r="H245" s="29"/>
      <c r="I245" s="28"/>
      <c r="J245" s="27"/>
      <c r="K245" s="29">
        <v>2</v>
      </c>
      <c r="L245" s="28"/>
      <c r="M245" s="30"/>
    </row>
    <row r="246" spans="6:13" x14ac:dyDescent="0.25">
      <c r="F246" s="7"/>
      <c r="G246" s="5"/>
      <c r="H246" s="4"/>
      <c r="I246" s="6"/>
      <c r="K246" s="16"/>
      <c r="L246" s="7"/>
      <c r="M246" s="4"/>
    </row>
    <row r="247" spans="6:13" x14ac:dyDescent="0.25">
      <c r="F247" s="7"/>
      <c r="G247" s="5"/>
      <c r="H247" s="4"/>
      <c r="I247" s="6"/>
      <c r="K247" s="16"/>
      <c r="L247" s="7"/>
      <c r="M247" s="4"/>
    </row>
    <row r="248" spans="6:13" x14ac:dyDescent="0.25">
      <c r="F248" s="7"/>
      <c r="G248" s="5"/>
      <c r="H248" s="4"/>
      <c r="I248" s="6"/>
      <c r="K248" s="16"/>
      <c r="L248" s="7"/>
      <c r="M248" s="4"/>
    </row>
    <row r="249" spans="6:13" x14ac:dyDescent="0.25">
      <c r="F249" s="7"/>
      <c r="G249" s="5"/>
      <c r="H249" s="4"/>
      <c r="I249" s="6"/>
      <c r="K249" s="16"/>
      <c r="L249" s="7"/>
      <c r="M249" s="4"/>
    </row>
    <row r="250" spans="6:13" x14ac:dyDescent="0.25">
      <c r="F250" s="7"/>
      <c r="G250" s="5"/>
      <c r="H250" s="4"/>
      <c r="I250" s="6"/>
      <c r="K250" s="16"/>
      <c r="L250" s="7"/>
      <c r="M250" s="4"/>
    </row>
    <row r="251" spans="6:13" x14ac:dyDescent="0.25">
      <c r="F251" s="7"/>
      <c r="G251" s="5"/>
      <c r="H251" s="4"/>
      <c r="I251" s="6"/>
      <c r="K251" s="16"/>
      <c r="L251" s="7"/>
      <c r="M251" s="4"/>
    </row>
    <row r="252" spans="6:13" x14ac:dyDescent="0.25">
      <c r="F252" s="7"/>
      <c r="G252" s="5"/>
      <c r="H252" s="4"/>
      <c r="I252" s="6"/>
      <c r="K252" s="16"/>
      <c r="L252" s="7"/>
      <c r="M252" s="4"/>
    </row>
    <row r="253" spans="6:13" x14ac:dyDescent="0.25">
      <c r="F253" s="7"/>
      <c r="G253" s="5"/>
      <c r="H253" s="4"/>
      <c r="I253" s="6"/>
      <c r="K253" s="16"/>
      <c r="L253" s="7"/>
      <c r="M253" s="4"/>
    </row>
    <row r="254" spans="6:13" x14ac:dyDescent="0.25">
      <c r="F254" s="7"/>
      <c r="G254" s="5"/>
      <c r="H254" s="4"/>
      <c r="I254" s="6"/>
      <c r="K254" s="16"/>
      <c r="L254" s="7"/>
      <c r="M254" s="4"/>
    </row>
    <row r="255" spans="6:13" x14ac:dyDescent="0.25">
      <c r="F255" s="7"/>
      <c r="G255" s="5"/>
      <c r="H255" s="4"/>
      <c r="I255" s="6"/>
      <c r="K255" s="16"/>
      <c r="L255" s="7"/>
      <c r="M255" s="4"/>
    </row>
    <row r="256" spans="6:13" x14ac:dyDescent="0.25">
      <c r="F256" s="7"/>
      <c r="G256" s="5"/>
      <c r="H256" s="4"/>
      <c r="I256" s="6"/>
      <c r="K256" s="18"/>
      <c r="L256" s="19"/>
      <c r="M256" s="4"/>
    </row>
    <row r="257" spans="6:13" x14ac:dyDescent="0.25">
      <c r="F257" s="7"/>
      <c r="G257" s="5"/>
      <c r="H257" s="4"/>
      <c r="I257" s="6"/>
      <c r="K257" s="8"/>
      <c r="L257" s="7"/>
      <c r="M257" s="4"/>
    </row>
    <row r="258" spans="6:13" x14ac:dyDescent="0.25">
      <c r="F258" s="7"/>
      <c r="G258" s="5"/>
      <c r="H258" s="4"/>
      <c r="I258" s="6"/>
      <c r="K258" s="8"/>
      <c r="L258" s="7"/>
      <c r="M258" s="4"/>
    </row>
    <row r="259" spans="6:13" x14ac:dyDescent="0.25">
      <c r="F259" s="7"/>
      <c r="G259" s="5"/>
      <c r="H259" s="4"/>
      <c r="I259" s="6"/>
      <c r="K259" s="8"/>
      <c r="L259" s="7"/>
      <c r="M259" s="4"/>
    </row>
    <row r="260" spans="6:13" x14ac:dyDescent="0.25">
      <c r="F260" s="7"/>
      <c r="G260" s="5"/>
      <c r="H260" s="4"/>
      <c r="I260" s="6"/>
      <c r="K260" s="8"/>
      <c r="L260" s="7"/>
      <c r="M260" s="4"/>
    </row>
    <row r="261" spans="6:13" x14ac:dyDescent="0.25">
      <c r="F261" s="7"/>
      <c r="G261" s="5"/>
      <c r="H261" s="4"/>
      <c r="I261" s="6"/>
      <c r="K261" s="8"/>
      <c r="L261" s="7"/>
      <c r="M261" s="4"/>
    </row>
    <row r="262" spans="6:13" x14ac:dyDescent="0.25">
      <c r="F262" s="7"/>
      <c r="G262" s="5"/>
      <c r="H262" s="4"/>
      <c r="I262" s="6"/>
      <c r="K262" s="8"/>
      <c r="L262" s="7"/>
      <c r="M262" s="4"/>
    </row>
    <row r="263" spans="6:13" x14ac:dyDescent="0.25">
      <c r="F263" s="7"/>
      <c r="G263" s="5"/>
      <c r="H263" s="4"/>
      <c r="I263" s="6"/>
      <c r="K263" s="8"/>
      <c r="L263" s="7"/>
      <c r="M263" s="4"/>
    </row>
    <row r="264" spans="6:13" x14ac:dyDescent="0.25">
      <c r="F264" s="7"/>
      <c r="G264" s="5"/>
      <c r="H264" s="4"/>
      <c r="I264" s="6"/>
      <c r="K264" s="8"/>
      <c r="L264" s="7"/>
      <c r="M264" s="4"/>
    </row>
    <row r="265" spans="6:13" x14ac:dyDescent="0.25">
      <c r="F265" s="7"/>
      <c r="G265" s="5"/>
      <c r="H265" s="4"/>
      <c r="I265" s="6"/>
      <c r="K265" s="8"/>
      <c r="L265" s="7"/>
      <c r="M265" s="4"/>
    </row>
    <row r="266" spans="6:13" x14ac:dyDescent="0.25">
      <c r="F266" s="7"/>
      <c r="G266" s="5"/>
      <c r="H266" s="4"/>
      <c r="I266" s="6"/>
      <c r="K266" s="8"/>
      <c r="L266" s="7"/>
      <c r="M266" s="4"/>
    </row>
    <row r="267" spans="6:13" x14ac:dyDescent="0.25">
      <c r="F267" s="7"/>
      <c r="G267" s="5"/>
      <c r="H267" s="4"/>
      <c r="I267" s="6"/>
      <c r="K267" s="8"/>
      <c r="L267" s="7"/>
      <c r="M267" s="4"/>
    </row>
    <row r="268" spans="6:13" x14ac:dyDescent="0.25">
      <c r="F268" s="7"/>
      <c r="G268" s="5"/>
      <c r="H268" s="4"/>
      <c r="I268" s="6"/>
      <c r="K268" s="8"/>
      <c r="L268" s="7"/>
      <c r="M268" s="4"/>
    </row>
    <row r="269" spans="6:13" x14ac:dyDescent="0.25">
      <c r="F269" s="7"/>
      <c r="G269" s="5"/>
      <c r="H269" s="4"/>
      <c r="I269" s="6"/>
      <c r="K269" s="8"/>
      <c r="L269" s="7"/>
      <c r="M269" s="4"/>
    </row>
    <row r="270" spans="6:13" x14ac:dyDescent="0.25">
      <c r="F270" s="7"/>
      <c r="G270" s="5"/>
      <c r="H270" s="4"/>
      <c r="I270" s="6"/>
      <c r="K270" s="8"/>
      <c r="L270" s="7"/>
      <c r="M270" s="4"/>
    </row>
    <row r="271" spans="6:13" x14ac:dyDescent="0.25">
      <c r="F271" s="7"/>
      <c r="G271" s="5"/>
      <c r="H271" s="4"/>
      <c r="I271" s="6"/>
      <c r="K271" s="8"/>
      <c r="L271" s="7"/>
      <c r="M271" s="4"/>
    </row>
    <row r="272" spans="6:13" x14ac:dyDescent="0.25">
      <c r="F272" s="7"/>
      <c r="G272" s="5"/>
      <c r="H272" s="4"/>
      <c r="I272" s="6"/>
      <c r="K272" s="8"/>
      <c r="L272" s="7"/>
      <c r="M272" s="4"/>
    </row>
    <row r="273" spans="6:13" x14ac:dyDescent="0.25">
      <c r="F273" s="7"/>
      <c r="G273" s="5"/>
      <c r="H273" s="4"/>
      <c r="I273" s="6"/>
      <c r="K273" s="8"/>
      <c r="L273" s="7"/>
      <c r="M273" s="4"/>
    </row>
    <row r="274" spans="6:13" x14ac:dyDescent="0.25">
      <c r="F274" s="7"/>
      <c r="G274" s="5"/>
      <c r="H274" s="4"/>
      <c r="I274" s="6"/>
      <c r="K274" s="8"/>
      <c r="L274" s="7"/>
      <c r="M274" s="4"/>
    </row>
    <row r="275" spans="6:13" x14ac:dyDescent="0.25">
      <c r="F275" s="7"/>
      <c r="G275" s="5"/>
      <c r="H275" s="4"/>
      <c r="I275" s="6"/>
      <c r="K275" s="8"/>
      <c r="L275" s="7"/>
      <c r="M275" s="4"/>
    </row>
    <row r="276" spans="6:13" x14ac:dyDescent="0.25">
      <c r="F276" s="7"/>
      <c r="G276" s="5"/>
      <c r="H276" s="4"/>
      <c r="I276" s="6"/>
      <c r="K276" s="8"/>
      <c r="L276" s="7"/>
      <c r="M276" s="4"/>
    </row>
    <row r="277" spans="6:13" x14ac:dyDescent="0.25">
      <c r="F277" s="7"/>
      <c r="G277" s="5"/>
      <c r="H277" s="4"/>
      <c r="I277" s="6"/>
      <c r="K277" s="8"/>
      <c r="L277" s="7"/>
      <c r="M277" s="4"/>
    </row>
    <row r="278" spans="6:13" x14ac:dyDescent="0.25">
      <c r="F278" s="7"/>
      <c r="G278" s="5"/>
      <c r="H278" s="4"/>
      <c r="I278" s="6"/>
      <c r="K278" s="8"/>
      <c r="L278" s="7"/>
      <c r="M278" s="4"/>
    </row>
    <row r="279" spans="6:13" x14ac:dyDescent="0.25">
      <c r="F279" s="7"/>
      <c r="G279" s="5"/>
      <c r="H279" s="4"/>
      <c r="I279" s="6"/>
      <c r="K279" s="8"/>
      <c r="L279" s="7"/>
      <c r="M279" s="4"/>
    </row>
    <row r="280" spans="6:13" x14ac:dyDescent="0.25">
      <c r="F280" s="7"/>
      <c r="G280" s="5"/>
      <c r="H280" s="4"/>
      <c r="I280" s="6"/>
      <c r="K280" s="8"/>
      <c r="L280" s="7"/>
      <c r="M280" s="4"/>
    </row>
    <row r="281" spans="6:13" x14ac:dyDescent="0.25">
      <c r="F281" s="7"/>
      <c r="G281" s="5"/>
      <c r="H281" s="4"/>
      <c r="I281" s="6"/>
      <c r="K281" s="8"/>
      <c r="L281" s="7"/>
      <c r="M281" s="4"/>
    </row>
    <row r="282" spans="6:13" x14ac:dyDescent="0.25">
      <c r="F282" s="7"/>
      <c r="G282" s="5"/>
      <c r="H282" s="4"/>
      <c r="I282" s="6"/>
      <c r="K282" s="8"/>
      <c r="L282" s="7"/>
      <c r="M282" s="4"/>
    </row>
    <row r="283" spans="6:13" x14ac:dyDescent="0.25">
      <c r="F283" s="7"/>
      <c r="G283" s="5"/>
      <c r="H283" s="4"/>
      <c r="I283" s="6"/>
      <c r="K283" s="8"/>
      <c r="L283" s="7"/>
      <c r="M283" s="15"/>
    </row>
    <row r="284" spans="6:13" x14ac:dyDescent="0.25">
      <c r="F284" s="7"/>
      <c r="G284" s="5"/>
      <c r="H284" s="4"/>
      <c r="I284" s="6"/>
    </row>
    <row r="285" spans="6:13" x14ac:dyDescent="0.25">
      <c r="F285" s="7"/>
      <c r="G285" s="5"/>
      <c r="H285" s="4"/>
      <c r="I285" s="6"/>
    </row>
    <row r="286" spans="6:13" x14ac:dyDescent="0.25">
      <c r="F286" s="7"/>
      <c r="G286" s="5"/>
      <c r="H286" s="4"/>
      <c r="I286" s="6"/>
    </row>
    <row r="287" spans="6:13" x14ac:dyDescent="0.25">
      <c r="F287" s="7"/>
      <c r="G287" s="5"/>
      <c r="H287" s="4"/>
      <c r="I287" s="6"/>
    </row>
    <row r="288" spans="6:13" x14ac:dyDescent="0.25">
      <c r="F288" s="7"/>
      <c r="G288" s="5"/>
      <c r="H288" s="4"/>
      <c r="I288" s="6"/>
    </row>
    <row r="289" spans="6:9" x14ac:dyDescent="0.25">
      <c r="F289" s="7"/>
      <c r="G289" s="5"/>
      <c r="H289" s="4"/>
      <c r="I289" s="6"/>
    </row>
    <row r="290" spans="6:9" x14ac:dyDescent="0.25">
      <c r="F290" s="7"/>
      <c r="G290" s="5"/>
      <c r="H290" s="4"/>
      <c r="I290" s="6"/>
    </row>
    <row r="291" spans="6:9" x14ac:dyDescent="0.25">
      <c r="F291" s="7"/>
      <c r="G291" s="5"/>
      <c r="H291" s="4"/>
      <c r="I291" s="6"/>
    </row>
    <row r="292" spans="6:9" x14ac:dyDescent="0.25">
      <c r="F292" s="7"/>
      <c r="G292" s="5"/>
      <c r="H292" s="4"/>
      <c r="I292" s="6"/>
    </row>
    <row r="293" spans="6:9" x14ac:dyDescent="0.25">
      <c r="F293" s="7"/>
      <c r="G293" s="5"/>
      <c r="H293" s="4"/>
      <c r="I293" s="6"/>
    </row>
    <row r="294" spans="6:9" x14ac:dyDescent="0.25">
      <c r="F294" s="7"/>
      <c r="G294" s="5"/>
      <c r="H294" s="4"/>
      <c r="I294" s="6"/>
    </row>
    <row r="295" spans="6:9" x14ac:dyDescent="0.25">
      <c r="F295" s="7"/>
      <c r="G295" s="5"/>
      <c r="H295" s="4"/>
      <c r="I295" s="6"/>
    </row>
    <row r="296" spans="6:9" x14ac:dyDescent="0.25">
      <c r="F296" s="7"/>
      <c r="G296" s="5"/>
      <c r="H296" s="4"/>
      <c r="I296" s="6"/>
    </row>
    <row r="297" spans="6:9" x14ac:dyDescent="0.25">
      <c r="F297" s="7"/>
      <c r="G297" s="5"/>
      <c r="H297" s="4"/>
      <c r="I297" s="6"/>
    </row>
    <row r="298" spans="6:9" x14ac:dyDescent="0.25">
      <c r="F298" s="7"/>
      <c r="G298" s="5"/>
      <c r="H298" s="4"/>
      <c r="I298" s="6"/>
    </row>
    <row r="299" spans="6:9" x14ac:dyDescent="0.25">
      <c r="F299" s="7"/>
      <c r="G299" s="5"/>
      <c r="H299" s="4"/>
      <c r="I299" s="6"/>
    </row>
    <row r="300" spans="6:9" x14ac:dyDescent="0.25">
      <c r="F300" s="7"/>
      <c r="G300" s="5"/>
      <c r="H300" s="4"/>
      <c r="I300" s="6"/>
    </row>
    <row r="301" spans="6:9" x14ac:dyDescent="0.25">
      <c r="F301" s="7"/>
      <c r="G301" s="5"/>
      <c r="H301" s="4"/>
      <c r="I301" s="6"/>
    </row>
    <row r="302" spans="6:9" x14ac:dyDescent="0.25">
      <c r="F302" s="7"/>
      <c r="G302" s="5"/>
      <c r="H302" s="4"/>
      <c r="I302" s="6"/>
    </row>
    <row r="303" spans="6:9" x14ac:dyDescent="0.25">
      <c r="F303" s="7"/>
      <c r="G303" s="5"/>
      <c r="H303" s="4"/>
      <c r="I303" s="6"/>
    </row>
    <row r="304" spans="6:9" x14ac:dyDescent="0.25">
      <c r="F304" s="7"/>
      <c r="G304" s="5"/>
      <c r="H304" s="4"/>
      <c r="I304" s="6"/>
    </row>
    <row r="305" spans="6:9" x14ac:dyDescent="0.25">
      <c r="F305" s="7"/>
      <c r="G305" s="5"/>
      <c r="H305" s="4"/>
      <c r="I305" s="6"/>
    </row>
    <row r="306" spans="6:9" x14ac:dyDescent="0.25">
      <c r="F306" s="7"/>
      <c r="G306" s="5"/>
      <c r="H306" s="4"/>
      <c r="I306" s="6"/>
    </row>
    <row r="307" spans="6:9" x14ac:dyDescent="0.25">
      <c r="F307" s="7"/>
      <c r="G307" s="5"/>
      <c r="H307" s="4"/>
      <c r="I307" s="6"/>
    </row>
    <row r="308" spans="6:9" x14ac:dyDescent="0.25">
      <c r="F308" s="7"/>
      <c r="G308" s="5"/>
      <c r="H308" s="4"/>
      <c r="I308" s="6"/>
    </row>
    <row r="309" spans="6:9" x14ac:dyDescent="0.25">
      <c r="F309" s="7"/>
      <c r="G309" s="5"/>
      <c r="H309" s="4"/>
      <c r="I309" s="6"/>
    </row>
    <row r="310" spans="6:9" x14ac:dyDescent="0.25">
      <c r="F310" s="7"/>
      <c r="G310" s="5"/>
      <c r="H310" s="4"/>
      <c r="I310" s="6"/>
    </row>
    <row r="311" spans="6:9" x14ac:dyDescent="0.25">
      <c r="F311" s="7"/>
      <c r="G311" s="5"/>
      <c r="H311" s="4"/>
      <c r="I311" s="6"/>
    </row>
    <row r="312" spans="6:9" x14ac:dyDescent="0.25">
      <c r="F312" s="7"/>
      <c r="G312" s="5"/>
      <c r="H312" s="4"/>
      <c r="I312" s="6"/>
    </row>
    <row r="313" spans="6:9" x14ac:dyDescent="0.25">
      <c r="F313" s="7"/>
      <c r="G313" s="5"/>
      <c r="H313" s="4"/>
      <c r="I313" s="6"/>
    </row>
    <row r="314" spans="6:9" x14ac:dyDescent="0.25">
      <c r="F314" s="7"/>
      <c r="G314" s="5"/>
      <c r="H314" s="4"/>
      <c r="I314" s="6"/>
    </row>
    <row r="315" spans="6:9" x14ac:dyDescent="0.25">
      <c r="F315" s="7"/>
      <c r="G315" s="5"/>
      <c r="H315" s="4"/>
      <c r="I315" s="6"/>
    </row>
    <row r="316" spans="6:9" x14ac:dyDescent="0.25">
      <c r="F316" s="7"/>
      <c r="G316" s="5"/>
      <c r="H316" s="4"/>
      <c r="I316" s="6"/>
    </row>
    <row r="317" spans="6:9" x14ac:dyDescent="0.25">
      <c r="F317" s="7"/>
      <c r="G317" s="5"/>
      <c r="H317" s="4"/>
      <c r="I317" s="6"/>
    </row>
    <row r="318" spans="6:9" x14ac:dyDescent="0.25">
      <c r="F318" s="7"/>
      <c r="G318" s="5"/>
      <c r="H318" s="4"/>
      <c r="I318" s="6"/>
    </row>
    <row r="319" spans="6:9" x14ac:dyDescent="0.25">
      <c r="F319" s="7"/>
      <c r="G319" s="5"/>
      <c r="H319" s="4"/>
      <c r="I319" s="6"/>
    </row>
    <row r="320" spans="6:9" x14ac:dyDescent="0.25">
      <c r="F320" s="7"/>
      <c r="G320" s="5"/>
      <c r="H320" s="4"/>
      <c r="I320" s="6"/>
    </row>
    <row r="321" spans="6:9" x14ac:dyDescent="0.25">
      <c r="F321" s="7"/>
      <c r="G321" s="5"/>
      <c r="H321" s="4"/>
      <c r="I321" s="6"/>
    </row>
    <row r="322" spans="6:9" x14ac:dyDescent="0.25">
      <c r="F322" s="7"/>
      <c r="G322" s="5"/>
      <c r="H322" s="4"/>
      <c r="I322" s="6"/>
    </row>
    <row r="323" spans="6:9" x14ac:dyDescent="0.25">
      <c r="F323" s="7"/>
      <c r="G323" s="5"/>
      <c r="H323" s="4"/>
      <c r="I323" s="6"/>
    </row>
    <row r="324" spans="6:9" x14ac:dyDescent="0.25">
      <c r="F324" s="7"/>
      <c r="G324" s="5"/>
      <c r="H324" s="4"/>
      <c r="I324" s="6"/>
    </row>
    <row r="325" spans="6:9" x14ac:dyDescent="0.25">
      <c r="F325" s="7"/>
      <c r="G325" s="5"/>
      <c r="H325" s="4"/>
      <c r="I325" s="6"/>
    </row>
    <row r="326" spans="6:9" x14ac:dyDescent="0.25">
      <c r="F326" s="7"/>
      <c r="G326" s="5"/>
      <c r="H326" s="4"/>
      <c r="I326" s="6"/>
    </row>
    <row r="327" spans="6:9" x14ac:dyDescent="0.25">
      <c r="F327" s="7"/>
      <c r="G327" s="5"/>
      <c r="H327" s="4"/>
      <c r="I327" s="6"/>
    </row>
    <row r="328" spans="6:9" x14ac:dyDescent="0.25">
      <c r="F328" s="7"/>
      <c r="G328" s="5"/>
      <c r="H328" s="4"/>
      <c r="I328" s="6"/>
    </row>
    <row r="329" spans="6:9" x14ac:dyDescent="0.25">
      <c r="F329" s="7"/>
      <c r="G329" s="5"/>
      <c r="H329" s="4"/>
      <c r="I329" s="6"/>
    </row>
    <row r="330" spans="6:9" x14ac:dyDescent="0.25">
      <c r="F330" s="7"/>
      <c r="G330" s="5"/>
      <c r="H330" s="4"/>
      <c r="I330" s="6"/>
    </row>
    <row r="331" spans="6:9" x14ac:dyDescent="0.25">
      <c r="F331" s="7"/>
      <c r="G331" s="5"/>
      <c r="H331" s="4"/>
      <c r="I331" s="6"/>
    </row>
    <row r="332" spans="6:9" x14ac:dyDescent="0.25">
      <c r="F332" s="7"/>
      <c r="G332" s="5"/>
      <c r="H332" s="4"/>
      <c r="I332" s="6"/>
    </row>
    <row r="333" spans="6:9" x14ac:dyDescent="0.25">
      <c r="F333" s="7"/>
      <c r="G333" s="5"/>
      <c r="H333" s="4"/>
      <c r="I333" s="6"/>
    </row>
    <row r="334" spans="6:9" x14ac:dyDescent="0.25">
      <c r="F334" s="7"/>
      <c r="G334" s="5"/>
      <c r="H334" s="4"/>
      <c r="I334" s="6"/>
    </row>
    <row r="335" spans="6:9" x14ac:dyDescent="0.25">
      <c r="F335" s="7"/>
      <c r="G335" s="5"/>
      <c r="H335" s="4"/>
      <c r="I335" s="6"/>
    </row>
    <row r="336" spans="6:9" x14ac:dyDescent="0.25">
      <c r="F336" s="7"/>
      <c r="G336" s="5"/>
      <c r="H336" s="4"/>
      <c r="I336" s="6"/>
    </row>
    <row r="337" spans="6:9" x14ac:dyDescent="0.25">
      <c r="F337" s="7"/>
      <c r="G337" s="5"/>
      <c r="H337" s="4"/>
      <c r="I337" s="6"/>
    </row>
    <row r="338" spans="6:9" x14ac:dyDescent="0.25">
      <c r="F338" s="7"/>
      <c r="G338" s="5"/>
      <c r="H338" s="4"/>
      <c r="I338" s="6"/>
    </row>
    <row r="339" spans="6:9" x14ac:dyDescent="0.25">
      <c r="F339" s="7"/>
      <c r="G339" s="5"/>
      <c r="H339" s="4"/>
      <c r="I339" s="6"/>
    </row>
    <row r="340" spans="6:9" x14ac:dyDescent="0.25">
      <c r="F340" s="7"/>
      <c r="G340" s="5"/>
      <c r="H340" s="4"/>
      <c r="I340" s="6"/>
    </row>
    <row r="341" spans="6:9" x14ac:dyDescent="0.25">
      <c r="F341" s="7"/>
      <c r="G341" s="5"/>
      <c r="H341" s="4"/>
      <c r="I341" s="6"/>
    </row>
    <row r="342" spans="6:9" x14ac:dyDescent="0.25">
      <c r="F342" s="7"/>
      <c r="G342" s="5"/>
      <c r="H342" s="4"/>
      <c r="I342" s="6"/>
    </row>
    <row r="343" spans="6:9" x14ac:dyDescent="0.25">
      <c r="F343" s="7"/>
      <c r="G343" s="5"/>
      <c r="H343" s="4"/>
      <c r="I343" s="6"/>
    </row>
    <row r="344" spans="6:9" x14ac:dyDescent="0.25">
      <c r="F344" s="7"/>
      <c r="G344" s="5"/>
      <c r="H344" s="4"/>
      <c r="I344" s="6"/>
    </row>
    <row r="345" spans="6:9" x14ac:dyDescent="0.25">
      <c r="F345" s="7"/>
      <c r="G345" s="5"/>
      <c r="H345" s="4"/>
      <c r="I345" s="6"/>
    </row>
    <row r="346" spans="6:9" x14ac:dyDescent="0.25">
      <c r="F346" s="7"/>
      <c r="G346" s="5"/>
      <c r="H346" s="4"/>
      <c r="I346" s="6"/>
    </row>
    <row r="347" spans="6:9" x14ac:dyDescent="0.25">
      <c r="F347" s="7"/>
      <c r="G347" s="5"/>
      <c r="H347" s="4"/>
      <c r="I347" s="6"/>
    </row>
    <row r="348" spans="6:9" x14ac:dyDescent="0.25">
      <c r="F348" s="7"/>
      <c r="G348" s="5"/>
      <c r="H348" s="4"/>
      <c r="I348" s="6"/>
    </row>
    <row r="349" spans="6:9" x14ac:dyDescent="0.25">
      <c r="F349" s="7"/>
      <c r="G349" s="5"/>
      <c r="H349" s="4"/>
      <c r="I349" s="6"/>
    </row>
    <row r="350" spans="6:9" x14ac:dyDescent="0.25">
      <c r="F350" s="7"/>
      <c r="G350" s="5"/>
      <c r="H350" s="4"/>
      <c r="I350" s="6"/>
    </row>
    <row r="351" spans="6:9" x14ac:dyDescent="0.25">
      <c r="F351" s="7"/>
      <c r="G351" s="5"/>
      <c r="H351" s="4"/>
      <c r="I351" s="6"/>
    </row>
    <row r="352" spans="6:9" x14ac:dyDescent="0.25">
      <c r="F352" s="7"/>
      <c r="G352" s="5"/>
      <c r="H352" s="4"/>
      <c r="I352" s="6"/>
    </row>
    <row r="353" spans="6:9" x14ac:dyDescent="0.25">
      <c r="F353" s="7"/>
      <c r="G353" s="5"/>
      <c r="H353" s="4"/>
      <c r="I353" s="6"/>
    </row>
    <row r="354" spans="6:9" x14ac:dyDescent="0.25">
      <c r="F354" s="7"/>
      <c r="G354" s="5"/>
      <c r="H354" s="4"/>
      <c r="I354" s="6"/>
    </row>
    <row r="355" spans="6:9" x14ac:dyDescent="0.25">
      <c r="F355" s="7"/>
      <c r="G355" s="5"/>
      <c r="H355" s="4"/>
      <c r="I355" s="6"/>
    </row>
    <row r="356" spans="6:9" x14ac:dyDescent="0.25">
      <c r="F356" s="7"/>
      <c r="G356" s="5"/>
      <c r="H356" s="4"/>
      <c r="I356" s="6"/>
    </row>
    <row r="357" spans="6:9" x14ac:dyDescent="0.25">
      <c r="F357" s="7"/>
      <c r="G357" s="5"/>
      <c r="H357" s="4"/>
      <c r="I357" s="6"/>
    </row>
    <row r="358" spans="6:9" x14ac:dyDescent="0.25">
      <c r="F358" s="7"/>
      <c r="G358" s="5"/>
      <c r="H358" s="4"/>
      <c r="I358" s="6"/>
    </row>
    <row r="359" spans="6:9" x14ac:dyDescent="0.25">
      <c r="F359" s="7"/>
      <c r="G359" s="5"/>
      <c r="H359" s="4"/>
      <c r="I359" s="6"/>
    </row>
    <row r="360" spans="6:9" x14ac:dyDescent="0.25">
      <c r="F360" s="7"/>
      <c r="G360" s="5"/>
      <c r="H360" s="4"/>
      <c r="I360" s="6"/>
    </row>
    <row r="361" spans="6:9" x14ac:dyDescent="0.25">
      <c r="F361" s="7"/>
      <c r="G361" s="5"/>
      <c r="H361" s="4"/>
      <c r="I361" s="6"/>
    </row>
    <row r="362" spans="6:9" x14ac:dyDescent="0.25">
      <c r="F362" s="7"/>
      <c r="G362" s="5"/>
      <c r="H362" s="4"/>
      <c r="I362" s="6"/>
    </row>
    <row r="363" spans="6:9" x14ac:dyDescent="0.25">
      <c r="F363" s="7"/>
      <c r="G363" s="5"/>
      <c r="H363" s="4"/>
      <c r="I363" s="6"/>
    </row>
    <row r="364" spans="6:9" x14ac:dyDescent="0.25">
      <c r="F364" s="7"/>
      <c r="G364" s="5"/>
      <c r="H364" s="4"/>
      <c r="I364" s="6"/>
    </row>
    <row r="365" spans="6:9" x14ac:dyDescent="0.25">
      <c r="F365" s="7"/>
      <c r="G365" s="5"/>
      <c r="H365" s="4"/>
      <c r="I365" s="6"/>
    </row>
    <row r="366" spans="6:9" x14ac:dyDescent="0.25">
      <c r="F366" s="7"/>
      <c r="G366" s="5"/>
      <c r="H366" s="4"/>
      <c r="I366" s="6"/>
    </row>
    <row r="367" spans="6:9" x14ac:dyDescent="0.25">
      <c r="F367" s="7"/>
      <c r="G367" s="5"/>
      <c r="H367" s="4"/>
      <c r="I367" s="6"/>
    </row>
    <row r="368" spans="6:9" x14ac:dyDescent="0.25">
      <c r="F368" s="7"/>
      <c r="G368" s="5"/>
      <c r="H368" s="4"/>
      <c r="I368" s="6"/>
    </row>
    <row r="369" spans="6:10" x14ac:dyDescent="0.25">
      <c r="F369" s="7"/>
      <c r="G369" s="5"/>
      <c r="H369" s="4"/>
      <c r="I369" s="6"/>
    </row>
    <row r="370" spans="6:10" x14ac:dyDescent="0.25">
      <c r="F370" s="7"/>
      <c r="G370" s="5"/>
      <c r="H370" s="4"/>
      <c r="I370" s="6"/>
    </row>
    <row r="371" spans="6:10" x14ac:dyDescent="0.25">
      <c r="F371" s="7"/>
      <c r="G371" s="5"/>
      <c r="H371" s="4"/>
      <c r="I371" s="6"/>
    </row>
    <row r="372" spans="6:10" x14ac:dyDescent="0.25">
      <c r="F372" s="7"/>
      <c r="G372" s="5"/>
      <c r="H372" s="4"/>
      <c r="I372" s="6"/>
    </row>
    <row r="373" spans="6:10" x14ac:dyDescent="0.25">
      <c r="F373" s="7"/>
      <c r="G373" s="5"/>
      <c r="H373" s="4"/>
      <c r="I373" s="6"/>
    </row>
    <row r="374" spans="6:10" x14ac:dyDescent="0.25">
      <c r="F374" s="7"/>
      <c r="G374" s="5"/>
      <c r="H374" s="4"/>
      <c r="I374" s="6"/>
    </row>
    <row r="375" spans="6:10" x14ac:dyDescent="0.25">
      <c r="F375" s="7"/>
      <c r="G375" s="5"/>
      <c r="H375" s="4"/>
      <c r="I375" s="6"/>
    </row>
    <row r="376" spans="6:10" x14ac:dyDescent="0.25">
      <c r="F376" s="7"/>
      <c r="G376" s="5"/>
      <c r="H376" s="4"/>
      <c r="I376" s="6"/>
    </row>
    <row r="377" spans="6:10" ht="15.75" thickBot="1" x14ac:dyDescent="0.3">
      <c r="F377" s="7"/>
      <c r="G377" s="5"/>
      <c r="H377" s="4"/>
      <c r="I377" s="10"/>
      <c r="J377" s="13"/>
    </row>
    <row r="378" spans="6:10" x14ac:dyDescent="0.25">
      <c r="F378" s="7"/>
      <c r="G378" s="5"/>
      <c r="H378" s="4"/>
    </row>
    <row r="379" spans="6:10" x14ac:dyDescent="0.25">
      <c r="F379" s="7"/>
      <c r="G379" s="5"/>
      <c r="H379" s="4"/>
    </row>
    <row r="380" spans="6:10" x14ac:dyDescent="0.25">
      <c r="F380" s="7"/>
      <c r="G380" s="5"/>
      <c r="H380" s="4"/>
    </row>
    <row r="381" spans="6:10" x14ac:dyDescent="0.25">
      <c r="F381" s="7"/>
      <c r="G381" s="5"/>
      <c r="H381" s="4"/>
    </row>
    <row r="382" spans="6:10" x14ac:dyDescent="0.25">
      <c r="F382" s="7"/>
      <c r="G382" s="5"/>
      <c r="H382" s="4"/>
    </row>
    <row r="383" spans="6:10" x14ac:dyDescent="0.25">
      <c r="F383" s="7"/>
      <c r="G383" s="5"/>
      <c r="H383" s="4"/>
    </row>
    <row r="384" spans="6:10" x14ac:dyDescent="0.25">
      <c r="F384" s="7"/>
      <c r="G384" s="5"/>
      <c r="H384" s="4"/>
    </row>
    <row r="385" spans="6:8" x14ac:dyDescent="0.25">
      <c r="F385" s="7"/>
      <c r="G385" s="5"/>
      <c r="H385" s="4"/>
    </row>
    <row r="386" spans="6:8" x14ac:dyDescent="0.25">
      <c r="F386" s="7"/>
      <c r="G386" s="5"/>
      <c r="H386" s="4"/>
    </row>
    <row r="387" spans="6:8" x14ac:dyDescent="0.25">
      <c r="F387" s="7"/>
      <c r="G387" s="5"/>
      <c r="H387" s="4"/>
    </row>
    <row r="388" spans="6:8" x14ac:dyDescent="0.25">
      <c r="F388" s="7"/>
      <c r="G388" s="5"/>
      <c r="H388" s="4"/>
    </row>
    <row r="389" spans="6:8" x14ac:dyDescent="0.25">
      <c r="F389" s="7"/>
      <c r="G389" s="5"/>
      <c r="H389" s="4"/>
    </row>
    <row r="390" spans="6:8" x14ac:dyDescent="0.25">
      <c r="F390" s="7"/>
      <c r="G390" s="5"/>
      <c r="H390" s="4"/>
    </row>
    <row r="391" spans="6:8" x14ac:dyDescent="0.25">
      <c r="F391" s="7"/>
      <c r="G391" s="14"/>
      <c r="H391" s="15"/>
    </row>
    <row r="392" spans="6:8" x14ac:dyDescent="0.25">
      <c r="G392" s="7"/>
      <c r="H392" s="16"/>
    </row>
    <row r="393" spans="6:8" x14ac:dyDescent="0.25">
      <c r="G393" s="7"/>
      <c r="H393" s="16"/>
    </row>
    <row r="394" spans="6:8" x14ac:dyDescent="0.25">
      <c r="G394" s="7"/>
      <c r="H394" s="16"/>
    </row>
    <row r="395" spans="6:8" x14ac:dyDescent="0.25">
      <c r="G395" s="7"/>
      <c r="H395" s="16"/>
    </row>
    <row r="396" spans="6:8" x14ac:dyDescent="0.25">
      <c r="G396" s="7"/>
      <c r="H396" s="16"/>
    </row>
    <row r="397" spans="6:8" x14ac:dyDescent="0.25">
      <c r="G397" s="7"/>
      <c r="H397" s="16"/>
    </row>
    <row r="398" spans="6:8" x14ac:dyDescent="0.25">
      <c r="G398" s="7"/>
      <c r="H398" s="16"/>
    </row>
    <row r="399" spans="6:8" x14ac:dyDescent="0.25">
      <c r="G399" s="7"/>
      <c r="H399" s="16"/>
    </row>
    <row r="400" spans="6:8" x14ac:dyDescent="0.25">
      <c r="G400" s="7"/>
      <c r="H400" s="16"/>
    </row>
    <row r="401" spans="7:8" x14ac:dyDescent="0.25">
      <c r="G401" s="7"/>
      <c r="H401" s="16"/>
    </row>
    <row r="402" spans="7:8" x14ac:dyDescent="0.25">
      <c r="G402" s="7"/>
      <c r="H402" s="16"/>
    </row>
    <row r="403" spans="7:8" x14ac:dyDescent="0.25">
      <c r="G403" s="7"/>
      <c r="H403" s="16"/>
    </row>
    <row r="404" spans="7:8" x14ac:dyDescent="0.25">
      <c r="G404" s="7"/>
      <c r="H404" s="16"/>
    </row>
    <row r="405" spans="7:8" x14ac:dyDescent="0.25">
      <c r="G405" s="7"/>
      <c r="H405" s="16"/>
    </row>
    <row r="406" spans="7:8" x14ac:dyDescent="0.25">
      <c r="G406" s="7"/>
      <c r="H406" s="16"/>
    </row>
    <row r="407" spans="7:8" x14ac:dyDescent="0.25">
      <c r="G407" s="7"/>
      <c r="H407" s="16"/>
    </row>
    <row r="408" spans="7:8" x14ac:dyDescent="0.25">
      <c r="G408" s="7"/>
      <c r="H408" s="16"/>
    </row>
    <row r="409" spans="7:8" x14ac:dyDescent="0.25">
      <c r="G409" s="7"/>
      <c r="H409" s="16"/>
    </row>
    <row r="410" spans="7:8" x14ac:dyDescent="0.25">
      <c r="G410" s="7"/>
      <c r="H410" s="16"/>
    </row>
    <row r="411" spans="7:8" x14ac:dyDescent="0.25">
      <c r="G411" s="7"/>
      <c r="H411" s="16"/>
    </row>
    <row r="412" spans="7:8" x14ac:dyDescent="0.25">
      <c r="G412" s="7"/>
      <c r="H412" s="16"/>
    </row>
    <row r="413" spans="7:8" x14ac:dyDescent="0.25">
      <c r="G413" s="7"/>
      <c r="H413" s="16"/>
    </row>
    <row r="414" spans="7:8" x14ac:dyDescent="0.25">
      <c r="G414" s="7"/>
      <c r="H414" s="16"/>
    </row>
    <row r="415" spans="7:8" x14ac:dyDescent="0.25">
      <c r="G415" s="7"/>
      <c r="H415" s="16"/>
    </row>
    <row r="416" spans="7:8" x14ac:dyDescent="0.25">
      <c r="G416" s="7"/>
      <c r="H416" s="16"/>
    </row>
    <row r="417" spans="7:8" x14ac:dyDescent="0.25">
      <c r="G417" s="7"/>
      <c r="H417" s="16"/>
    </row>
    <row r="418" spans="7:8" x14ac:dyDescent="0.25">
      <c r="G418" s="7"/>
      <c r="H418" s="16"/>
    </row>
    <row r="419" spans="7:8" x14ac:dyDescent="0.25">
      <c r="G419" s="7"/>
      <c r="H419" s="16"/>
    </row>
    <row r="420" spans="7:8" x14ac:dyDescent="0.25">
      <c r="G420" s="7"/>
      <c r="H420" s="16"/>
    </row>
    <row r="421" spans="7:8" x14ac:dyDescent="0.25">
      <c r="G421" s="7"/>
      <c r="H421" s="16"/>
    </row>
    <row r="422" spans="7:8" x14ac:dyDescent="0.25">
      <c r="G422" s="7"/>
      <c r="H422" s="16"/>
    </row>
    <row r="423" spans="7:8" x14ac:dyDescent="0.25">
      <c r="G423" s="7"/>
      <c r="H423" s="16"/>
    </row>
    <row r="424" spans="7:8" x14ac:dyDescent="0.25">
      <c r="G424" s="7"/>
      <c r="H424" s="16"/>
    </row>
    <row r="425" spans="7:8" x14ac:dyDescent="0.25">
      <c r="G425" s="7"/>
      <c r="H425" s="16"/>
    </row>
    <row r="426" spans="7:8" x14ac:dyDescent="0.25">
      <c r="G426" s="7"/>
      <c r="H426" s="16"/>
    </row>
    <row r="427" spans="7:8" x14ac:dyDescent="0.25">
      <c r="G427" s="7"/>
      <c r="H427" s="16"/>
    </row>
    <row r="428" spans="7:8" x14ac:dyDescent="0.25">
      <c r="G428" s="7"/>
      <c r="H428" s="16"/>
    </row>
    <row r="429" spans="7:8" x14ac:dyDescent="0.25">
      <c r="G429" s="7"/>
      <c r="H429" s="16"/>
    </row>
    <row r="430" spans="7:8" x14ac:dyDescent="0.25">
      <c r="G430" s="7"/>
      <c r="H430" s="16"/>
    </row>
    <row r="431" spans="7:8" x14ac:dyDescent="0.25">
      <c r="G431" s="7"/>
      <c r="H431" s="16"/>
    </row>
    <row r="432" spans="7:8" x14ac:dyDescent="0.25">
      <c r="G432" s="7"/>
      <c r="H432" s="16"/>
    </row>
    <row r="433" spans="7:8" x14ac:dyDescent="0.25">
      <c r="G433" s="7"/>
      <c r="H433" s="16"/>
    </row>
    <row r="434" spans="7:8" x14ac:dyDescent="0.25">
      <c r="G434" s="7"/>
      <c r="H434" s="16"/>
    </row>
    <row r="435" spans="7:8" ht="15.75" thickBot="1" x14ac:dyDescent="0.3">
      <c r="G435" s="9"/>
      <c r="H435" s="1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 Clusters</vt:lpstr>
      <vt:lpstr>4 Clusters</vt:lpstr>
      <vt:lpstr>5 Clusters</vt:lpstr>
      <vt:lpstr>6 Clusters</vt:lpstr>
      <vt:lpstr>7 Clusters</vt:lpstr>
      <vt:lpstr>Results</vt:lpstr>
      <vt:lpstr>Old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2015-03-29T23:59:05Z</dcterms:created>
  <dcterms:modified xsi:type="dcterms:W3CDTF">2015-05-15T18:24:38Z</dcterms:modified>
</cp:coreProperties>
</file>