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codeName="ThisWorkbook" defaultThemeVersion="123820"/>
  <mc:AlternateContent xmlns:mc="http://schemas.openxmlformats.org/markup-compatibility/2006">
    <mc:Choice Requires="x15">
      <x15ac:absPath xmlns:x15ac="http://schemas.microsoft.com/office/spreadsheetml/2010/11/ac" url="https://myoffice.accenture.com/personal/amanda_biosca_accenture_com/Documents/Pessoal/Faculdade/PGP/"/>
    </mc:Choice>
  </mc:AlternateContent>
  <xr:revisionPtr revIDLastSave="0" documentId="8_{5E21EEFE-9444-4D03-8E40-2DBF4226800C}" xr6:coauthVersionLast="31" xr6:coauthVersionMax="31" xr10:uidLastSave="{00000000-0000-0000-0000-000000000000}"/>
  <bookViews>
    <workbookView xWindow="0" yWindow="0" windowWidth="15345" windowHeight="4470" xr2:uid="{00000000-000D-0000-FFFF-FFFF00000000}"/>
  </bookViews>
  <sheets>
    <sheet name="PartesInteressadas" sheetId="4" r:id="rId1"/>
    <sheet name="Estratégias" sheetId="1" r:id="rId2"/>
    <sheet name="Grafico" sheetId="5" r:id="rId3"/>
    <sheet name="Param" sheetId="6" r:id="rId4"/>
  </sheets>
  <definedNames>
    <definedName name="A" hidden="1">{"'TG'!$A$1:$L$37"}</definedName>
    <definedName name="AS" hidden="1">{"'TG'!$A$1:$L$37"}</definedName>
    <definedName name="E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Interesse">Param!$F$5:$F$9</definedName>
    <definedName name="Interna">Param!$G$5:$G$6</definedName>
    <definedName name="Poder">Param!$E$5:$E$9</definedName>
    <definedName name="Postura">Param!$H$5:$H$9</definedName>
    <definedName name="Resistencia">Param!$H$5:$H$7</definedName>
    <definedName name="Suporte">Param!$H$5:$H$7</definedName>
    <definedName name="t" hidden="1">{"'TG'!$A$1:$L$37"}</definedName>
  </definedNames>
  <calcPr calcId="179017"/>
  <webPublishing codePage="1252"/>
</workbook>
</file>

<file path=xl/calcChain.xml><?xml version="1.0" encoding="utf-8"?>
<calcChain xmlns="http://schemas.openxmlformats.org/spreadsheetml/2006/main">
  <c r="F8" i="5" l="1"/>
  <c r="O6" i="5"/>
  <c r="B6" i="5"/>
  <c r="F7" i="5"/>
  <c r="K10" i="5" l="1"/>
  <c r="C10" i="5"/>
  <c r="L11" i="5"/>
  <c r="M11" i="5" s="1"/>
  <c r="P9" i="5"/>
  <c r="P8" i="5" s="1"/>
  <c r="P7" i="5" s="1"/>
  <c r="P6" i="5" s="1"/>
  <c r="J9" i="5"/>
  <c r="J8" i="5"/>
  <c r="L5" i="5"/>
  <c r="L10" i="5" s="1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L9" i="5" l="1"/>
  <c r="K8" i="5"/>
  <c r="L8" i="5"/>
  <c r="K9" i="5"/>
  <c r="J7" i="5"/>
  <c r="N11" i="5"/>
  <c r="M5" i="5"/>
  <c r="L7" i="5" l="1"/>
  <c r="J6" i="5"/>
  <c r="K7" i="5"/>
  <c r="M7" i="5"/>
  <c r="N5" i="5"/>
  <c r="O5" i="5" s="1"/>
  <c r="M9" i="5"/>
  <c r="M8" i="5"/>
  <c r="N10" i="5"/>
  <c r="M10" i="5"/>
  <c r="O11" i="5"/>
  <c r="O7" i="5" s="1"/>
  <c r="N8" i="5" l="1"/>
  <c r="K6" i="5"/>
  <c r="M6" i="5"/>
  <c r="N6" i="5"/>
  <c r="L6" i="5"/>
  <c r="O10" i="5"/>
  <c r="O9" i="5"/>
  <c r="O8" i="5"/>
  <c r="N9" i="5"/>
  <c r="N7" i="5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B9" i="5" l="1"/>
  <c r="D11" i="5"/>
  <c r="D10" i="5" s="1"/>
  <c r="B7" i="4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D9" i="5" l="1"/>
  <c r="C9" i="5"/>
  <c r="E11" i="5"/>
  <c r="E10" i="5" s="1"/>
  <c r="B8" i="5"/>
  <c r="B7" i="5"/>
  <c r="F11" i="5" l="1"/>
  <c r="F10" i="5" s="1"/>
  <c r="E9" i="5"/>
  <c r="D8" i="5"/>
  <c r="E8" i="5"/>
  <c r="C8" i="5"/>
  <c r="F9" i="5"/>
  <c r="D7" i="5"/>
  <c r="C7" i="5"/>
  <c r="E7" i="5"/>
  <c r="G11" i="5"/>
  <c r="G7" i="5" s="1"/>
  <c r="G8" i="5" l="1"/>
  <c r="D6" i="5"/>
  <c r="E6" i="5"/>
  <c r="G6" i="5"/>
  <c r="C6" i="5"/>
  <c r="F6" i="5"/>
  <c r="G10" i="5"/>
  <c r="G9" i="5"/>
</calcChain>
</file>

<file path=xl/sharedStrings.xml><?xml version="1.0" encoding="utf-8"?>
<sst xmlns="http://schemas.openxmlformats.org/spreadsheetml/2006/main" count="161" uniqueCount="100">
  <si>
    <t>Impacto</t>
  </si>
  <si>
    <t>Comentários</t>
  </si>
  <si>
    <t>Legenda</t>
  </si>
  <si>
    <t>1-Muito baixo</t>
  </si>
  <si>
    <t>2-Baixo</t>
  </si>
  <si>
    <t>3-Médio</t>
  </si>
  <si>
    <t>4-Alto</t>
  </si>
  <si>
    <t>5-Muito Alto</t>
  </si>
  <si>
    <t>Influência</t>
  </si>
  <si>
    <t>Importância</t>
  </si>
  <si>
    <t>Função</t>
  </si>
  <si>
    <t>Ramal</t>
  </si>
  <si>
    <t>e-mail</t>
  </si>
  <si>
    <t>Identificação</t>
  </si>
  <si>
    <t>Avaliação</t>
  </si>
  <si>
    <t>interna/ externa</t>
  </si>
  <si>
    <t>Interna</t>
  </si>
  <si>
    <t>Externa</t>
  </si>
  <si>
    <t>Parte interessada</t>
  </si>
  <si>
    <t>Resistente</t>
  </si>
  <si>
    <t>Interesse</t>
  </si>
  <si>
    <t>Poder</t>
  </si>
  <si>
    <t>Aba Partes interessadas</t>
  </si>
  <si>
    <t>Definição</t>
  </si>
  <si>
    <t>Domínio</t>
  </si>
  <si>
    <t>Postura em relação ao projeto</t>
  </si>
  <si>
    <t xml:space="preserve">Área </t>
  </si>
  <si>
    <t>Matriz de Influência x Impacto x Poder x Interesse</t>
  </si>
  <si>
    <t>Se trabalha na empresa (interna), senão (externa)</t>
  </si>
  <si>
    <t>Celular</t>
  </si>
  <si>
    <t>Pessoa, comunidade ou organização envolvida cujos interesses podem ser afetados pelo projeto. Exercem influência sobre o projeto, suas entregas e sua equipe</t>
  </si>
  <si>
    <t>Principais expectativas</t>
  </si>
  <si>
    <t>Nível de autoridade;
Posição hierárquica ou de carisma ou liderança pessoal</t>
  </si>
  <si>
    <t>Nível de preocupação em relação aos resultados do projeto</t>
  </si>
  <si>
    <t>Cód.</t>
  </si>
  <si>
    <t>Interesse no projeto</t>
  </si>
  <si>
    <t>Poder na empresa</t>
  </si>
  <si>
    <t>Estratégias para ganhar mais suporte ou reduzir resistências</t>
  </si>
  <si>
    <t>Poder x Interesse</t>
  </si>
  <si>
    <t>Matriz de Poder x Interesse</t>
  </si>
  <si>
    <t>Outro exemplo de matriz</t>
  </si>
  <si>
    <t>Desinformado</t>
  </si>
  <si>
    <t>Neutro</t>
  </si>
  <si>
    <t>Apoiador</t>
  </si>
  <si>
    <t>Nível de engajamento</t>
  </si>
  <si>
    <t>Lidera</t>
  </si>
  <si>
    <t>Suporta o projeto</t>
  </si>
  <si>
    <t>Tem conhecimento sobre o projeto, porém, está neutro.</t>
  </si>
  <si>
    <t>Se tiver oportunidade, prejudicará o andamento do projeto</t>
  </si>
  <si>
    <t>Não tem informação sobre o projeto, por isso, não tem posição formada</t>
  </si>
  <si>
    <t>Engajado em garantir o sucesso do projeto</t>
  </si>
  <si>
    <t>Principais responsabilidades</t>
  </si>
  <si>
    <t>Potencial impacto</t>
  </si>
  <si>
    <t>Possíveis reações</t>
  </si>
  <si>
    <t>UBS</t>
  </si>
  <si>
    <t>Rede Pública</t>
  </si>
  <si>
    <t xml:space="preserve">Disponibilizar atendimento básico para a população </t>
  </si>
  <si>
    <t>Pacientes da rede pública</t>
  </si>
  <si>
    <t>População</t>
  </si>
  <si>
    <t>Requisitos Essenciais</t>
  </si>
  <si>
    <t>Que o sistema auxilie no gerenciamento e tomada de decisão</t>
  </si>
  <si>
    <t>Prover informações para a base de dados</t>
  </si>
  <si>
    <t>Que o sistema seja funcional e de impacto para a população</t>
  </si>
  <si>
    <t>Hospitais Privados</t>
  </si>
  <si>
    <t>Rede Privada</t>
  </si>
  <si>
    <t>Disponibilizar serviços hospitalares privados</t>
  </si>
  <si>
    <t>Poder ter acesso ao Dashboard</t>
  </si>
  <si>
    <t xml:space="preserve">Que o sistema auxilie na tomada de decisão </t>
  </si>
  <si>
    <t>Aplicativos Concorrentes</t>
  </si>
  <si>
    <t>Mercado</t>
  </si>
  <si>
    <t>Disponibilizar serviços similares com a proposta da empresa</t>
  </si>
  <si>
    <t>Que não façam cópia dos seus sistemas</t>
  </si>
  <si>
    <t>Utilizar a rede de UBS</t>
  </si>
  <si>
    <t>Que melhore o atendimento e seja simples</t>
  </si>
  <si>
    <t>Prover dados para análise de mercado</t>
  </si>
  <si>
    <t>Prefeituras</t>
  </si>
  <si>
    <t>Governo</t>
  </si>
  <si>
    <t>Que o sistema forneça dados sobre a população</t>
  </si>
  <si>
    <t>Fazer análise de dados por meio do dashboard</t>
  </si>
  <si>
    <t>Desenvolvedor</t>
  </si>
  <si>
    <t>Que seja aprovado todos os critérios de aceitação e qualidade</t>
  </si>
  <si>
    <t>Testes e-UBS</t>
  </si>
  <si>
    <t>Front-end e-UBS</t>
  </si>
  <si>
    <t>Analytics e-UBS</t>
  </si>
  <si>
    <t>Analista</t>
  </si>
  <si>
    <t>Amanda Biosca</t>
  </si>
  <si>
    <t>Pedro Beani</t>
  </si>
  <si>
    <t>Carla Vieira</t>
  </si>
  <si>
    <t>Que o projeto atenda as métricas de confiabilidade, eficiência e manutenibilidade</t>
  </si>
  <si>
    <t>Desenvolver testes unitários e e2e</t>
  </si>
  <si>
    <t>Que o sistema possua uma interface simples e intuitiva</t>
  </si>
  <si>
    <t>Que o Dashboard apresente boa qualidade na análise e estatística de dados</t>
  </si>
  <si>
    <t>Desenvolver a arquitetura front-end</t>
  </si>
  <si>
    <t>Desenvolver o Dashboard e API</t>
  </si>
  <si>
    <t>Não há necessidade</t>
  </si>
  <si>
    <t>Fazer com que o sistema dê total apoio as necessidades dentro das UBS</t>
  </si>
  <si>
    <t>Oferecer recursos como acompanhamento de exames e atendimentos</t>
  </si>
  <si>
    <t>A favor</t>
  </si>
  <si>
    <t>Contra</t>
  </si>
  <si>
    <t>Oferecer dados coletados sobre o atendimento da população para fazer análise de necessidades, ocorrências de epidemias, gerenciamento de recursos hospitalares, entre outros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</si>
</sst>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m/yyyy"/>
  </numFmts>
  <fonts count="23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  <bgColor rgb="FFC6EFCE"/>
      </patternFill>
    </fill>
    <fill>
      <patternFill patternType="solid">
        <fgColor rgb="FFFFC7CE"/>
        <bgColor rgb="FFFFC7CE"/>
      </patternFill>
    </fill>
    <fill>
      <patternFill patternType="solid">
        <fgColor rgb="FFFFEB9C"/>
        <bgColor rgb="FFFFEB9C"/>
      </patternFill>
    </fill>
    <fill>
      <patternFill patternType="lightUp">
        <fgColor theme="0"/>
        <bgColor theme="4" tint="0.19998779259620961"/>
      </patternFill>
    </fill>
    <fill>
      <patternFill patternType="lightUp">
        <fgColor theme="0"/>
        <bgColor theme="5" tint="0.19998779259620961"/>
      </patternFill>
    </fill>
    <fill>
      <patternFill patternType="lightUp">
        <fgColor theme="0"/>
        <bgColor theme="6" tint="0.19998779259620961"/>
      </patternFill>
    </fill>
    <fill>
      <patternFill patternType="solid">
        <fgColor rgb="FFFFCC99"/>
        <bgColor rgb="FFFFCC99"/>
      </patternFill>
    </fill>
    <fill>
      <patternFill patternType="solid">
        <fgColor rgb="FFF2F2F2"/>
        <bgColor rgb="FFF2F2F2"/>
      </patternFill>
    </fill>
    <fill>
      <patternFill patternType="solid">
        <fgColor rgb="FFA5A5A5"/>
        <bgColor rgb="FFA5A5A5"/>
      </patternFill>
    </fill>
    <fill>
      <patternFill patternType="solid">
        <fgColor rgb="FFFFFFCC"/>
        <bgColor rgb="FFFFFFCC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39997558519241921"/>
        <bgColor theme="4" tint="0.39997558519241921"/>
      </patternFill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theme="5" tint="0.39997558519241921"/>
        <bgColor theme="5" tint="0.39997558519241921"/>
      </patternFill>
    </fill>
    <fill>
      <patternFill patternType="solid">
        <fgColor theme="6"/>
        <bgColor theme="6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6" tint="0.39997558519241921"/>
        <bgColor theme="6" tint="0.39997558519241921"/>
      </patternFill>
    </fill>
    <fill>
      <patternFill patternType="solid">
        <fgColor theme="7"/>
        <bgColor theme="7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7" tint="0.59999389629810485"/>
        <bgColor theme="7" tint="0.59999389629810485"/>
      </patternFill>
    </fill>
    <fill>
      <patternFill patternType="solid">
        <fgColor theme="7" tint="0.39997558519241921"/>
        <bgColor theme="7" tint="0.39997558519241921"/>
      </patternFill>
    </fill>
    <fill>
      <patternFill patternType="solid">
        <fgColor theme="8"/>
        <bgColor theme="8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8" tint="0.39997558519241921"/>
        <bgColor theme="8" tint="0.39997558519241921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9" tint="0.39997558519241921"/>
        <bgColor theme="9" tint="0.39997558519241921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0">
    <xf numFmtId="0" fontId="0" fillId="0" borderId="0"/>
    <xf numFmtId="0" fontId="18" fillId="12" borderId="0" applyNumberFormat="0" applyBorder="0" applyAlignment="0" applyProtection="0"/>
    <xf numFmtId="0" fontId="19" fillId="13" borderId="0" applyNumberFormat="0" applyBorder="0" applyAlignment="0" applyProtection="0"/>
    <xf numFmtId="0" fontId="19" fillId="14" borderId="0" applyNumberFormat="0" applyBorder="0" applyAlignment="0" applyProtection="0"/>
    <xf numFmtId="0" fontId="18" fillId="15" borderId="0" applyNumberFormat="0" applyBorder="0" applyAlignment="0" applyProtection="0"/>
    <xf numFmtId="0" fontId="18" fillId="16" borderId="0" applyNumberFormat="0" applyBorder="0" applyAlignment="0" applyProtection="0"/>
    <xf numFmtId="0" fontId="19" fillId="17" borderId="0" applyNumberFormat="0" applyBorder="0" applyAlignment="0" applyProtection="0"/>
    <xf numFmtId="0" fontId="19" fillId="18" borderId="0" applyNumberFormat="0" applyBorder="0" applyAlignment="0" applyProtection="0"/>
    <xf numFmtId="0" fontId="18" fillId="19" borderId="0" applyNumberFormat="0" applyBorder="0" applyAlignment="0" applyProtection="0"/>
    <xf numFmtId="0" fontId="18" fillId="20" borderId="0" applyNumberFormat="0" applyBorder="0" applyAlignment="0" applyProtection="0"/>
    <xf numFmtId="0" fontId="19" fillId="21" borderId="0" applyNumberFormat="0" applyBorder="0" applyAlignment="0" applyProtection="0"/>
    <xf numFmtId="0" fontId="19" fillId="22" borderId="0" applyNumberFormat="0" applyBorder="0" applyAlignment="0" applyProtection="0"/>
    <xf numFmtId="0" fontId="18" fillId="23" borderId="0" applyNumberFormat="0" applyBorder="0" applyAlignment="0" applyProtection="0"/>
    <xf numFmtId="0" fontId="18" fillId="24" borderId="0" applyNumberFormat="0" applyBorder="0" applyAlignment="0" applyProtection="0"/>
    <xf numFmtId="0" fontId="19" fillId="25" borderId="0" applyNumberFormat="0" applyBorder="0" applyAlignment="0" applyProtection="0"/>
    <xf numFmtId="0" fontId="19" fillId="26" borderId="0" applyNumberFormat="0" applyBorder="0" applyAlignment="0" applyProtection="0"/>
    <xf numFmtId="0" fontId="18" fillId="27" borderId="0" applyNumberFormat="0" applyBorder="0" applyAlignment="0" applyProtection="0"/>
    <xf numFmtId="0" fontId="18" fillId="28" borderId="0" applyNumberFormat="0" applyBorder="0" applyAlignment="0" applyProtection="0"/>
    <xf numFmtId="0" fontId="19" fillId="29" borderId="0" applyNumberFormat="0" applyBorder="0" applyAlignment="0" applyProtection="0"/>
    <xf numFmtId="0" fontId="19" fillId="30" borderId="0" applyNumberFormat="0" applyBorder="0" applyAlignment="0" applyProtection="0"/>
    <xf numFmtId="0" fontId="18" fillId="31" borderId="0" applyNumberFormat="0" applyBorder="0" applyAlignment="0" applyProtection="0"/>
    <xf numFmtId="0" fontId="18" fillId="32" borderId="0" applyNumberFormat="0" applyBorder="0" applyAlignment="0" applyProtection="0"/>
    <xf numFmtId="0" fontId="19" fillId="33" borderId="0" applyNumberFormat="0" applyBorder="0" applyAlignment="0" applyProtection="0"/>
    <xf numFmtId="0" fontId="19" fillId="34" borderId="0" applyNumberFormat="0" applyBorder="0" applyAlignment="0" applyProtection="0"/>
    <xf numFmtId="0" fontId="18" fillId="35" borderId="0" applyNumberFormat="0" applyBorder="0" applyAlignment="0" applyProtection="0"/>
    <xf numFmtId="0" fontId="9" fillId="3" borderId="0" applyNumberFormat="0" applyBorder="0" applyAlignment="0" applyProtection="0"/>
    <xf numFmtId="0" fontId="14" fillId="9" borderId="5" applyNumberFormat="0" applyAlignment="0" applyProtection="0"/>
    <xf numFmtId="0" fontId="16" fillId="10" borderId="8" applyNumberFormat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8" fillId="2" borderId="0" applyNumberFormat="0" applyBorder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7" fillId="0" borderId="4" applyNumberFormat="0" applyFill="0" applyAlignment="0" applyProtection="0"/>
    <xf numFmtId="0" fontId="7" fillId="0" borderId="0" applyNumberFormat="0" applyFill="0" applyBorder="0" applyAlignment="0" applyProtection="0"/>
    <xf numFmtId="0" fontId="12" fillId="8" borderId="5" applyNumberFormat="0" applyAlignment="0" applyProtection="0"/>
    <xf numFmtId="0" fontId="15" fillId="0" borderId="7" applyNumberFormat="0" applyFill="0" applyAlignment="0" applyProtection="0"/>
    <xf numFmtId="0" fontId="10" fillId="4" borderId="0" applyNumberFormat="0" applyBorder="0" applyAlignment="0" applyProtection="0"/>
    <xf numFmtId="0" fontId="3" fillId="11" borderId="9" applyNumberFormat="0" applyFont="0" applyAlignment="0" applyProtection="0"/>
    <xf numFmtId="0" fontId="13" fillId="9" borderId="6" applyNumberFormat="0" applyAlignment="0" applyProtection="0"/>
    <xf numFmtId="0" fontId="4" fillId="0" borderId="0" applyNumberFormat="0" applyFill="0" applyBorder="0" applyAlignment="0" applyProtection="0"/>
    <xf numFmtId="0" fontId="11" fillId="0" borderId="10" applyNumberFormat="0" applyFill="0" applyAlignment="0" applyProtection="0"/>
    <xf numFmtId="0" fontId="17" fillId="0" borderId="0" applyNumberFormat="0" applyFill="0" applyBorder="0" applyAlignment="0" applyProtection="0"/>
    <xf numFmtId="0" fontId="3" fillId="0" borderId="0"/>
    <xf numFmtId="0" fontId="19" fillId="13" borderId="0" applyNumberFormat="0" applyBorder="0" applyAlignment="0" applyProtection="0"/>
    <xf numFmtId="0" fontId="19" fillId="14" borderId="0" applyNumberFormat="0" applyBorder="0" applyAlignment="0" applyProtection="0"/>
    <xf numFmtId="0" fontId="19" fillId="17" borderId="0" applyNumberFormat="0" applyBorder="0" applyAlignment="0" applyProtection="0"/>
    <xf numFmtId="0" fontId="19" fillId="18" borderId="0" applyNumberFormat="0" applyBorder="0" applyAlignment="0" applyProtection="0"/>
    <xf numFmtId="0" fontId="19" fillId="21" borderId="0" applyNumberFormat="0" applyBorder="0" applyAlignment="0" applyProtection="0"/>
    <xf numFmtId="0" fontId="19" fillId="22" borderId="0" applyNumberFormat="0" applyBorder="0" applyAlignment="0" applyProtection="0"/>
    <xf numFmtId="0" fontId="19" fillId="25" borderId="0" applyNumberFormat="0" applyBorder="0" applyAlignment="0" applyProtection="0"/>
    <xf numFmtId="0" fontId="19" fillId="26" borderId="0" applyNumberFormat="0" applyBorder="0" applyAlignment="0" applyProtection="0"/>
    <xf numFmtId="0" fontId="19" fillId="29" borderId="0" applyNumberFormat="0" applyBorder="0" applyAlignment="0" applyProtection="0"/>
    <xf numFmtId="0" fontId="19" fillId="30" borderId="0" applyNumberFormat="0" applyBorder="0" applyAlignment="0" applyProtection="0"/>
    <xf numFmtId="0" fontId="19" fillId="33" borderId="0" applyNumberFormat="0" applyBorder="0" applyAlignment="0" applyProtection="0"/>
    <xf numFmtId="0" fontId="19" fillId="34" borderId="0" applyNumberFormat="0" applyBorder="0" applyAlignment="0" applyProtection="0"/>
    <xf numFmtId="9" fontId="3" fillId="0" borderId="0" applyFont="0" applyFill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</cellStyleXfs>
  <cellXfs count="64">
    <xf numFmtId="0" fontId="0" fillId="0" borderId="0" xfId="0"/>
    <xf numFmtId="0" fontId="21" fillId="0" borderId="0" xfId="0" applyFont="1"/>
    <xf numFmtId="0" fontId="21" fillId="0" borderId="0" xfId="0" applyFont="1" applyAlignment="1">
      <alignment horizontal="center"/>
    </xf>
    <xf numFmtId="0" fontId="20" fillId="36" borderId="11" xfId="0" applyFont="1" applyFill="1" applyBorder="1" applyAlignment="1">
      <alignment horizontal="center" vertical="center" wrapText="1"/>
    </xf>
    <xf numFmtId="0" fontId="20" fillId="36" borderId="12" xfId="0" applyFont="1" applyFill="1" applyBorder="1" applyAlignment="1">
      <alignment horizontal="center" vertical="center" wrapText="1"/>
    </xf>
    <xf numFmtId="0" fontId="21" fillId="0" borderId="0" xfId="0" applyFont="1" applyAlignment="1">
      <alignment vertical="center"/>
    </xf>
    <xf numFmtId="0" fontId="21" fillId="0" borderId="0" xfId="0" applyFont="1" applyBorder="1" applyAlignment="1">
      <alignment horizontal="left"/>
    </xf>
    <xf numFmtId="0" fontId="21" fillId="37" borderId="19" xfId="0" applyFont="1" applyFill="1" applyBorder="1"/>
    <xf numFmtId="0" fontId="21" fillId="0" borderId="16" xfId="0" applyFont="1" applyFill="1" applyBorder="1"/>
    <xf numFmtId="0" fontId="21" fillId="0" borderId="0" xfId="0" applyFont="1" applyFill="1" applyBorder="1"/>
    <xf numFmtId="0" fontId="21" fillId="37" borderId="1" xfId="0" applyFont="1" applyFill="1" applyBorder="1"/>
    <xf numFmtId="0" fontId="21" fillId="0" borderId="1" xfId="0" applyFont="1" applyBorder="1"/>
    <xf numFmtId="0" fontId="21" fillId="0" borderId="14" xfId="0" applyFont="1" applyFill="1" applyBorder="1"/>
    <xf numFmtId="0" fontId="20" fillId="0" borderId="0" xfId="0" applyFont="1" applyBorder="1" applyAlignment="1">
      <alignment horizontal="left"/>
    </xf>
    <xf numFmtId="164" fontId="20" fillId="0" borderId="0" xfId="0" applyNumberFormat="1" applyFont="1" applyBorder="1" applyAlignment="1">
      <alignment horizontal="right"/>
    </xf>
    <xf numFmtId="0" fontId="20" fillId="0" borderId="0" xfId="0" applyFont="1" applyAlignment="1">
      <alignment vertical="center"/>
    </xf>
    <xf numFmtId="0" fontId="20" fillId="0" borderId="0" xfId="0" applyFont="1" applyFill="1" applyBorder="1" applyAlignment="1">
      <alignment horizontal="center" wrapText="1"/>
    </xf>
    <xf numFmtId="0" fontId="22" fillId="0" borderId="0" xfId="0" applyFont="1" applyBorder="1" applyAlignment="1">
      <alignment horizontal="left"/>
    </xf>
    <xf numFmtId="164" fontId="20" fillId="0" borderId="0" xfId="0" applyNumberFormat="1" applyFont="1" applyBorder="1" applyAlignment="1"/>
    <xf numFmtId="0" fontId="21" fillId="0" borderId="0" xfId="0" applyFont="1" applyAlignment="1">
      <alignment vertical="top" wrapText="1"/>
    </xf>
    <xf numFmtId="0" fontId="21" fillId="0" borderId="0" xfId="0" applyFont="1" applyAlignment="1">
      <alignment horizontal="center" vertical="top" wrapText="1"/>
    </xf>
    <xf numFmtId="0" fontId="21" fillId="0" borderId="0" xfId="0" applyFont="1" applyBorder="1" applyAlignment="1">
      <alignment vertical="top" wrapText="1"/>
    </xf>
    <xf numFmtId="0" fontId="21" fillId="0" borderId="0" xfId="0" applyFont="1" applyAlignment="1">
      <alignment horizontal="left"/>
    </xf>
    <xf numFmtId="0" fontId="20" fillId="0" borderId="0" xfId="0" applyFont="1" applyFill="1" applyBorder="1"/>
    <xf numFmtId="0" fontId="18" fillId="12" borderId="1" xfId="1" applyBorder="1" applyAlignment="1">
      <alignment horizontal="center" vertical="center" wrapText="1"/>
    </xf>
    <xf numFmtId="0" fontId="18" fillId="12" borderId="1" xfId="1" applyBorder="1" applyAlignment="1">
      <alignment vertical="center"/>
    </xf>
    <xf numFmtId="0" fontId="18" fillId="12" borderId="1" xfId="1" applyBorder="1" applyAlignment="1">
      <alignment vertical="center" wrapText="1"/>
    </xf>
    <xf numFmtId="0" fontId="18" fillId="12" borderId="11" xfId="1" applyBorder="1" applyAlignment="1">
      <alignment horizontal="center" vertical="center" wrapText="1"/>
    </xf>
    <xf numFmtId="0" fontId="20" fillId="37" borderId="1" xfId="0" applyFont="1" applyFill="1" applyBorder="1" applyAlignment="1">
      <alignment horizontal="center"/>
    </xf>
    <xf numFmtId="0" fontId="20" fillId="37" borderId="19" xfId="0" applyFont="1" applyFill="1" applyBorder="1" applyAlignment="1">
      <alignment horizontal="center"/>
    </xf>
    <xf numFmtId="0" fontId="20" fillId="37" borderId="20" xfId="0" applyFont="1" applyFill="1" applyBorder="1" applyAlignment="1">
      <alignment horizontal="center"/>
    </xf>
    <xf numFmtId="0" fontId="20" fillId="37" borderId="21" xfId="0" applyFont="1" applyFill="1" applyBorder="1" applyAlignment="1">
      <alignment horizontal="center"/>
    </xf>
    <xf numFmtId="0" fontId="21" fillId="0" borderId="0" xfId="0" applyFont="1" applyFill="1" applyBorder="1" applyAlignment="1">
      <alignment horizontal="center"/>
    </xf>
    <xf numFmtId="0" fontId="21" fillId="37" borderId="19" xfId="0" applyFont="1" applyFill="1" applyBorder="1" applyAlignment="1">
      <alignment horizontal="center"/>
    </xf>
    <xf numFmtId="0" fontId="21" fillId="0" borderId="20" xfId="0" applyFont="1" applyBorder="1" applyAlignment="1">
      <alignment horizontal="center"/>
    </xf>
    <xf numFmtId="0" fontId="21" fillId="0" borderId="21" xfId="0" applyFont="1" applyBorder="1" applyAlignment="1">
      <alignment horizontal="center"/>
    </xf>
    <xf numFmtId="0" fontId="21" fillId="37" borderId="1" xfId="0" applyFont="1" applyFill="1" applyBorder="1" applyAlignment="1">
      <alignment horizontal="center"/>
    </xf>
    <xf numFmtId="0" fontId="21" fillId="0" borderId="1" xfId="0" applyFont="1" applyBorder="1" applyAlignment="1">
      <alignment horizontal="center"/>
    </xf>
    <xf numFmtId="0" fontId="21" fillId="37" borderId="0" xfId="0" applyFont="1" applyFill="1" applyAlignment="1">
      <alignment horizontal="center"/>
    </xf>
    <xf numFmtId="0" fontId="21" fillId="0" borderId="0" xfId="0" applyFont="1" applyAlignment="1"/>
    <xf numFmtId="0" fontId="20" fillId="36" borderId="1" xfId="0" applyFont="1" applyFill="1" applyBorder="1" applyAlignment="1">
      <alignment horizontal="center" vertical="center" wrapText="1"/>
    </xf>
    <xf numFmtId="0" fontId="21" fillId="0" borderId="1" xfId="0" applyFont="1" applyBorder="1" applyAlignment="1">
      <alignment vertical="center"/>
    </xf>
    <xf numFmtId="0" fontId="21" fillId="0" borderId="1" xfId="0" applyFont="1" applyBorder="1" applyAlignment="1">
      <alignment vertical="center" wrapText="1"/>
    </xf>
    <xf numFmtId="0" fontId="21" fillId="0" borderId="11" xfId="0" applyFont="1" applyBorder="1" applyAlignment="1">
      <alignment horizontal="left" vertical="center" wrapText="1"/>
    </xf>
    <xf numFmtId="0" fontId="21" fillId="0" borderId="11" xfId="0" applyFont="1" applyBorder="1" applyAlignment="1">
      <alignment vertical="center" wrapText="1"/>
    </xf>
    <xf numFmtId="0" fontId="21" fillId="0" borderId="11" xfId="0" applyFont="1" applyBorder="1" applyAlignment="1">
      <alignment vertical="center"/>
    </xf>
    <xf numFmtId="1" fontId="21" fillId="0" borderId="1" xfId="0" applyNumberFormat="1" applyFont="1" applyFill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 wrapText="1"/>
    </xf>
    <xf numFmtId="0" fontId="21" fillId="0" borderId="1" xfId="0" applyFont="1" applyFill="1" applyBorder="1" applyAlignment="1">
      <alignment horizontal="center" vertical="center" wrapText="1"/>
    </xf>
    <xf numFmtId="0" fontId="21" fillId="0" borderId="12" xfId="0" applyFont="1" applyBorder="1" applyAlignment="1">
      <alignment vertical="center"/>
    </xf>
    <xf numFmtId="0" fontId="21" fillId="0" borderId="13" xfId="0" applyFont="1" applyBorder="1" applyAlignment="1">
      <alignment vertical="center"/>
    </xf>
    <xf numFmtId="0" fontId="21" fillId="0" borderId="13" xfId="0" applyFont="1" applyBorder="1" applyAlignment="1">
      <alignment horizontal="left" vertical="center"/>
    </xf>
    <xf numFmtId="0" fontId="21" fillId="0" borderId="11" xfId="0" applyFont="1" applyFill="1" applyBorder="1" applyAlignment="1">
      <alignment vertical="center" wrapText="1"/>
    </xf>
    <xf numFmtId="0" fontId="21" fillId="0" borderId="14" xfId="0" applyFont="1" applyBorder="1" applyAlignment="1">
      <alignment vertical="center"/>
    </xf>
    <xf numFmtId="0" fontId="21" fillId="0" borderId="17" xfId="0" applyFont="1" applyBorder="1" applyAlignment="1">
      <alignment vertical="center"/>
    </xf>
    <xf numFmtId="0" fontId="21" fillId="0" borderId="0" xfId="0" applyFont="1" applyBorder="1" applyAlignment="1">
      <alignment vertical="center"/>
    </xf>
    <xf numFmtId="0" fontId="21" fillId="0" borderId="0" xfId="0" applyFont="1" applyBorder="1" applyAlignment="1">
      <alignment horizontal="left" vertical="center"/>
    </xf>
    <xf numFmtId="0" fontId="21" fillId="0" borderId="17" xfId="0" applyFont="1" applyFill="1" applyBorder="1" applyAlignment="1">
      <alignment vertical="center"/>
    </xf>
    <xf numFmtId="0" fontId="21" fillId="0" borderId="15" xfId="0" applyFont="1" applyBorder="1" applyAlignment="1">
      <alignment vertical="center"/>
    </xf>
    <xf numFmtId="0" fontId="21" fillId="0" borderId="18" xfId="0" applyFont="1" applyBorder="1" applyAlignment="1">
      <alignment vertical="center"/>
    </xf>
    <xf numFmtId="0" fontId="21" fillId="0" borderId="16" xfId="0" applyFont="1" applyBorder="1" applyAlignment="1">
      <alignment vertical="center"/>
    </xf>
    <xf numFmtId="0" fontId="21" fillId="0" borderId="16" xfId="0" applyFont="1" applyBorder="1" applyAlignment="1">
      <alignment horizontal="center" vertical="center"/>
    </xf>
    <xf numFmtId="0" fontId="21" fillId="0" borderId="18" xfId="0" applyFont="1" applyBorder="1" applyAlignment="1">
      <alignment horizontal="left" vertical="center"/>
    </xf>
    <xf numFmtId="0" fontId="21" fillId="0" borderId="1" xfId="0" applyFont="1" applyBorder="1" applyAlignment="1">
      <alignment horizontal="center" vertical="center"/>
    </xf>
  </cellXfs>
  <cellStyles count="70">
    <cellStyle name="Accent1" xfId="1" builtinId="29" customBuiltin="1"/>
    <cellStyle name="Accent1 - 20%" xfId="2" xr:uid="{00000000-0005-0000-0000-000001000000}"/>
    <cellStyle name="Accent1 - 20% 2" xfId="45" xr:uid="{00000000-0005-0000-0000-000002000000}"/>
    <cellStyle name="Accent1 - 20% 3" xfId="58" xr:uid="{00000000-0005-0000-0000-000000000000}"/>
    <cellStyle name="Accent1 - 40%" xfId="3" xr:uid="{00000000-0005-0000-0000-000003000000}"/>
    <cellStyle name="Accent1 - 40% 2" xfId="46" xr:uid="{00000000-0005-0000-0000-000004000000}"/>
    <cellStyle name="Accent1 - 40% 3" xfId="59" xr:uid="{00000000-0005-0000-0000-000001000000}"/>
    <cellStyle name="Accent1 - 60%" xfId="4" xr:uid="{00000000-0005-0000-0000-000005000000}"/>
    <cellStyle name="Accent2" xfId="5" builtinId="33" customBuiltin="1"/>
    <cellStyle name="Accent2 - 20%" xfId="6" xr:uid="{00000000-0005-0000-0000-000007000000}"/>
    <cellStyle name="Accent2 - 20% 2" xfId="47" xr:uid="{00000000-0005-0000-0000-000008000000}"/>
    <cellStyle name="Accent2 - 20% 3" xfId="60" xr:uid="{00000000-0005-0000-0000-000003000000}"/>
    <cellStyle name="Accent2 - 40%" xfId="7" xr:uid="{00000000-0005-0000-0000-000009000000}"/>
    <cellStyle name="Accent2 - 40% 2" xfId="48" xr:uid="{00000000-0005-0000-0000-00000A000000}"/>
    <cellStyle name="Accent2 - 40% 3" xfId="61" xr:uid="{00000000-0005-0000-0000-000004000000}"/>
    <cellStyle name="Accent2 - 60%" xfId="8" xr:uid="{00000000-0005-0000-0000-00000B000000}"/>
    <cellStyle name="Accent3" xfId="9" builtinId="37" customBuiltin="1"/>
    <cellStyle name="Accent3 - 20%" xfId="10" xr:uid="{00000000-0005-0000-0000-00000D000000}"/>
    <cellStyle name="Accent3 - 20% 2" xfId="49" xr:uid="{00000000-0005-0000-0000-00000E000000}"/>
    <cellStyle name="Accent3 - 20% 3" xfId="62" xr:uid="{00000000-0005-0000-0000-000006000000}"/>
    <cellStyle name="Accent3 - 40%" xfId="11" xr:uid="{00000000-0005-0000-0000-00000F000000}"/>
    <cellStyle name="Accent3 - 40% 2" xfId="50" xr:uid="{00000000-0005-0000-0000-000010000000}"/>
    <cellStyle name="Accent3 - 40% 3" xfId="63" xr:uid="{00000000-0005-0000-0000-000007000000}"/>
    <cellStyle name="Accent3 - 60%" xfId="12" xr:uid="{00000000-0005-0000-0000-000011000000}"/>
    <cellStyle name="Accent4" xfId="13" builtinId="41" customBuiltin="1"/>
    <cellStyle name="Accent4 - 20%" xfId="14" xr:uid="{00000000-0005-0000-0000-000013000000}"/>
    <cellStyle name="Accent4 - 20% 2" xfId="51" xr:uid="{00000000-0005-0000-0000-000014000000}"/>
    <cellStyle name="Accent4 - 20% 3" xfId="64" xr:uid="{00000000-0005-0000-0000-000009000000}"/>
    <cellStyle name="Accent4 - 40%" xfId="15" xr:uid="{00000000-0005-0000-0000-000015000000}"/>
    <cellStyle name="Accent4 - 40% 2" xfId="52" xr:uid="{00000000-0005-0000-0000-000016000000}"/>
    <cellStyle name="Accent4 - 40% 3" xfId="65" xr:uid="{00000000-0005-0000-0000-00000A000000}"/>
    <cellStyle name="Accent4 - 60%" xfId="16" xr:uid="{00000000-0005-0000-0000-000017000000}"/>
    <cellStyle name="Accent5" xfId="17" builtinId="45" customBuiltin="1"/>
    <cellStyle name="Accent5 - 20%" xfId="18" xr:uid="{00000000-0005-0000-0000-000019000000}"/>
    <cellStyle name="Accent5 - 20% 2" xfId="53" xr:uid="{00000000-0005-0000-0000-00001A000000}"/>
    <cellStyle name="Accent5 - 20% 3" xfId="66" xr:uid="{00000000-0005-0000-0000-00000C000000}"/>
    <cellStyle name="Accent5 - 40%" xfId="19" xr:uid="{00000000-0005-0000-0000-00001B000000}"/>
    <cellStyle name="Accent5 - 40% 2" xfId="54" xr:uid="{00000000-0005-0000-0000-00001C000000}"/>
    <cellStyle name="Accent5 - 40% 3" xfId="67" xr:uid="{00000000-0005-0000-0000-00000D000000}"/>
    <cellStyle name="Accent5 - 60%" xfId="20" xr:uid="{00000000-0005-0000-0000-00001D000000}"/>
    <cellStyle name="Accent6" xfId="21" builtinId="49" customBuiltin="1"/>
    <cellStyle name="Accent6 - 20%" xfId="22" xr:uid="{00000000-0005-0000-0000-00001F000000}"/>
    <cellStyle name="Accent6 - 20% 2" xfId="55" xr:uid="{00000000-0005-0000-0000-000020000000}"/>
    <cellStyle name="Accent6 - 20% 3" xfId="68" xr:uid="{00000000-0005-0000-0000-00000F000000}"/>
    <cellStyle name="Accent6 - 40%" xfId="23" xr:uid="{00000000-0005-0000-0000-000021000000}"/>
    <cellStyle name="Accent6 - 40% 2" xfId="56" xr:uid="{00000000-0005-0000-0000-000022000000}"/>
    <cellStyle name="Accent6 - 40% 3" xfId="69" xr:uid="{00000000-0005-0000-0000-000010000000}"/>
    <cellStyle name="Accent6 - 60%" xfId="24" xr:uid="{00000000-0005-0000-0000-000023000000}"/>
    <cellStyle name="Bad" xfId="25" builtinId="27" customBuiltin="1"/>
    <cellStyle name="Calculation" xfId="26" builtinId="22" customBuiltin="1"/>
    <cellStyle name="Check Cell" xfId="27" builtinId="23" customBuiltin="1"/>
    <cellStyle name="Emphasis 1" xfId="28" xr:uid="{00000000-0005-0000-0000-000027000000}"/>
    <cellStyle name="Emphasis 2" xfId="29" xr:uid="{00000000-0005-0000-0000-000028000000}"/>
    <cellStyle name="Emphasis 3" xfId="30" xr:uid="{00000000-0005-0000-0000-000029000000}"/>
    <cellStyle name="Good" xfId="31" builtinId="26" customBuiltin="1"/>
    <cellStyle name="Heading 1" xfId="32" builtinId="16" customBuiltin="1"/>
    <cellStyle name="Heading 2" xfId="33" builtinId="17" customBuiltin="1"/>
    <cellStyle name="Heading 3" xfId="34" builtinId="18" customBuiltin="1"/>
    <cellStyle name="Heading 4" xfId="35" builtinId="19" customBuiltin="1"/>
    <cellStyle name="Input" xfId="36" builtinId="20" customBuiltin="1"/>
    <cellStyle name="Linked Cell" xfId="37" builtinId="24" customBuiltin="1"/>
    <cellStyle name="Neutral" xfId="38" builtinId="28" customBuiltin="1"/>
    <cellStyle name="Normal" xfId="0" builtinId="0"/>
    <cellStyle name="Normal 2" xfId="44" xr:uid="{00000000-0005-0000-0000-000034000000}"/>
    <cellStyle name="Note" xfId="39" builtinId="10" customBuiltin="1"/>
    <cellStyle name="Output" xfId="40" builtinId="21" customBuiltin="1"/>
    <cellStyle name="Percent 2" xfId="57" xr:uid="{00000000-0005-0000-0000-000037000000}"/>
    <cellStyle name="Sheet Title" xfId="41" xr:uid="{00000000-0005-0000-0000-000038000000}"/>
    <cellStyle name="Total" xfId="42" builtinId="25" customBuiltin="1"/>
    <cellStyle name="Warning Text" xfId="43" builtinId="11" customBuiltin="1"/>
  </cellStyles>
  <dxfs count="9"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0</xdr:row>
      <xdr:rowOff>28575</xdr:rowOff>
    </xdr:from>
    <xdr:to>
      <xdr:col>2</xdr:col>
      <xdr:colOff>723900</xdr:colOff>
      <xdr:row>3</xdr:row>
      <xdr:rowOff>180975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6E2F420-5487-42C7-A11F-6A2CB9DB18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28575"/>
          <a:ext cx="962025" cy="942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1:T33"/>
  <sheetViews>
    <sheetView showGridLines="0" tabSelected="1" zoomScaleNormal="100" workbookViewId="0">
      <selection activeCell="N9" sqref="N9"/>
    </sheetView>
  </sheetViews>
  <sheetFormatPr defaultRowHeight="15" x14ac:dyDescent="0.25"/>
  <cols>
    <col min="1" max="1" width="1.85546875" style="1" customWidth="1"/>
    <col min="2" max="2" width="4.28515625" style="1" customWidth="1"/>
    <col min="3" max="3" width="12.7109375" style="2" customWidth="1"/>
    <col min="4" max="4" width="17.42578125" style="1" customWidth="1"/>
    <col min="5" max="5" width="13.140625" style="1" customWidth="1"/>
    <col min="6" max="6" width="40.5703125" style="1" customWidth="1"/>
    <col min="7" max="7" width="7.7109375" style="1" customWidth="1"/>
    <col min="8" max="8" width="14.85546875" style="1" customWidth="1"/>
    <col min="9" max="9" width="12.140625" style="1" customWidth="1"/>
    <col min="10" max="10" width="27.28515625" style="1" customWidth="1"/>
    <col min="11" max="12" width="22.7109375" style="1" customWidth="1"/>
    <col min="13" max="13" width="12.85546875" style="1" customWidth="1"/>
    <col min="14" max="14" width="10.7109375" style="1" customWidth="1"/>
    <col min="15" max="15" width="11.28515625" style="1" customWidth="1"/>
    <col min="16" max="16" width="8.7109375" style="2" customWidth="1"/>
    <col min="17" max="17" width="13.85546875" style="2" customWidth="1"/>
    <col min="18" max="18" width="19.42578125" style="1" customWidth="1"/>
    <col min="19" max="19" width="9.28515625" style="1" customWidth="1"/>
    <col min="20" max="20" width="7.7109375" style="1" customWidth="1"/>
    <col min="21" max="16384" width="9.140625" style="1"/>
  </cols>
  <sheetData>
    <row r="1" spans="2:20" ht="18" customHeight="1" x14ac:dyDescent="0.25">
      <c r="B1"/>
    </row>
    <row r="3" spans="2:20" ht="29.25" customHeight="1" x14ac:dyDescent="0.25">
      <c r="B3" s="13"/>
      <c r="D3" s="6"/>
      <c r="E3" s="13"/>
      <c r="F3" s="17"/>
      <c r="G3" s="6"/>
      <c r="H3" s="6"/>
      <c r="I3" s="6"/>
      <c r="J3" s="18"/>
      <c r="K3" s="18"/>
      <c r="L3" s="18"/>
      <c r="M3" s="18"/>
      <c r="N3" s="18"/>
      <c r="O3" s="18"/>
      <c r="S3" s="6"/>
      <c r="T3" s="6"/>
    </row>
    <row r="4" spans="2:20" x14ac:dyDescent="0.25">
      <c r="B4" s="13"/>
      <c r="D4" s="28" t="s">
        <v>13</v>
      </c>
      <c r="E4" s="28"/>
      <c r="F4" s="28"/>
      <c r="G4" s="28"/>
      <c r="H4" s="28"/>
      <c r="I4" s="28"/>
      <c r="J4" s="29" t="s">
        <v>14</v>
      </c>
      <c r="K4" s="30"/>
      <c r="L4" s="30"/>
      <c r="M4" s="30"/>
      <c r="N4" s="30"/>
      <c r="O4" s="30"/>
      <c r="P4" s="30"/>
      <c r="Q4" s="31"/>
      <c r="S4" s="6"/>
      <c r="T4" s="6"/>
    </row>
    <row r="5" spans="2:20" s="5" customFormat="1" ht="32.25" customHeight="1" x14ac:dyDescent="0.2">
      <c r="B5" s="24" t="s">
        <v>34</v>
      </c>
      <c r="C5" s="24" t="s">
        <v>9</v>
      </c>
      <c r="D5" s="25" t="s">
        <v>18</v>
      </c>
      <c r="E5" s="25" t="s">
        <v>26</v>
      </c>
      <c r="F5" s="25" t="s">
        <v>10</v>
      </c>
      <c r="G5" s="25" t="s">
        <v>11</v>
      </c>
      <c r="H5" s="25" t="s">
        <v>12</v>
      </c>
      <c r="I5" s="25" t="s">
        <v>29</v>
      </c>
      <c r="J5" s="24" t="s">
        <v>59</v>
      </c>
      <c r="K5" s="24" t="s">
        <v>51</v>
      </c>
      <c r="L5" s="24" t="s">
        <v>31</v>
      </c>
      <c r="M5" s="24" t="s">
        <v>52</v>
      </c>
      <c r="N5" s="26" t="s">
        <v>36</v>
      </c>
      <c r="O5" s="26" t="s">
        <v>35</v>
      </c>
      <c r="P5" s="24" t="s">
        <v>15</v>
      </c>
      <c r="Q5" s="27" t="s">
        <v>44</v>
      </c>
      <c r="R5" s="24" t="s">
        <v>1</v>
      </c>
    </row>
    <row r="6" spans="2:20" ht="42" customHeight="1" x14ac:dyDescent="0.25">
      <c r="B6" s="48">
        <v>1</v>
      </c>
      <c r="C6" s="47">
        <v>16</v>
      </c>
      <c r="D6" s="48" t="s">
        <v>54</v>
      </c>
      <c r="E6" s="48" t="s">
        <v>55</v>
      </c>
      <c r="F6" s="48" t="s">
        <v>56</v>
      </c>
      <c r="G6" s="48"/>
      <c r="H6" s="48"/>
      <c r="I6" s="48"/>
      <c r="J6" s="48" t="s">
        <v>60</v>
      </c>
      <c r="K6" s="48" t="s">
        <v>61</v>
      </c>
      <c r="L6" s="48" t="s">
        <v>62</v>
      </c>
      <c r="M6" s="48"/>
      <c r="N6" s="46" t="s">
        <v>6</v>
      </c>
      <c r="O6" s="46" t="s">
        <v>6</v>
      </c>
      <c r="P6" s="48" t="s">
        <v>17</v>
      </c>
      <c r="Q6" s="47" t="s">
        <v>43</v>
      </c>
      <c r="R6" s="47"/>
    </row>
    <row r="7" spans="2:20" ht="45" x14ac:dyDescent="0.25">
      <c r="B7" s="47">
        <f>B6+1</f>
        <v>2</v>
      </c>
      <c r="C7" s="47">
        <v>20</v>
      </c>
      <c r="D7" s="47" t="s">
        <v>57</v>
      </c>
      <c r="E7" s="47" t="s">
        <v>58</v>
      </c>
      <c r="F7" s="47"/>
      <c r="G7" s="47"/>
      <c r="H7" s="47"/>
      <c r="I7" s="47"/>
      <c r="J7" s="47"/>
      <c r="K7" s="47" t="s">
        <v>72</v>
      </c>
      <c r="L7" s="47" t="s">
        <v>73</v>
      </c>
      <c r="M7" s="47"/>
      <c r="N7" s="46" t="s">
        <v>6</v>
      </c>
      <c r="O7" s="46" t="s">
        <v>7</v>
      </c>
      <c r="P7" s="48" t="s">
        <v>17</v>
      </c>
      <c r="Q7" s="47" t="s">
        <v>41</v>
      </c>
      <c r="R7" s="47"/>
    </row>
    <row r="8" spans="2:20" s="19" customFormat="1" ht="30" x14ac:dyDescent="0.2">
      <c r="B8" s="47">
        <f t="shared" ref="B8:B20" si="0">B7+1</f>
        <v>3</v>
      </c>
      <c r="C8" s="47">
        <f t="shared" ref="C7:C20" si="1">IF(ISTEXT(N8),LEFT(N8,1),N8)*IF(ISTEXT(O8),LEFT(O8,1),O8)</f>
        <v>6</v>
      </c>
      <c r="D8" s="47" t="s">
        <v>63</v>
      </c>
      <c r="E8" s="47" t="s">
        <v>64</v>
      </c>
      <c r="F8" s="47" t="s">
        <v>65</v>
      </c>
      <c r="G8" s="47"/>
      <c r="H8" s="47"/>
      <c r="I8" s="47"/>
      <c r="J8" s="47" t="s">
        <v>66</v>
      </c>
      <c r="K8" s="47"/>
      <c r="L8" s="47" t="s">
        <v>67</v>
      </c>
      <c r="M8" s="47"/>
      <c r="N8" s="46" t="s">
        <v>4</v>
      </c>
      <c r="O8" s="46" t="s">
        <v>5</v>
      </c>
      <c r="P8" s="48" t="s">
        <v>17</v>
      </c>
      <c r="Q8" s="47" t="s">
        <v>42</v>
      </c>
      <c r="R8" s="47"/>
    </row>
    <row r="9" spans="2:20" s="19" customFormat="1" ht="30" x14ac:dyDescent="0.2">
      <c r="B9" s="47">
        <f t="shared" si="0"/>
        <v>4</v>
      </c>
      <c r="C9" s="47">
        <f t="shared" si="1"/>
        <v>3</v>
      </c>
      <c r="D9" s="47" t="s">
        <v>68</v>
      </c>
      <c r="E9" s="47" t="s">
        <v>69</v>
      </c>
      <c r="F9" s="47" t="s">
        <v>70</v>
      </c>
      <c r="G9" s="47"/>
      <c r="H9" s="47"/>
      <c r="I9" s="47"/>
      <c r="J9" s="47" t="s">
        <v>71</v>
      </c>
      <c r="K9" s="47"/>
      <c r="L9" s="47" t="s">
        <v>74</v>
      </c>
      <c r="M9" s="47"/>
      <c r="N9" s="46" t="s">
        <v>3</v>
      </c>
      <c r="O9" s="46" t="s">
        <v>5</v>
      </c>
      <c r="P9" s="48" t="s">
        <v>17</v>
      </c>
      <c r="Q9" s="47" t="s">
        <v>19</v>
      </c>
      <c r="R9" s="47"/>
    </row>
    <row r="10" spans="2:20" s="19" customFormat="1" ht="30" x14ac:dyDescent="0.2">
      <c r="B10" s="47">
        <f t="shared" si="0"/>
        <v>5</v>
      </c>
      <c r="C10" s="47">
        <f t="shared" si="1"/>
        <v>12</v>
      </c>
      <c r="D10" s="47" t="s">
        <v>75</v>
      </c>
      <c r="E10" s="47" t="s">
        <v>76</v>
      </c>
      <c r="F10" s="47"/>
      <c r="G10" s="47"/>
      <c r="H10" s="47"/>
      <c r="I10" s="47"/>
      <c r="J10" s="47" t="s">
        <v>77</v>
      </c>
      <c r="K10" s="47"/>
      <c r="L10" s="47" t="s">
        <v>78</v>
      </c>
      <c r="M10" s="47"/>
      <c r="N10" s="46" t="s">
        <v>6</v>
      </c>
      <c r="O10" s="46" t="s">
        <v>5</v>
      </c>
      <c r="P10" s="48" t="s">
        <v>17</v>
      </c>
      <c r="Q10" s="47" t="s">
        <v>43</v>
      </c>
      <c r="R10" s="47"/>
    </row>
    <row r="11" spans="2:20" s="19" customFormat="1" ht="60" x14ac:dyDescent="0.2">
      <c r="B11" s="47">
        <f t="shared" si="0"/>
        <v>6</v>
      </c>
      <c r="C11" s="47">
        <f t="shared" si="1"/>
        <v>25</v>
      </c>
      <c r="D11" s="47" t="s">
        <v>85</v>
      </c>
      <c r="E11" s="47" t="s">
        <v>81</v>
      </c>
      <c r="F11" s="47" t="s">
        <v>84</v>
      </c>
      <c r="G11" s="47">
        <v>1010</v>
      </c>
      <c r="H11" s="47"/>
      <c r="I11" s="47"/>
      <c r="J11" s="47" t="s">
        <v>88</v>
      </c>
      <c r="K11" s="47" t="s">
        <v>89</v>
      </c>
      <c r="L11" s="47" t="s">
        <v>80</v>
      </c>
      <c r="M11" s="47"/>
      <c r="N11" s="46" t="s">
        <v>7</v>
      </c>
      <c r="O11" s="46" t="s">
        <v>7</v>
      </c>
      <c r="P11" s="48" t="s">
        <v>16</v>
      </c>
      <c r="Q11" s="47" t="s">
        <v>45</v>
      </c>
      <c r="R11" s="47"/>
    </row>
    <row r="12" spans="2:20" s="19" customFormat="1" ht="45" x14ac:dyDescent="0.2">
      <c r="B12" s="47">
        <f t="shared" si="0"/>
        <v>7</v>
      </c>
      <c r="C12" s="47">
        <f t="shared" si="1"/>
        <v>25</v>
      </c>
      <c r="D12" s="47" t="s">
        <v>86</v>
      </c>
      <c r="E12" s="47" t="s">
        <v>82</v>
      </c>
      <c r="F12" s="47" t="s">
        <v>79</v>
      </c>
      <c r="G12" s="47">
        <v>1012</v>
      </c>
      <c r="H12" s="47"/>
      <c r="I12" s="47"/>
      <c r="J12" s="47" t="s">
        <v>90</v>
      </c>
      <c r="K12" s="47" t="s">
        <v>92</v>
      </c>
      <c r="L12" s="47" t="s">
        <v>80</v>
      </c>
      <c r="M12" s="47"/>
      <c r="N12" s="46" t="s">
        <v>7</v>
      </c>
      <c r="O12" s="46" t="s">
        <v>7</v>
      </c>
      <c r="P12" s="48" t="s">
        <v>16</v>
      </c>
      <c r="Q12" s="47" t="s">
        <v>45</v>
      </c>
      <c r="R12" s="47"/>
    </row>
    <row r="13" spans="2:20" s="19" customFormat="1" ht="45" x14ac:dyDescent="0.2">
      <c r="B13" s="47">
        <f t="shared" si="0"/>
        <v>8</v>
      </c>
      <c r="C13" s="47">
        <f t="shared" si="1"/>
        <v>25</v>
      </c>
      <c r="D13" s="47" t="s">
        <v>87</v>
      </c>
      <c r="E13" s="47" t="s">
        <v>83</v>
      </c>
      <c r="F13" s="47" t="s">
        <v>84</v>
      </c>
      <c r="G13" s="47">
        <v>1014</v>
      </c>
      <c r="H13" s="47"/>
      <c r="I13" s="47"/>
      <c r="J13" s="47" t="s">
        <v>91</v>
      </c>
      <c r="K13" s="47" t="s">
        <v>93</v>
      </c>
      <c r="L13" s="47" t="s">
        <v>80</v>
      </c>
      <c r="M13" s="47"/>
      <c r="N13" s="46" t="s">
        <v>7</v>
      </c>
      <c r="O13" s="46" t="s">
        <v>7</v>
      </c>
      <c r="P13" s="48" t="s">
        <v>16</v>
      </c>
      <c r="Q13" s="47" t="s">
        <v>45</v>
      </c>
      <c r="R13" s="47"/>
    </row>
    <row r="14" spans="2:20" s="19" customFormat="1" x14ac:dyDescent="0.2">
      <c r="B14" s="47">
        <f t="shared" si="0"/>
        <v>9</v>
      </c>
      <c r="C14" s="47">
        <f t="shared" si="1"/>
        <v>0</v>
      </c>
      <c r="D14" s="47"/>
      <c r="E14" s="47"/>
      <c r="F14" s="47"/>
      <c r="G14" s="47"/>
      <c r="H14" s="47"/>
      <c r="I14" s="47"/>
      <c r="J14" s="47"/>
      <c r="K14" s="47"/>
      <c r="L14" s="47"/>
      <c r="M14" s="47"/>
      <c r="N14" s="46"/>
      <c r="O14" s="46"/>
      <c r="P14" s="48"/>
      <c r="Q14" s="47"/>
      <c r="R14" s="47"/>
    </row>
    <row r="15" spans="2:20" s="19" customFormat="1" x14ac:dyDescent="0.2">
      <c r="B15" s="47">
        <f t="shared" si="0"/>
        <v>10</v>
      </c>
      <c r="C15" s="47">
        <f t="shared" si="1"/>
        <v>0</v>
      </c>
      <c r="D15" s="47"/>
      <c r="E15" s="47"/>
      <c r="F15" s="47"/>
      <c r="G15" s="47"/>
      <c r="H15" s="47"/>
      <c r="I15" s="47"/>
      <c r="J15" s="47"/>
      <c r="K15" s="47"/>
      <c r="L15" s="47"/>
      <c r="M15" s="47"/>
      <c r="N15" s="46"/>
      <c r="O15" s="46"/>
      <c r="P15" s="48"/>
      <c r="Q15" s="47"/>
      <c r="R15" s="47"/>
    </row>
    <row r="16" spans="2:20" s="19" customFormat="1" x14ac:dyDescent="0.2">
      <c r="B16" s="47">
        <f t="shared" si="0"/>
        <v>11</v>
      </c>
      <c r="C16" s="47">
        <f t="shared" si="1"/>
        <v>0</v>
      </c>
      <c r="D16" s="47"/>
      <c r="E16" s="47"/>
      <c r="F16" s="47"/>
      <c r="G16" s="47"/>
      <c r="H16" s="47"/>
      <c r="I16" s="47"/>
      <c r="J16" s="47"/>
      <c r="K16" s="47"/>
      <c r="L16" s="47"/>
      <c r="M16" s="47"/>
      <c r="N16" s="46"/>
      <c r="O16" s="46"/>
      <c r="P16" s="48"/>
      <c r="Q16" s="47"/>
      <c r="R16" s="47"/>
    </row>
    <row r="17" spans="2:18" s="19" customFormat="1" x14ac:dyDescent="0.2">
      <c r="B17" s="47">
        <f t="shared" si="0"/>
        <v>12</v>
      </c>
      <c r="C17" s="47">
        <f t="shared" si="1"/>
        <v>0</v>
      </c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6"/>
      <c r="O17" s="46"/>
      <c r="P17" s="48"/>
      <c r="Q17" s="47"/>
      <c r="R17" s="47"/>
    </row>
    <row r="18" spans="2:18" s="19" customFormat="1" x14ac:dyDescent="0.2">
      <c r="B18" s="47">
        <f t="shared" si="0"/>
        <v>13</v>
      </c>
      <c r="C18" s="47">
        <f t="shared" si="1"/>
        <v>0</v>
      </c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6"/>
      <c r="O18" s="46"/>
      <c r="P18" s="48"/>
      <c r="Q18" s="47"/>
      <c r="R18" s="47"/>
    </row>
    <row r="19" spans="2:18" s="19" customFormat="1" x14ac:dyDescent="0.2">
      <c r="B19" s="47">
        <f t="shared" si="0"/>
        <v>14</v>
      </c>
      <c r="C19" s="47">
        <f t="shared" si="1"/>
        <v>0</v>
      </c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6"/>
      <c r="O19" s="46"/>
      <c r="P19" s="48"/>
      <c r="Q19" s="47"/>
      <c r="R19" s="47"/>
    </row>
    <row r="20" spans="2:18" s="19" customFormat="1" x14ac:dyDescent="0.2">
      <c r="B20" s="47">
        <f t="shared" si="0"/>
        <v>15</v>
      </c>
      <c r="C20" s="47">
        <f t="shared" si="1"/>
        <v>0</v>
      </c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6"/>
      <c r="O20" s="46"/>
      <c r="P20" s="48"/>
      <c r="Q20" s="47"/>
      <c r="R20" s="47"/>
    </row>
    <row r="21" spans="2:18" x14ac:dyDescent="0.25">
      <c r="C21" s="20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20"/>
      <c r="Q21" s="21"/>
      <c r="R21" s="19"/>
    </row>
    <row r="22" spans="2:18" x14ac:dyDescent="0.25">
      <c r="Q22" s="21"/>
    </row>
    <row r="23" spans="2:18" x14ac:dyDescent="0.25">
      <c r="Q23" s="21"/>
    </row>
    <row r="24" spans="2:18" x14ac:dyDescent="0.25">
      <c r="B24" s="22"/>
      <c r="Q24" s="21"/>
    </row>
    <row r="25" spans="2:18" x14ac:dyDescent="0.25">
      <c r="B25" s="22"/>
      <c r="Q25" s="21"/>
    </row>
    <row r="26" spans="2:18" x14ac:dyDescent="0.25">
      <c r="Q26" s="21"/>
    </row>
    <row r="27" spans="2:18" x14ac:dyDescent="0.25">
      <c r="Q27" s="21"/>
    </row>
    <row r="28" spans="2:18" ht="36" customHeight="1" x14ac:dyDescent="0.25">
      <c r="D28" s="23"/>
      <c r="E28" s="23"/>
      <c r="F28" s="23"/>
      <c r="G28" s="23"/>
      <c r="H28" s="23"/>
      <c r="I28" s="23"/>
      <c r="J28" s="23"/>
      <c r="K28" s="23"/>
      <c r="L28" s="23"/>
      <c r="M28" s="23"/>
    </row>
    <row r="30" spans="2:18" x14ac:dyDescent="0.25">
      <c r="C30" s="1"/>
    </row>
    <row r="31" spans="2:18" x14ac:dyDescent="0.25">
      <c r="C31" s="1"/>
    </row>
    <row r="32" spans="2:18" x14ac:dyDescent="0.25">
      <c r="C32" s="1"/>
    </row>
    <row r="33" spans="3:3" x14ac:dyDescent="0.25">
      <c r="C33" s="1"/>
    </row>
  </sheetData>
  <autoFilter ref="B5:R5" xr:uid="{00000000-0009-0000-0000-000001000000}"/>
  <mergeCells count="2">
    <mergeCell ref="D4:I4"/>
    <mergeCell ref="J4:Q4"/>
  </mergeCells>
  <phoneticPr fontId="2" type="noConversion"/>
  <conditionalFormatting sqref="C6:C20">
    <cfRule type="cellIs" dxfId="8" priority="7" stopIfTrue="1" operator="greaterThanOrEqual">
      <formula>16</formula>
    </cfRule>
    <cfRule type="cellIs" dxfId="7" priority="8" stopIfTrue="1" operator="lessThan">
      <formula>5</formula>
    </cfRule>
    <cfRule type="cellIs" dxfId="6" priority="9" stopIfTrue="1" operator="lessThan">
      <formula>16</formula>
    </cfRule>
  </conditionalFormatting>
  <dataValidations count="4">
    <dataValidation type="list" allowBlank="1" showInputMessage="1" showErrorMessage="1" sqref="Q6:Q20" xr:uid="{00000000-0002-0000-0100-000000000000}">
      <formula1>Postura</formula1>
    </dataValidation>
    <dataValidation type="list" showInputMessage="1" showErrorMessage="1" sqref="N6:N20" xr:uid="{00000000-0002-0000-0100-000001000000}">
      <formula1>Poder</formula1>
    </dataValidation>
    <dataValidation type="list" showInputMessage="1" showErrorMessage="1" sqref="O6:O20" xr:uid="{00000000-0002-0000-0100-000002000000}">
      <formula1>Interesse</formula1>
    </dataValidation>
    <dataValidation type="list" allowBlank="1" showInputMessage="1" showErrorMessage="1" sqref="P6:P20" xr:uid="{00000000-0002-0000-0100-000003000000}">
      <formula1>Interna</formula1>
    </dataValidation>
  </dataValidations>
  <pageMargins left="0.23622047244094491" right="0.31496062992125984" top="0.59055118110236227" bottom="0.78740157480314965" header="0.11811023622047245" footer="0.31496062992125984"/>
  <pageSetup paperSize="9" orientation="landscape" r:id="rId1"/>
  <headerFooter alignWithMargins="0">
    <oddHeader>&amp;L&amp;"Calibri,Regular"&amp;11Registro e plano de gerenciamento das partes interessadas&amp;R&amp;"Calibri,Regular"&amp;11&amp;A</oddHeader>
    <oddFooter>&amp;L&amp;"Calibri,Regular"&amp;11&amp;F
Escritório de Projetos&amp;R&amp;"Calibri,Regular"&amp;11Página &amp;P de &amp;N
http://escritoriodeprojetos.com.br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B1:F20"/>
  <sheetViews>
    <sheetView showGridLines="0" zoomScaleNormal="100" workbookViewId="0">
      <selection activeCell="F7" sqref="F7"/>
    </sheetView>
  </sheetViews>
  <sheetFormatPr defaultRowHeight="15" x14ac:dyDescent="0.25"/>
  <cols>
    <col min="1" max="1" width="3.5703125" style="1" customWidth="1"/>
    <col min="2" max="2" width="5" style="1" customWidth="1"/>
    <col min="3" max="3" width="26.7109375" style="1" customWidth="1"/>
    <col min="4" max="4" width="36.5703125" style="1" customWidth="1"/>
    <col min="5" max="5" width="51.7109375" style="1" customWidth="1"/>
    <col min="6" max="6" width="27.42578125" style="1" customWidth="1"/>
    <col min="7" max="16384" width="9.140625" style="1"/>
  </cols>
  <sheetData>
    <row r="1" spans="2:6" x14ac:dyDescent="0.25">
      <c r="B1"/>
      <c r="C1" s="2"/>
      <c r="D1" s="14"/>
      <c r="E1" s="14"/>
    </row>
    <row r="2" spans="2:6" s="15" customFormat="1" ht="30.75" customHeight="1" x14ac:dyDescent="0.2">
      <c r="B2" s="24" t="s">
        <v>34</v>
      </c>
      <c r="C2" s="24" t="s">
        <v>18</v>
      </c>
      <c r="D2" s="24" t="s">
        <v>53</v>
      </c>
      <c r="E2" s="24" t="s">
        <v>37</v>
      </c>
      <c r="F2" s="24" t="s">
        <v>1</v>
      </c>
    </row>
    <row r="3" spans="2:6" ht="30" x14ac:dyDescent="0.25">
      <c r="B3" s="63">
        <v>1</v>
      </c>
      <c r="C3" s="63" t="str">
        <f>PartesInteressadas!D6</f>
        <v>UBS</v>
      </c>
      <c r="D3" s="47" t="s">
        <v>97</v>
      </c>
      <c r="E3" s="47" t="s">
        <v>95</v>
      </c>
      <c r="F3" s="63"/>
    </row>
    <row r="4" spans="2:6" ht="30" x14ac:dyDescent="0.25">
      <c r="B4" s="63">
        <f>B3+1</f>
        <v>2</v>
      </c>
      <c r="C4" s="63" t="str">
        <f>PartesInteressadas!D7</f>
        <v>Pacientes da rede pública</v>
      </c>
      <c r="D4" s="47" t="s">
        <v>97</v>
      </c>
      <c r="E4" s="47" t="s">
        <v>96</v>
      </c>
      <c r="F4" s="63"/>
    </row>
    <row r="5" spans="2:6" x14ac:dyDescent="0.25">
      <c r="B5" s="63">
        <f t="shared" ref="B5:B17" si="0">B4+1</f>
        <v>3</v>
      </c>
      <c r="C5" s="63" t="str">
        <f>PartesInteressadas!D8</f>
        <v>Hospitais Privados</v>
      </c>
      <c r="D5" s="47" t="s">
        <v>97</v>
      </c>
      <c r="E5" s="47" t="s">
        <v>94</v>
      </c>
      <c r="F5" s="63"/>
    </row>
    <row r="6" spans="2:6" x14ac:dyDescent="0.25">
      <c r="B6" s="63">
        <f t="shared" si="0"/>
        <v>4</v>
      </c>
      <c r="C6" s="63" t="str">
        <f>PartesInteressadas!D9</f>
        <v>Aplicativos Concorrentes</v>
      </c>
      <c r="D6" s="47" t="s">
        <v>98</v>
      </c>
      <c r="E6" s="47" t="s">
        <v>94</v>
      </c>
      <c r="F6" s="63"/>
    </row>
    <row r="7" spans="2:6" ht="60" x14ac:dyDescent="0.25">
      <c r="B7" s="63">
        <f t="shared" si="0"/>
        <v>5</v>
      </c>
      <c r="C7" s="63" t="str">
        <f>PartesInteressadas!D10</f>
        <v>Prefeituras</v>
      </c>
      <c r="D7" s="47" t="s">
        <v>97</v>
      </c>
      <c r="E7" s="47" t="s">
        <v>99</v>
      </c>
      <c r="F7" s="63"/>
    </row>
    <row r="8" spans="2:6" x14ac:dyDescent="0.25">
      <c r="B8" s="63">
        <f t="shared" si="0"/>
        <v>6</v>
      </c>
      <c r="C8" s="63" t="str">
        <f>PartesInteressadas!D11</f>
        <v>Amanda Biosca</v>
      </c>
      <c r="D8" s="47" t="s">
        <v>97</v>
      </c>
      <c r="E8" s="47" t="s">
        <v>94</v>
      </c>
      <c r="F8" s="63"/>
    </row>
    <row r="9" spans="2:6" x14ac:dyDescent="0.25">
      <c r="B9" s="63">
        <f t="shared" si="0"/>
        <v>7</v>
      </c>
      <c r="C9" s="63" t="str">
        <f>PartesInteressadas!D12</f>
        <v>Pedro Beani</v>
      </c>
      <c r="D9" s="47" t="s">
        <v>97</v>
      </c>
      <c r="E9" s="47" t="s">
        <v>94</v>
      </c>
      <c r="F9" s="63"/>
    </row>
    <row r="10" spans="2:6" x14ac:dyDescent="0.25">
      <c r="B10" s="63">
        <f t="shared" si="0"/>
        <v>8</v>
      </c>
      <c r="C10" s="63" t="str">
        <f>PartesInteressadas!D13</f>
        <v>Carla Vieira</v>
      </c>
      <c r="D10" s="47" t="s">
        <v>97</v>
      </c>
      <c r="E10" s="47" t="s">
        <v>94</v>
      </c>
      <c r="F10" s="63"/>
    </row>
    <row r="11" spans="2:6" x14ac:dyDescent="0.25">
      <c r="B11" s="63">
        <f t="shared" si="0"/>
        <v>9</v>
      </c>
      <c r="C11" s="63">
        <f>PartesInteressadas!D14</f>
        <v>0</v>
      </c>
      <c r="D11" s="47"/>
      <c r="E11" s="47"/>
      <c r="F11" s="63"/>
    </row>
    <row r="12" spans="2:6" x14ac:dyDescent="0.25">
      <c r="B12" s="63">
        <f t="shared" si="0"/>
        <v>10</v>
      </c>
      <c r="C12" s="63">
        <f>PartesInteressadas!D15</f>
        <v>0</v>
      </c>
      <c r="D12" s="47"/>
      <c r="E12" s="48"/>
      <c r="F12" s="63"/>
    </row>
    <row r="13" spans="2:6" x14ac:dyDescent="0.25">
      <c r="B13" s="63">
        <f t="shared" si="0"/>
        <v>11</v>
      </c>
      <c r="C13" s="63">
        <f>PartesInteressadas!D16</f>
        <v>0</v>
      </c>
      <c r="D13" s="47"/>
      <c r="E13" s="48"/>
      <c r="F13" s="63"/>
    </row>
    <row r="14" spans="2:6" x14ac:dyDescent="0.25">
      <c r="B14" s="63">
        <f t="shared" si="0"/>
        <v>12</v>
      </c>
      <c r="C14" s="63">
        <f>PartesInteressadas!D17</f>
        <v>0</v>
      </c>
      <c r="D14" s="47"/>
      <c r="E14" s="63"/>
      <c r="F14" s="63"/>
    </row>
    <row r="15" spans="2:6" x14ac:dyDescent="0.25">
      <c r="B15" s="63">
        <f t="shared" si="0"/>
        <v>13</v>
      </c>
      <c r="C15" s="63">
        <f>PartesInteressadas!D18</f>
        <v>0</v>
      </c>
      <c r="D15" s="47"/>
      <c r="E15" s="63"/>
      <c r="F15" s="63"/>
    </row>
    <row r="16" spans="2:6" x14ac:dyDescent="0.25">
      <c r="B16" s="63">
        <f t="shared" si="0"/>
        <v>14</v>
      </c>
      <c r="C16" s="63">
        <f>PartesInteressadas!D19</f>
        <v>0</v>
      </c>
      <c r="D16" s="47"/>
      <c r="E16" s="63"/>
      <c r="F16" s="63"/>
    </row>
    <row r="17" spans="2:6" x14ac:dyDescent="0.25">
      <c r="B17" s="63">
        <f t="shared" si="0"/>
        <v>15</v>
      </c>
      <c r="C17" s="63">
        <f>PartesInteressadas!D20</f>
        <v>0</v>
      </c>
      <c r="D17" s="47"/>
      <c r="E17" s="63"/>
      <c r="F17" s="63"/>
    </row>
    <row r="20" spans="2:6" x14ac:dyDescent="0.25">
      <c r="B20" s="16"/>
    </row>
  </sheetData>
  <phoneticPr fontId="2" type="noConversion"/>
  <pageMargins left="0.23622047244094491" right="0.31496062992125984" top="0.59055118110236227" bottom="0.78740157480314965" header="0.11811023622047245" footer="0.31496062992125984"/>
  <pageSetup paperSize="9" orientation="landscape" r:id="rId1"/>
  <headerFooter alignWithMargins="0">
    <oddHeader>&amp;L&amp;"Calibri,Regular"&amp;11Registro e plano de gerenciamento das partes interessadas&amp;R&amp;"Calibri,Regular"&amp;11&amp;A</oddHeader>
    <oddFooter>&amp;L&amp;"Calibri,Regular"&amp;11&amp;F
Escritório de Projetos&amp;R&amp;"Calibri,Regular"&amp;11Página &amp;P de &amp;N
http://escritoriodeprojetos.com.br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B2:P12"/>
  <sheetViews>
    <sheetView showGridLines="0" zoomScaleNormal="100" workbookViewId="0">
      <selection activeCell="E10" sqref="E10"/>
    </sheetView>
  </sheetViews>
  <sheetFormatPr defaultRowHeight="15" x14ac:dyDescent="0.25"/>
  <cols>
    <col min="1" max="1" width="3.140625" style="1" customWidth="1"/>
    <col min="2" max="3" width="9.140625" style="1"/>
    <col min="4" max="4" width="9.85546875" style="1" customWidth="1"/>
    <col min="5" max="16384" width="9.140625" style="1"/>
  </cols>
  <sheetData>
    <row r="2" spans="2:16" x14ac:dyDescent="0.25">
      <c r="D2" s="1" t="s">
        <v>39</v>
      </c>
      <c r="L2" s="1" t="s">
        <v>27</v>
      </c>
    </row>
    <row r="3" spans="2:16" x14ac:dyDescent="0.25">
      <c r="J3" s="1" t="s">
        <v>40</v>
      </c>
    </row>
    <row r="4" spans="2:16" x14ac:dyDescent="0.25">
      <c r="C4" s="32"/>
      <c r="D4" s="32"/>
      <c r="E4" s="32"/>
      <c r="F4" s="32"/>
      <c r="G4" s="32"/>
      <c r="K4" s="36" t="s">
        <v>21</v>
      </c>
      <c r="L4" s="37"/>
      <c r="M4" s="37"/>
      <c r="N4" s="37"/>
      <c r="O4" s="37"/>
    </row>
    <row r="5" spans="2:16" x14ac:dyDescent="0.25">
      <c r="B5" s="7" t="s">
        <v>21</v>
      </c>
      <c r="C5" s="8"/>
      <c r="D5" s="8"/>
      <c r="E5" s="8"/>
      <c r="F5" s="8"/>
      <c r="G5" s="8"/>
      <c r="H5" s="9"/>
      <c r="J5" s="10" t="s">
        <v>8</v>
      </c>
      <c r="K5" s="11">
        <v>1</v>
      </c>
      <c r="L5" s="11">
        <f>K5+1</f>
        <v>2</v>
      </c>
      <c r="M5" s="11">
        <f>L5+1</f>
        <v>3</v>
      </c>
      <c r="N5" s="11">
        <f>M5+1</f>
        <v>4</v>
      </c>
      <c r="O5" s="11">
        <f>N5+1</f>
        <v>5</v>
      </c>
      <c r="P5" s="10" t="s">
        <v>20</v>
      </c>
    </row>
    <row r="6" spans="2:16" x14ac:dyDescent="0.25">
      <c r="B6" s="11">
        <f>B7+1</f>
        <v>5</v>
      </c>
      <c r="C6" s="1">
        <f>$B6*C$11</f>
        <v>5</v>
      </c>
      <c r="D6" s="1">
        <f t="shared" ref="D6:G10" si="0">$B6*D$11</f>
        <v>10</v>
      </c>
      <c r="E6" s="1">
        <f t="shared" si="0"/>
        <v>15</v>
      </c>
      <c r="F6" s="1">
        <f t="shared" si="0"/>
        <v>20</v>
      </c>
      <c r="G6" s="1">
        <f t="shared" si="0"/>
        <v>25</v>
      </c>
      <c r="H6" s="12"/>
      <c r="J6" s="11">
        <f>J7+1</f>
        <v>5</v>
      </c>
      <c r="K6" s="1">
        <f>$J6*K$11*K$5*$P6</f>
        <v>25</v>
      </c>
      <c r="L6" s="1">
        <f t="shared" ref="L6:O10" si="1">$J6*L$11*L$5*$P6</f>
        <v>100</v>
      </c>
      <c r="M6" s="1">
        <f t="shared" si="1"/>
        <v>225</v>
      </c>
      <c r="N6" s="1">
        <f t="shared" si="1"/>
        <v>400</v>
      </c>
      <c r="O6" s="1">
        <f>$J6*O$11*O$5*$P6</f>
        <v>625</v>
      </c>
      <c r="P6" s="11">
        <f>P7+1</f>
        <v>5</v>
      </c>
    </row>
    <row r="7" spans="2:16" x14ac:dyDescent="0.25">
      <c r="B7" s="11">
        <f>B8+1</f>
        <v>4</v>
      </c>
      <c r="C7" s="1">
        <f>$B7*C$11</f>
        <v>4</v>
      </c>
      <c r="D7" s="1">
        <f t="shared" si="0"/>
        <v>8</v>
      </c>
      <c r="E7" s="1">
        <f t="shared" si="0"/>
        <v>12</v>
      </c>
      <c r="F7" s="1">
        <f>$B7*F$11</f>
        <v>16</v>
      </c>
      <c r="G7" s="1">
        <f t="shared" si="0"/>
        <v>20</v>
      </c>
      <c r="H7" s="12"/>
      <c r="J7" s="11">
        <f>J8+1</f>
        <v>4</v>
      </c>
      <c r="K7" s="1">
        <f>$J7*K$11*K$5*$P7</f>
        <v>16</v>
      </c>
      <c r="L7" s="1">
        <f t="shared" si="1"/>
        <v>64</v>
      </c>
      <c r="M7" s="1">
        <f t="shared" si="1"/>
        <v>144</v>
      </c>
      <c r="N7" s="1">
        <f t="shared" si="1"/>
        <v>256</v>
      </c>
      <c r="O7" s="1">
        <f t="shared" si="1"/>
        <v>400</v>
      </c>
      <c r="P7" s="11">
        <f>P8+1</f>
        <v>4</v>
      </c>
    </row>
    <row r="8" spans="2:16" x14ac:dyDescent="0.25">
      <c r="B8" s="11">
        <f>B9+1</f>
        <v>3</v>
      </c>
      <c r="C8" s="1">
        <f>$B8*C$11</f>
        <v>3</v>
      </c>
      <c r="D8" s="1">
        <f t="shared" si="0"/>
        <v>6</v>
      </c>
      <c r="E8" s="1">
        <f t="shared" si="0"/>
        <v>9</v>
      </c>
      <c r="F8" s="1">
        <f>$B8*F$11</f>
        <v>12</v>
      </c>
      <c r="G8" s="1">
        <f t="shared" si="0"/>
        <v>15</v>
      </c>
      <c r="H8" s="12"/>
      <c r="J8" s="11">
        <f>J9+1</f>
        <v>3</v>
      </c>
      <c r="K8" s="1">
        <f>$J8*K$11*K$5*$P8</f>
        <v>9</v>
      </c>
      <c r="L8" s="1">
        <f t="shared" si="1"/>
        <v>36</v>
      </c>
      <c r="M8" s="1">
        <f t="shared" si="1"/>
        <v>81</v>
      </c>
      <c r="N8" s="1">
        <f t="shared" si="1"/>
        <v>144</v>
      </c>
      <c r="O8" s="1">
        <f t="shared" si="1"/>
        <v>225</v>
      </c>
      <c r="P8" s="11">
        <f>P9+1</f>
        <v>3</v>
      </c>
    </row>
    <row r="9" spans="2:16" x14ac:dyDescent="0.25">
      <c r="B9" s="11">
        <f>B10+1</f>
        <v>2</v>
      </c>
      <c r="C9" s="1">
        <f>$B9*C$11</f>
        <v>2</v>
      </c>
      <c r="D9" s="1">
        <f t="shared" si="0"/>
        <v>4</v>
      </c>
      <c r="E9" s="1">
        <f t="shared" si="0"/>
        <v>6</v>
      </c>
      <c r="F9" s="1">
        <f t="shared" si="0"/>
        <v>8</v>
      </c>
      <c r="G9" s="1">
        <f t="shared" si="0"/>
        <v>10</v>
      </c>
      <c r="H9" s="12"/>
      <c r="J9" s="11">
        <f>J10+1</f>
        <v>2</v>
      </c>
      <c r="K9" s="1">
        <f>$J9*K$11*K$5*$P9</f>
        <v>4</v>
      </c>
      <c r="L9" s="1">
        <f t="shared" si="1"/>
        <v>16</v>
      </c>
      <c r="M9" s="1">
        <f t="shared" si="1"/>
        <v>36</v>
      </c>
      <c r="N9" s="1">
        <f t="shared" si="1"/>
        <v>64</v>
      </c>
      <c r="O9" s="1">
        <f t="shared" si="1"/>
        <v>100</v>
      </c>
      <c r="P9" s="11">
        <f>P10+1</f>
        <v>2</v>
      </c>
    </row>
    <row r="10" spans="2:16" x14ac:dyDescent="0.25">
      <c r="B10" s="11">
        <v>1</v>
      </c>
      <c r="C10" s="1">
        <f>$B10*C$11</f>
        <v>1</v>
      </c>
      <c r="D10" s="1">
        <f t="shared" si="0"/>
        <v>2</v>
      </c>
      <c r="E10" s="1">
        <f t="shared" si="0"/>
        <v>3</v>
      </c>
      <c r="F10" s="1">
        <f t="shared" si="0"/>
        <v>4</v>
      </c>
      <c r="G10" s="1">
        <f t="shared" si="0"/>
        <v>5</v>
      </c>
      <c r="H10" s="12"/>
      <c r="J10" s="11">
        <v>1</v>
      </c>
      <c r="K10" s="1">
        <f>$J10*K$11*K$5*$P10</f>
        <v>1</v>
      </c>
      <c r="L10" s="1">
        <f t="shared" si="1"/>
        <v>4</v>
      </c>
      <c r="M10" s="1">
        <f t="shared" si="1"/>
        <v>9</v>
      </c>
      <c r="N10" s="1">
        <f t="shared" si="1"/>
        <v>16</v>
      </c>
      <c r="O10" s="1">
        <f t="shared" si="1"/>
        <v>25</v>
      </c>
      <c r="P10" s="11">
        <v>1</v>
      </c>
    </row>
    <row r="11" spans="2:16" x14ac:dyDescent="0.25">
      <c r="C11" s="11">
        <v>1</v>
      </c>
      <c r="D11" s="11">
        <f>C11+1</f>
        <v>2</v>
      </c>
      <c r="E11" s="11">
        <f>D11+1</f>
        <v>3</v>
      </c>
      <c r="F11" s="11">
        <f>E11+1</f>
        <v>4</v>
      </c>
      <c r="G11" s="11">
        <f>F11+1</f>
        <v>5</v>
      </c>
      <c r="K11" s="11">
        <v>1</v>
      </c>
      <c r="L11" s="11">
        <f>K11+1</f>
        <v>2</v>
      </c>
      <c r="M11" s="11">
        <f>L11+1</f>
        <v>3</v>
      </c>
      <c r="N11" s="11">
        <f>M11+1</f>
        <v>4</v>
      </c>
      <c r="O11" s="11">
        <f>N11+1</f>
        <v>5</v>
      </c>
    </row>
    <row r="12" spans="2:16" x14ac:dyDescent="0.25">
      <c r="C12" s="33" t="s">
        <v>20</v>
      </c>
      <c r="D12" s="34"/>
      <c r="E12" s="34"/>
      <c r="F12" s="34"/>
      <c r="G12" s="35"/>
      <c r="K12" s="33" t="s">
        <v>0</v>
      </c>
      <c r="L12" s="34"/>
      <c r="M12" s="34"/>
      <c r="N12" s="34"/>
      <c r="O12" s="35"/>
    </row>
  </sheetData>
  <mergeCells count="4">
    <mergeCell ref="C4:G4"/>
    <mergeCell ref="C12:G12"/>
    <mergeCell ref="K4:O4"/>
    <mergeCell ref="K12:O12"/>
  </mergeCells>
  <conditionalFormatting sqref="C6:G10">
    <cfRule type="cellIs" dxfId="5" priority="4" stopIfTrue="1" operator="greaterThanOrEqual">
      <formula>16</formula>
    </cfRule>
    <cfRule type="cellIs" dxfId="4" priority="5" stopIfTrue="1" operator="lessThan">
      <formula>5</formula>
    </cfRule>
    <cfRule type="cellIs" dxfId="3" priority="6" stopIfTrue="1" operator="lessThan">
      <formula>16</formula>
    </cfRule>
  </conditionalFormatting>
  <conditionalFormatting sqref="K6:O10">
    <cfRule type="cellIs" dxfId="2" priority="1" stopIfTrue="1" operator="greaterThanOrEqual">
      <formula>125</formula>
    </cfRule>
    <cfRule type="cellIs" dxfId="1" priority="2" stopIfTrue="1" operator="lessThan">
      <formula>25</formula>
    </cfRule>
    <cfRule type="cellIs" dxfId="0" priority="3" stopIfTrue="1" operator="lessThan">
      <formula>125</formula>
    </cfRule>
  </conditionalFormatting>
  <pageMargins left="0.23622047244094491" right="0.31496062992125984" top="0.59055118110236227" bottom="0.78740157480314965" header="0.11811023622047245" footer="0.31496062992125984"/>
  <pageSetup paperSize="9" orientation="landscape" r:id="rId1"/>
  <headerFooter alignWithMargins="0">
    <oddHeader>&amp;L&amp;"Calibri,Regular"&amp;11Registro e plano de gerenciamento das partes interessadas&amp;R&amp;"Calibri,Regular"&amp;11&amp;A</oddHeader>
    <oddFooter>&amp;L&amp;"Calibri,Regular"&amp;11&amp;F
Escritório de Projetos&amp;R&amp;"Calibri,Regular"&amp;11Página &amp;P de &amp;N
http://escritoriodeprojetos.com.br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B2:I9"/>
  <sheetViews>
    <sheetView showGridLines="0" zoomScaleNormal="100" workbookViewId="0">
      <selection activeCell="C15" sqref="C15"/>
    </sheetView>
  </sheetViews>
  <sheetFormatPr defaultRowHeight="15" x14ac:dyDescent="0.25"/>
  <cols>
    <col min="1" max="1" width="3.140625" style="1" customWidth="1"/>
    <col min="2" max="2" width="9.140625" style="1"/>
    <col min="3" max="3" width="33.140625" style="1" customWidth="1"/>
    <col min="4" max="4" width="17.42578125" style="1" customWidth="1"/>
    <col min="5" max="5" width="14.7109375" style="1" customWidth="1"/>
    <col min="6" max="6" width="16" style="1" customWidth="1"/>
    <col min="7" max="7" width="13.42578125" style="1" customWidth="1"/>
    <col min="8" max="8" width="16.42578125" style="1" customWidth="1"/>
    <col min="9" max="9" width="69.5703125" style="1" customWidth="1"/>
    <col min="10" max="16384" width="9.140625" style="1"/>
  </cols>
  <sheetData>
    <row r="2" spans="2:9" x14ac:dyDescent="0.25">
      <c r="B2" s="38" t="s">
        <v>22</v>
      </c>
      <c r="C2" s="38"/>
      <c r="D2" s="38"/>
      <c r="E2" s="38"/>
      <c r="F2" s="38"/>
      <c r="G2" s="38"/>
      <c r="H2" s="38"/>
      <c r="I2" s="39"/>
    </row>
    <row r="3" spans="2:9" s="5" customFormat="1" ht="30" x14ac:dyDescent="0.2">
      <c r="B3" s="3" t="s">
        <v>2</v>
      </c>
      <c r="C3" s="4" t="s">
        <v>18</v>
      </c>
      <c r="D3" s="4" t="s">
        <v>9</v>
      </c>
      <c r="E3" s="4" t="s">
        <v>21</v>
      </c>
      <c r="F3" s="4" t="s">
        <v>20</v>
      </c>
      <c r="G3" s="3" t="s">
        <v>15</v>
      </c>
      <c r="H3" s="40" t="s">
        <v>44</v>
      </c>
      <c r="I3" s="41"/>
    </row>
    <row r="4" spans="2:9" ht="105" x14ac:dyDescent="0.25">
      <c r="B4" s="45" t="s">
        <v>23</v>
      </c>
      <c r="C4" s="44" t="s">
        <v>30</v>
      </c>
      <c r="D4" s="43" t="s">
        <v>38</v>
      </c>
      <c r="E4" s="44" t="s">
        <v>32</v>
      </c>
      <c r="F4" s="44" t="s">
        <v>33</v>
      </c>
      <c r="G4" s="44" t="s">
        <v>28</v>
      </c>
      <c r="H4" s="42" t="s">
        <v>25</v>
      </c>
      <c r="I4" s="41"/>
    </row>
    <row r="5" spans="2:9" x14ac:dyDescent="0.25">
      <c r="B5" s="49" t="s">
        <v>24</v>
      </c>
      <c r="C5" s="45"/>
      <c r="D5" s="50"/>
      <c r="E5" s="45" t="s">
        <v>3</v>
      </c>
      <c r="F5" s="45" t="s">
        <v>3</v>
      </c>
      <c r="G5" s="51" t="s">
        <v>16</v>
      </c>
      <c r="H5" s="52" t="s">
        <v>43</v>
      </c>
      <c r="I5" s="45" t="s">
        <v>46</v>
      </c>
    </row>
    <row r="6" spans="2:9" x14ac:dyDescent="0.25">
      <c r="B6" s="53"/>
      <c r="C6" s="54"/>
      <c r="D6" s="55"/>
      <c r="E6" s="54" t="s">
        <v>4</v>
      </c>
      <c r="F6" s="54" t="s">
        <v>4</v>
      </c>
      <c r="G6" s="56" t="s">
        <v>17</v>
      </c>
      <c r="H6" s="54" t="s">
        <v>42</v>
      </c>
      <c r="I6" s="57" t="s">
        <v>47</v>
      </c>
    </row>
    <row r="7" spans="2:9" x14ac:dyDescent="0.25">
      <c r="B7" s="53"/>
      <c r="C7" s="54"/>
      <c r="D7" s="55"/>
      <c r="E7" s="54" t="s">
        <v>5</v>
      </c>
      <c r="F7" s="54" t="s">
        <v>5</v>
      </c>
      <c r="G7" s="56"/>
      <c r="H7" s="54" t="s">
        <v>19</v>
      </c>
      <c r="I7" s="54" t="s">
        <v>48</v>
      </c>
    </row>
    <row r="8" spans="2:9" x14ac:dyDescent="0.25">
      <c r="B8" s="53"/>
      <c r="C8" s="54"/>
      <c r="D8" s="55"/>
      <c r="E8" s="54" t="s">
        <v>6</v>
      </c>
      <c r="F8" s="54" t="s">
        <v>6</v>
      </c>
      <c r="G8" s="56"/>
      <c r="H8" s="54" t="s">
        <v>41</v>
      </c>
      <c r="I8" s="54" t="s">
        <v>49</v>
      </c>
    </row>
    <row r="9" spans="2:9" x14ac:dyDescent="0.25">
      <c r="B9" s="58"/>
      <c r="C9" s="59"/>
      <c r="D9" s="60"/>
      <c r="E9" s="59" t="s">
        <v>7</v>
      </c>
      <c r="F9" s="59" t="s">
        <v>7</v>
      </c>
      <c r="G9" s="61"/>
      <c r="H9" s="62" t="s">
        <v>45</v>
      </c>
      <c r="I9" s="59" t="s">
        <v>50</v>
      </c>
    </row>
  </sheetData>
  <mergeCells count="3">
    <mergeCell ref="B2:I2"/>
    <mergeCell ref="H3:I3"/>
    <mergeCell ref="H4:I4"/>
  </mergeCells>
  <pageMargins left="0.23622047244094491" right="0.31496062992125984" top="0.59055118110236227" bottom="0.78740157480314965" header="0.11811023622047245" footer="0.31496062992125984"/>
  <pageSetup paperSize="9" orientation="landscape" r:id="rId1"/>
  <headerFooter alignWithMargins="0">
    <oddHeader>&amp;L&amp;"Calibri,Regular"&amp;11Registro e plano de gerenciamento das partes interessadas&amp;R&amp;"Calibri,Regular"&amp;11&amp;A</oddHeader>
    <oddFooter>&amp;L&amp;"Calibri,Regular"&amp;11&amp;F
Escritório de Projetos&amp;R&amp;"Calibri,Regular"&amp;11Página &amp;P de &amp;N
http://escritoriodeprojetos.com.br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6</vt:i4>
      </vt:variant>
    </vt:vector>
  </HeadingPairs>
  <TitlesOfParts>
    <vt:vector size="10" baseType="lpstr">
      <vt:lpstr>PartesInteressadas</vt:lpstr>
      <vt:lpstr>Estratégias</vt:lpstr>
      <vt:lpstr>Grafico</vt:lpstr>
      <vt:lpstr>Param</vt:lpstr>
      <vt:lpstr>Interesse</vt:lpstr>
      <vt:lpstr>Interna</vt:lpstr>
      <vt:lpstr>Poder</vt:lpstr>
      <vt:lpstr>Postura</vt:lpstr>
      <vt:lpstr>Resistencia</vt:lpstr>
      <vt:lpstr>Suporte</vt:lpstr>
    </vt:vector>
  </TitlesOfParts>
  <Company>PMO Escritório de Projetos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Registro das Partes Interessadas e Estratégia para gerenciar as partes interessadas</dc:title>
  <dc:subject>Template de Plano de gerenciamento das partes interessadas</dc:subject>
  <dc:creator>eduardo@escritoriodeprojetos.com.br</dc:creator>
  <dc:description>http://escritoriodeprojetos.com.br</dc:description>
  <cp:lastModifiedBy>Biosca, Amanda da S.</cp:lastModifiedBy>
  <cp:lastPrinted>2015-08-12T00:20:19Z</cp:lastPrinted>
  <dcterms:created xsi:type="dcterms:W3CDTF">2006-01-18T20:16:06Z</dcterms:created>
  <dcterms:modified xsi:type="dcterms:W3CDTF">2018-11-13T00:50:50Z</dcterms:modified>
  <cp:category>Gerenciamento de Projetos, Partes interessadas, Comunicação, Template</cp:category>
</cp:coreProperties>
</file>