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 chaudhary\Desktop\"/>
    </mc:Choice>
  </mc:AlternateContent>
  <xr:revisionPtr revIDLastSave="0" documentId="13_ncr:1_{4778244A-7966-492D-B357-5DF677C90435}" xr6:coauthVersionLast="47" xr6:coauthVersionMax="47" xr10:uidLastSave="{00000000-0000-0000-0000-000000000000}"/>
  <bookViews>
    <workbookView xWindow="-110" yWindow="-110" windowWidth="21820" windowHeight="13900" xr2:uid="{6219A3E8-7B5A-4B26-B537-F30B10F96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K14" i="1"/>
  <c r="I14" i="1"/>
  <c r="J13" i="1"/>
  <c r="K13" i="1"/>
  <c r="I13" i="1"/>
  <c r="J11" i="1"/>
  <c r="K11" i="1"/>
  <c r="I11" i="1"/>
  <c r="I12" i="1" s="1"/>
  <c r="J12" i="1"/>
  <c r="K12" i="1"/>
  <c r="J7" i="1"/>
  <c r="J8" i="1"/>
  <c r="J9" i="1"/>
  <c r="J10" i="1"/>
  <c r="J6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<sst xmlns="http://schemas.openxmlformats.org/spreadsheetml/2006/main" count="49" uniqueCount="49">
  <si>
    <t>Comparable Companies Analysis</t>
  </si>
  <si>
    <t xml:space="preserve">Companies Name </t>
  </si>
  <si>
    <t>Market Trading Data</t>
  </si>
  <si>
    <t>Financial Data</t>
  </si>
  <si>
    <t>EV/Revenue</t>
  </si>
  <si>
    <t>EV/EBITDA</t>
  </si>
  <si>
    <t>P/E</t>
  </si>
  <si>
    <t>Valuation Ratio</t>
  </si>
  <si>
    <t>HDFC Bank</t>
  </si>
  <si>
    <t>ICICI Bank</t>
  </si>
  <si>
    <t>Axis Bank</t>
  </si>
  <si>
    <t>State Bank of India</t>
  </si>
  <si>
    <t>Kotak Mahindra Bank</t>
  </si>
  <si>
    <t>Max</t>
  </si>
  <si>
    <t>Average</t>
  </si>
  <si>
    <t>Median</t>
  </si>
  <si>
    <t>Min</t>
  </si>
  <si>
    <t>Share Price (Cr)</t>
  </si>
  <si>
    <t xml:space="preserve">Market Cap (Cr) </t>
  </si>
  <si>
    <t>Enterprise Value (Cr)</t>
  </si>
  <si>
    <t>Revenue (Cr)</t>
  </si>
  <si>
    <t>EBITDA (Cr)</t>
  </si>
  <si>
    <t>Earnings (Cr)</t>
  </si>
  <si>
    <t>Data Source: Screener.in</t>
  </si>
  <si>
    <t>Insights &amp; Takeaways</t>
  </si>
  <si>
    <t>1. 🔻 Axis Bank appears undervalued</t>
  </si>
  <si>
    <r>
      <t xml:space="preserve">With the </t>
    </r>
    <r>
      <rPr>
        <b/>
        <sz val="11"/>
        <color theme="1"/>
        <rFont val="Calibri"/>
        <family val="2"/>
        <scheme val="minor"/>
      </rPr>
      <t>lowest P/E ratio of 11.98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low EV/EBITDA of 16.60</t>
    </r>
    <r>
      <rPr>
        <sz val="11"/>
        <color theme="1"/>
        <rFont val="Calibri"/>
        <family val="2"/>
        <scheme val="minor"/>
      </rPr>
      <t>, Axis Bank may be undervalued relative to its peers, indicating potential upside for investors.</t>
    </r>
  </si>
  <si>
    <t>2. 🔺 State Bank of India (SBI) is a revenue leader but not the most valued</t>
  </si>
  <si>
    <r>
      <t xml:space="preserve">SBI has the </t>
    </r>
    <r>
      <rPr>
        <b/>
        <sz val="11"/>
        <color theme="1"/>
        <rFont val="Calibri"/>
        <family val="2"/>
        <scheme val="minor"/>
      </rPr>
      <t>highest revenue (₹4,90,937.79 Cr)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EBITDA (₹4,11,299 Cr)</t>
    </r>
    <r>
      <rPr>
        <sz val="11"/>
        <color theme="1"/>
        <rFont val="Calibri"/>
        <family val="2"/>
        <scheme val="minor"/>
      </rPr>
      <t xml:space="preserve">, yet its </t>
    </r>
    <r>
      <rPr>
        <b/>
        <sz val="11"/>
        <color theme="1"/>
        <rFont val="Calibri"/>
        <family val="2"/>
        <scheme val="minor"/>
      </rPr>
      <t>P/E is only 9.58</t>
    </r>
    <r>
      <rPr>
        <sz val="11"/>
        <color theme="1"/>
        <rFont val="Calibri"/>
        <family val="2"/>
        <scheme val="minor"/>
      </rPr>
      <t xml:space="preserve">, the </t>
    </r>
    <r>
      <rPr>
        <b/>
        <sz val="11"/>
        <color theme="1"/>
        <rFont val="Calibri"/>
        <family val="2"/>
        <scheme val="minor"/>
      </rPr>
      <t>lowest among peers</t>
    </r>
    <r>
      <rPr>
        <sz val="11"/>
        <color theme="1"/>
        <rFont val="Calibri"/>
        <family val="2"/>
        <scheme val="minor"/>
      </rPr>
      <t xml:space="preserve">. This may suggest </t>
    </r>
    <r>
      <rPr>
        <b/>
        <sz val="11"/>
        <color theme="1"/>
        <rFont val="Calibri"/>
        <family val="2"/>
        <scheme val="minor"/>
      </rPr>
      <t>market underappreciation</t>
    </r>
    <r>
      <rPr>
        <sz val="11"/>
        <color theme="1"/>
        <rFont val="Calibri"/>
        <family val="2"/>
        <scheme val="minor"/>
      </rPr>
      <t xml:space="preserve"> or concerns around efficiency or NPA exposure.</t>
    </r>
  </si>
  <si>
    <t>3. 🏦 Kotak Mahindra Bank has the highest EV/EBITDA multiple</t>
  </si>
  <si>
    <r>
      <t xml:space="preserve">With </t>
    </r>
    <r>
      <rPr>
        <b/>
        <sz val="11"/>
        <color theme="1"/>
        <rFont val="Calibri"/>
        <family val="2"/>
        <scheme val="minor"/>
      </rPr>
      <t>EV/EBITDA of 19.70</t>
    </r>
    <r>
      <rPr>
        <sz val="11"/>
        <color theme="1"/>
        <rFont val="Calibri"/>
        <family val="2"/>
        <scheme val="minor"/>
      </rPr>
      <t xml:space="preserve">, Kotak appears to be priced at a premium — possibly reflecting </t>
    </r>
    <r>
      <rPr>
        <b/>
        <sz val="11"/>
        <color theme="1"/>
        <rFont val="Calibri"/>
        <family val="2"/>
        <scheme val="minor"/>
      </rPr>
      <t>investor confidence in management quality, efficiency, and margins</t>
    </r>
    <r>
      <rPr>
        <sz val="11"/>
        <color theme="1"/>
        <rFont val="Calibri"/>
        <family val="2"/>
        <scheme val="minor"/>
      </rPr>
      <t>, despite lower earnings.</t>
    </r>
  </si>
  <si>
    <t>4. 📈 HDFC Bank is a balanced performer</t>
  </si>
  <si>
    <r>
      <t xml:space="preserve">HDFC has strong revenue and earnings, and sits near the </t>
    </r>
    <r>
      <rPr>
        <b/>
        <sz val="11"/>
        <color theme="1"/>
        <rFont val="Calibri"/>
        <family val="2"/>
        <scheme val="minor"/>
      </rPr>
      <t>average valuation multiples</t>
    </r>
    <r>
      <rPr>
        <sz val="11"/>
        <color theme="1"/>
        <rFont val="Calibri"/>
        <family val="2"/>
        <scheme val="minor"/>
      </rPr>
      <t xml:space="preserve">, making it a </t>
    </r>
    <r>
      <rPr>
        <b/>
        <sz val="11"/>
        <color theme="1"/>
        <rFont val="Calibri"/>
        <family val="2"/>
        <scheme val="minor"/>
      </rPr>
      <t>stable benchmark</t>
    </r>
    <r>
      <rPr>
        <sz val="11"/>
        <color theme="1"/>
        <rFont val="Calibri"/>
        <family val="2"/>
        <scheme val="minor"/>
      </rPr>
      <t xml:space="preserve"> among peers.</t>
    </r>
  </si>
  <si>
    <t>5. ⚖️ ICICI Bank is reasonably valued</t>
  </si>
  <si>
    <r>
      <t xml:space="preserve">With </t>
    </r>
    <r>
      <rPr>
        <b/>
        <sz val="11"/>
        <color theme="1"/>
        <rFont val="Calibri"/>
        <family val="2"/>
        <scheme val="minor"/>
      </rPr>
      <t>P/E at 19.42</t>
    </r>
    <r>
      <rPr>
        <sz val="11"/>
        <color theme="1"/>
        <rFont val="Calibri"/>
        <family val="2"/>
        <scheme val="minor"/>
      </rPr>
      <t xml:space="preserve"> and strong earnings (₹56,563 Cr), ICICI shows a </t>
    </r>
    <r>
      <rPr>
        <b/>
        <sz val="11"/>
        <color theme="1"/>
        <rFont val="Calibri"/>
        <family val="2"/>
        <scheme val="minor"/>
      </rPr>
      <t>balanced growth and value</t>
    </r>
    <r>
      <rPr>
        <sz val="11"/>
        <color theme="1"/>
        <rFont val="Calibri"/>
        <family val="2"/>
        <scheme val="minor"/>
      </rPr>
      <t xml:space="preserve"> positioning in the peer set.</t>
    </r>
  </si>
  <si>
    <t>6. 📉 Wide valuation range in P/E (9.58 to 21.72)</t>
  </si>
  <si>
    <t>This suggests varying investor perceptions of risk, growth, and profitability among Indian banks — offering both value and growth opportunities.</t>
  </si>
  <si>
    <t>EBITDA Margin Proxy = EBITDA / Revenue:</t>
  </si>
  <si>
    <r>
      <t>SBI</t>
    </r>
    <r>
      <rPr>
        <sz val="11"/>
        <color theme="1"/>
        <rFont val="Calibri"/>
        <family val="2"/>
        <scheme val="minor"/>
      </rPr>
      <t>: 83.75% (very high operational efficiency)</t>
    </r>
  </si>
  <si>
    <r>
      <t>ICICI</t>
    </r>
    <r>
      <rPr>
        <sz val="11"/>
        <color theme="1"/>
        <rFont val="Calibri"/>
        <family val="2"/>
        <scheme val="minor"/>
      </rPr>
      <t>: 87.3%</t>
    </r>
  </si>
  <si>
    <r>
      <t>Axis</t>
    </r>
    <r>
      <rPr>
        <sz val="11"/>
        <color theme="1"/>
        <rFont val="Calibri"/>
        <family val="2"/>
        <scheme val="minor"/>
      </rPr>
      <t>: 77.8%</t>
    </r>
  </si>
  <si>
    <r>
      <t>Kotak</t>
    </r>
    <r>
      <rPr>
        <sz val="11"/>
        <color theme="1"/>
        <rFont val="Calibri"/>
        <family val="2"/>
        <scheme val="minor"/>
      </rPr>
      <t>: ~71.8%</t>
    </r>
  </si>
  <si>
    <r>
      <t>HDFC</t>
    </r>
    <r>
      <rPr>
        <sz val="11"/>
        <color theme="1"/>
        <rFont val="Calibri"/>
        <family val="2"/>
        <scheme val="minor"/>
      </rPr>
      <t>: ~82.2%</t>
    </r>
  </si>
  <si>
    <r>
      <t xml:space="preserve">→ All banks show high margins, but </t>
    </r>
    <r>
      <rPr>
        <b/>
        <sz val="11"/>
        <color theme="1"/>
        <rFont val="Calibri"/>
        <family val="2"/>
        <scheme val="minor"/>
      </rPr>
      <t>Kotak slightly lags</t>
    </r>
    <r>
      <rPr>
        <sz val="11"/>
        <color theme="1"/>
        <rFont val="Calibri"/>
        <family val="2"/>
        <scheme val="minor"/>
      </rPr>
      <t xml:space="preserve">. SBI and ICICI appear </t>
    </r>
    <r>
      <rPr>
        <b/>
        <sz val="11"/>
        <color theme="1"/>
        <rFont val="Calibri"/>
        <family val="2"/>
        <scheme val="minor"/>
      </rPr>
      <t>most efficient operationally</t>
    </r>
    <r>
      <rPr>
        <sz val="11"/>
        <color theme="1"/>
        <rFont val="Calibri"/>
        <family val="2"/>
        <scheme val="minor"/>
      </rPr>
      <t>.</t>
    </r>
  </si>
  <si>
    <r>
      <t>Value Investors</t>
    </r>
    <r>
      <rPr>
        <sz val="11"/>
        <color theme="1"/>
        <rFont val="Calibri"/>
        <family val="2"/>
        <scheme val="minor"/>
      </rPr>
      <t>: SBI and Axis may appeal due to lower valuations.</t>
    </r>
  </si>
  <si>
    <r>
      <t>Growth Investors</t>
    </r>
    <r>
      <rPr>
        <sz val="11"/>
        <color theme="1"/>
        <rFont val="Calibri"/>
        <family val="2"/>
        <scheme val="minor"/>
      </rPr>
      <t>: HDFC and Kotak, with higher valuations but strong brand and digital reach.</t>
    </r>
  </si>
  <si>
    <r>
      <t>Balanced Portfolio</t>
    </r>
    <r>
      <rPr>
        <sz val="11"/>
        <color theme="1"/>
        <rFont val="Calibri"/>
        <family val="2"/>
        <scheme val="minor"/>
      </rPr>
      <t>: ICICI offers the best of both — fair valuation and good earnings growth.</t>
    </r>
  </si>
  <si>
    <t>8. 📌 Investment Strategy Insight</t>
  </si>
  <si>
    <t>7. 💸 Revenue to EBITDA Conversion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</si>
</sst>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2" x14ac:knownFonts="1">
    <font>
      <sz val="11"/>
      <color theme="1"/>
      <name val="Calibri"/>
      <family val="2"/>
      <scheme val="minor"/>
    </font>
    <font>
      <b/>
      <u/>
      <sz val="28"/>
      <color rgb="FFC00000"/>
      <name val="Times New Roman"/>
      <family val="1"/>
    </font>
    <font>
      <u/>
      <sz val="11"/>
      <color rgb="FFC00000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22222F"/>
      <name val="Calibri"/>
      <family val="2"/>
      <scheme val="minor"/>
    </font>
    <font>
      <u/>
      <sz val="20"/>
      <color theme="5" tint="-0.499984740745262"/>
      <name val="Times New Roman"/>
      <family val="1"/>
    </font>
    <font>
      <b/>
      <sz val="28"/>
      <color theme="0"/>
      <name val="Times New Roman"/>
      <family val="1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7" fillId="3" borderId="0" xfId="0" applyFont="1" applyFill="1" applyAlignment="1">
      <alignment horizontal="center"/>
    </xf>
    <xf numFmtId="0" fontId="1" fillId="3" borderId="6" xfId="0" applyFont="1" applyFill="1" applyBorder="1"/>
    <xf numFmtId="0" fontId="2" fillId="3" borderId="6" xfId="0" applyFont="1" applyFill="1" applyBorder="1"/>
    <xf numFmtId="0" fontId="0" fillId="3" borderId="0" xfId="0" applyFill="1"/>
    <xf numFmtId="0" fontId="3" fillId="0" borderId="7" xfId="0" applyFont="1" applyBorder="1" applyAlignment="1">
      <alignment horizontal="left"/>
    </xf>
    <xf numFmtId="0" fontId="0" fillId="0" borderId="7" xfId="0" applyBorder="1"/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0" fillId="4" borderId="7" xfId="0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0" fillId="0" borderId="8" xfId="0" applyBorder="1"/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4" borderId="9" xfId="0" applyFont="1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5" borderId="7" xfId="0" applyFill="1" applyBorder="1"/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0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7144-2C33-4FA6-8E0E-B77D75B6E059}">
  <dimension ref="A1:Q94"/>
  <sheetViews>
    <sheetView tabSelected="1" workbookViewId="0">
      <selection activeCell="D19" sqref="D19"/>
    </sheetView>
  </sheetViews>
  <sheetFormatPr defaultRowHeight="14.5" x14ac:dyDescent="0.35"/>
  <cols>
    <col min="1" max="1" width="21.26953125" customWidth="1"/>
    <col min="3" max="3" width="14.36328125" customWidth="1"/>
    <col min="4" max="4" width="15.26953125" customWidth="1"/>
    <col min="5" max="5" width="18.90625" customWidth="1"/>
    <col min="6" max="6" width="12.7265625" customWidth="1"/>
    <col min="7" max="7" width="12.54296875" customWidth="1"/>
    <col min="8" max="8" width="12" customWidth="1"/>
    <col min="9" max="9" width="12.7265625" customWidth="1"/>
    <col min="10" max="10" width="12.6328125" customWidth="1"/>
    <col min="11" max="11" width="12" customWidth="1"/>
  </cols>
  <sheetData>
    <row r="1" spans="1:17" ht="34.5" x14ac:dyDescent="0.65">
      <c r="A1" s="7"/>
      <c r="B1" s="8"/>
      <c r="C1" s="8"/>
      <c r="D1" s="8"/>
      <c r="E1" s="9" t="s">
        <v>0</v>
      </c>
      <c r="F1" s="8"/>
      <c r="G1" s="8"/>
      <c r="H1" s="8"/>
      <c r="I1" s="8"/>
      <c r="J1" s="8"/>
      <c r="K1" s="8"/>
      <c r="L1" s="12"/>
      <c r="M1" s="12"/>
      <c r="N1" s="12"/>
      <c r="O1" s="12"/>
      <c r="P1" s="12"/>
      <c r="Q1" s="12"/>
    </row>
    <row r="2" spans="1:17" ht="34.5" x14ac:dyDescent="0.6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  <c r="M2" s="12"/>
      <c r="N2" s="12"/>
      <c r="O2" s="12"/>
      <c r="P2" s="12"/>
      <c r="Q2" s="12"/>
    </row>
    <row r="3" spans="1:17" ht="34.5" x14ac:dyDescent="0.65">
      <c r="A3" s="1"/>
      <c r="B3" s="2"/>
      <c r="C3" s="2"/>
      <c r="D3" s="3" t="s">
        <v>2</v>
      </c>
      <c r="E3" s="2"/>
      <c r="F3" s="2"/>
      <c r="G3" s="3" t="s">
        <v>3</v>
      </c>
      <c r="H3" s="2"/>
      <c r="I3" s="2"/>
      <c r="J3" s="3" t="s">
        <v>7</v>
      </c>
      <c r="K3" s="4"/>
      <c r="L3" s="12"/>
      <c r="M3" s="12"/>
      <c r="N3" s="12"/>
      <c r="O3" s="12"/>
      <c r="P3" s="12"/>
      <c r="Q3" s="12"/>
    </row>
    <row r="4" spans="1:17" x14ac:dyDescent="0.35">
      <c r="A4" s="5"/>
      <c r="B4" s="18"/>
      <c r="C4" s="18"/>
      <c r="D4" s="18"/>
      <c r="E4" s="18"/>
      <c r="F4" s="18"/>
      <c r="G4" s="18"/>
      <c r="H4" s="18"/>
      <c r="I4" s="18"/>
      <c r="J4" s="18"/>
      <c r="K4" s="6"/>
      <c r="L4" s="12"/>
      <c r="M4" s="12"/>
      <c r="N4" s="12"/>
      <c r="O4" s="12"/>
      <c r="P4" s="12"/>
      <c r="Q4" s="12"/>
    </row>
    <row r="5" spans="1:17" x14ac:dyDescent="0.35">
      <c r="A5" s="32" t="s">
        <v>1</v>
      </c>
      <c r="B5" s="32"/>
      <c r="C5" s="32" t="s">
        <v>17</v>
      </c>
      <c r="D5" s="32" t="s">
        <v>18</v>
      </c>
      <c r="E5" s="32" t="s">
        <v>19</v>
      </c>
      <c r="F5" s="32" t="s">
        <v>20</v>
      </c>
      <c r="G5" s="32" t="s">
        <v>21</v>
      </c>
      <c r="H5" s="32" t="s">
        <v>22</v>
      </c>
      <c r="I5" s="32" t="s">
        <v>4</v>
      </c>
      <c r="J5" s="32" t="s">
        <v>5</v>
      </c>
      <c r="K5" s="32" t="s">
        <v>6</v>
      </c>
      <c r="L5" s="12"/>
      <c r="M5" s="12"/>
      <c r="N5" s="12"/>
      <c r="O5" s="12"/>
      <c r="P5" s="12"/>
      <c r="Q5" s="12"/>
    </row>
    <row r="6" spans="1:17" x14ac:dyDescent="0.35">
      <c r="A6" s="13" t="s">
        <v>8</v>
      </c>
      <c r="B6" s="14"/>
      <c r="C6" s="15">
        <v>1983.2</v>
      </c>
      <c r="D6" s="15">
        <v>1521735.13</v>
      </c>
      <c r="E6" s="15">
        <v>4734474.45</v>
      </c>
      <c r="F6" s="15">
        <v>342193.1</v>
      </c>
      <c r="G6" s="15">
        <v>281388</v>
      </c>
      <c r="H6" s="15">
        <v>73343</v>
      </c>
      <c r="I6" s="16">
        <f>E6/F6</f>
        <v>13.835680643472941</v>
      </c>
      <c r="J6" s="16">
        <f>E6/G6</f>
        <v>16.825431255064181</v>
      </c>
      <c r="K6" s="16">
        <v>21.72</v>
      </c>
      <c r="L6" s="12"/>
      <c r="M6" s="12"/>
      <c r="N6" s="12"/>
      <c r="O6" s="12"/>
      <c r="P6" s="12"/>
      <c r="Q6" s="12"/>
    </row>
    <row r="7" spans="1:17" x14ac:dyDescent="0.35">
      <c r="A7" s="13" t="s">
        <v>9</v>
      </c>
      <c r="B7" s="14"/>
      <c r="C7" s="15">
        <v>1429.4</v>
      </c>
      <c r="D7" s="15">
        <v>1020358.13</v>
      </c>
      <c r="E7" s="15">
        <v>2774094.25</v>
      </c>
      <c r="F7" s="15">
        <v>190829.78</v>
      </c>
      <c r="G7" s="15">
        <v>166583</v>
      </c>
      <c r="H7" s="15">
        <v>56563</v>
      </c>
      <c r="I7" s="16">
        <f t="shared" ref="I7:I10" si="0">E7/F7</f>
        <v>14.537009108326803</v>
      </c>
      <c r="J7" s="16">
        <f t="shared" ref="J7:J10" si="1">E7/G7</f>
        <v>16.652925268484779</v>
      </c>
      <c r="K7" s="16">
        <v>19.420000000000002</v>
      </c>
      <c r="L7" s="12"/>
      <c r="M7" s="12"/>
      <c r="N7" s="12"/>
      <c r="O7" s="12"/>
      <c r="P7" s="12"/>
      <c r="Q7" s="12"/>
    </row>
    <row r="8" spans="1:17" x14ac:dyDescent="0.35">
      <c r="A8" s="13" t="s">
        <v>10</v>
      </c>
      <c r="B8" s="14"/>
      <c r="C8" s="15">
        <v>1065.25</v>
      </c>
      <c r="D8" s="15">
        <v>330431.42</v>
      </c>
      <c r="E8" s="17">
        <v>1659964.72</v>
      </c>
      <c r="F8" s="15">
        <v>128563.88</v>
      </c>
      <c r="G8" s="15">
        <v>100017</v>
      </c>
      <c r="H8" s="15">
        <v>28003</v>
      </c>
      <c r="I8" s="16">
        <f t="shared" si="0"/>
        <v>12.91159476518599</v>
      </c>
      <c r="J8" s="16">
        <f t="shared" si="1"/>
        <v>16.596825739624265</v>
      </c>
      <c r="K8" s="16">
        <v>11.98</v>
      </c>
      <c r="L8" s="12"/>
      <c r="M8" s="12"/>
      <c r="N8" s="12"/>
      <c r="O8" s="12"/>
      <c r="P8" s="12"/>
      <c r="Q8" s="12"/>
    </row>
    <row r="9" spans="1:17" x14ac:dyDescent="0.35">
      <c r="A9" s="13" t="s">
        <v>11</v>
      </c>
      <c r="B9" s="14"/>
      <c r="C9" s="15">
        <v>795.95</v>
      </c>
      <c r="D9" s="15">
        <v>734711.03</v>
      </c>
      <c r="E9" s="15">
        <v>6585064.7599999998</v>
      </c>
      <c r="F9" s="15">
        <v>490937.79</v>
      </c>
      <c r="G9" s="15">
        <v>411299</v>
      </c>
      <c r="H9" s="15">
        <v>80523</v>
      </c>
      <c r="I9" s="16">
        <f t="shared" si="0"/>
        <v>13.413236654688978</v>
      </c>
      <c r="J9" s="16">
        <f t="shared" si="1"/>
        <v>16.010407902766598</v>
      </c>
      <c r="K9" s="16">
        <v>9.58</v>
      </c>
      <c r="L9" s="12"/>
      <c r="M9" s="12"/>
      <c r="N9" s="12"/>
      <c r="O9" s="12"/>
      <c r="P9" s="12"/>
      <c r="Q9" s="12"/>
    </row>
    <row r="10" spans="1:17" ht="15" thickBot="1" x14ac:dyDescent="0.4">
      <c r="A10" s="22" t="s">
        <v>12</v>
      </c>
      <c r="B10" s="23"/>
      <c r="C10" s="24">
        <v>1991</v>
      </c>
      <c r="D10" s="24">
        <v>395888.47</v>
      </c>
      <c r="E10" s="24">
        <v>948480.26</v>
      </c>
      <c r="F10" s="24">
        <v>67080.350000000006</v>
      </c>
      <c r="G10" s="24">
        <v>48149</v>
      </c>
      <c r="H10" s="24">
        <v>19150</v>
      </c>
      <c r="I10" s="25">
        <f t="shared" si="0"/>
        <v>14.139464984902434</v>
      </c>
      <c r="J10" s="25">
        <f t="shared" si="1"/>
        <v>19.698856881762861</v>
      </c>
      <c r="K10" s="25">
        <v>20.69</v>
      </c>
      <c r="L10" s="12"/>
      <c r="M10" s="12"/>
      <c r="N10" s="12"/>
      <c r="O10" s="12"/>
      <c r="P10" s="12"/>
      <c r="Q10" s="12"/>
    </row>
    <row r="11" spans="1:17" x14ac:dyDescent="0.35">
      <c r="A11" s="26" t="s">
        <v>13</v>
      </c>
      <c r="B11" s="27"/>
      <c r="C11" s="27"/>
      <c r="D11" s="27"/>
      <c r="E11" s="27"/>
      <c r="F11" s="27"/>
      <c r="G11" s="27"/>
      <c r="H11" s="27"/>
      <c r="I11" s="28">
        <f>MAX(I6:I10)</f>
        <v>14.537009108326803</v>
      </c>
      <c r="J11" s="28">
        <f t="shared" ref="J11:K11" si="2">MAX(J6:J10)</f>
        <v>19.698856881762861</v>
      </c>
      <c r="K11" s="28">
        <f t="shared" si="2"/>
        <v>21.72</v>
      </c>
      <c r="L11" s="12"/>
      <c r="M11" s="12"/>
      <c r="N11" s="12"/>
      <c r="O11" s="12"/>
      <c r="P11" s="12"/>
      <c r="Q11" s="12"/>
    </row>
    <row r="12" spans="1:17" x14ac:dyDescent="0.35">
      <c r="A12" s="20" t="s">
        <v>14</v>
      </c>
      <c r="B12" s="21"/>
      <c r="C12" s="21"/>
      <c r="D12" s="21"/>
      <c r="E12" s="21"/>
      <c r="F12" s="21"/>
      <c r="G12" s="21"/>
      <c r="H12" s="21"/>
      <c r="I12" s="19">
        <f>AVERAGE(I6:I11)</f>
        <v>13.895665877483992</v>
      </c>
      <c r="J12" s="19">
        <f t="shared" ref="J12:K12" si="3">AVERAGE(J6:J10)</f>
        <v>17.156889409540536</v>
      </c>
      <c r="K12" s="19">
        <f t="shared" si="3"/>
        <v>16.678000000000001</v>
      </c>
      <c r="L12" s="12"/>
      <c r="M12" s="12"/>
      <c r="N12" s="12"/>
      <c r="O12" s="12"/>
      <c r="P12" s="12"/>
      <c r="Q12" s="12"/>
    </row>
    <row r="13" spans="1:17" x14ac:dyDescent="0.35">
      <c r="A13" s="20" t="s">
        <v>15</v>
      </c>
      <c r="B13" s="21"/>
      <c r="C13" s="21"/>
      <c r="D13" s="21"/>
      <c r="E13" s="21"/>
      <c r="F13" s="21"/>
      <c r="G13" s="21"/>
      <c r="H13" s="21"/>
      <c r="I13" s="19">
        <f>MEDIAN(I6:I10)</f>
        <v>13.835680643472941</v>
      </c>
      <c r="J13" s="19">
        <f t="shared" ref="J13:K13" si="4">MEDIAN(J6:J10)</f>
        <v>16.652925268484779</v>
      </c>
      <c r="K13" s="19">
        <f t="shared" si="4"/>
        <v>19.420000000000002</v>
      </c>
      <c r="L13" s="12"/>
      <c r="M13" s="12"/>
      <c r="N13" s="12"/>
      <c r="O13" s="12"/>
      <c r="P13" s="12"/>
      <c r="Q13" s="12"/>
    </row>
    <row r="14" spans="1:17" ht="15" thickBot="1" x14ac:dyDescent="0.4">
      <c r="A14" s="29" t="s">
        <v>16</v>
      </c>
      <c r="B14" s="30"/>
      <c r="C14" s="30"/>
      <c r="D14" s="30"/>
      <c r="E14" s="30"/>
      <c r="F14" s="30"/>
      <c r="G14" s="30"/>
      <c r="H14" s="30"/>
      <c r="I14" s="31">
        <f>MIN(I6:I10)</f>
        <v>12.91159476518599</v>
      </c>
      <c r="J14" s="31">
        <f t="shared" ref="J14:K14" si="5">MIN(J6:J10)</f>
        <v>16.010407902766598</v>
      </c>
      <c r="K14" s="31">
        <f t="shared" si="5"/>
        <v>9.58</v>
      </c>
      <c r="L14" s="12"/>
      <c r="M14" s="12"/>
      <c r="N14" s="12"/>
      <c r="O14" s="12"/>
      <c r="P14" s="12"/>
      <c r="Q14" s="12"/>
    </row>
    <row r="15" spans="1:17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35">
      <c r="A21" s="33" t="s">
        <v>23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ht="17.5" x14ac:dyDescent="0.35">
      <c r="A29" s="34" t="s">
        <v>24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35">
      <c r="A30" s="35"/>
    </row>
    <row r="31" spans="1:17" x14ac:dyDescent="0.35">
      <c r="A31" s="36" t="s">
        <v>25</v>
      </c>
    </row>
    <row r="32" spans="1:17" x14ac:dyDescent="0.35">
      <c r="A32" s="35"/>
    </row>
    <row r="33" spans="1:1" x14ac:dyDescent="0.35">
      <c r="A33" s="35"/>
    </row>
    <row r="34" spans="1:1" x14ac:dyDescent="0.35">
      <c r="A34" s="37"/>
    </row>
    <row r="35" spans="1:1" x14ac:dyDescent="0.35">
      <c r="A35" s="37" t="s">
        <v>26</v>
      </c>
    </row>
    <row r="36" spans="1:1" x14ac:dyDescent="0.35">
      <c r="A36" s="35"/>
    </row>
    <row r="37" spans="1:1" x14ac:dyDescent="0.35">
      <c r="A37" s="36" t="s">
        <v>27</v>
      </c>
    </row>
    <row r="38" spans="1:1" x14ac:dyDescent="0.35">
      <c r="A38" s="35"/>
    </row>
    <row r="39" spans="1:1" x14ac:dyDescent="0.35">
      <c r="A39" s="35"/>
    </row>
    <row r="40" spans="1:1" x14ac:dyDescent="0.35">
      <c r="A40" s="37"/>
    </row>
    <row r="41" spans="1:1" x14ac:dyDescent="0.35">
      <c r="A41" s="37" t="s">
        <v>28</v>
      </c>
    </row>
    <row r="42" spans="1:1" x14ac:dyDescent="0.35">
      <c r="A42" s="35"/>
    </row>
    <row r="43" spans="1:1" x14ac:dyDescent="0.35">
      <c r="A43" s="36" t="s">
        <v>29</v>
      </c>
    </row>
    <row r="44" spans="1:1" x14ac:dyDescent="0.35">
      <c r="A44" s="35"/>
    </row>
    <row r="45" spans="1:1" x14ac:dyDescent="0.35">
      <c r="A45" s="35"/>
    </row>
    <row r="46" spans="1:1" x14ac:dyDescent="0.35">
      <c r="A46" s="37"/>
    </row>
    <row r="47" spans="1:1" x14ac:dyDescent="0.35">
      <c r="A47" s="37" t="s">
        <v>30</v>
      </c>
    </row>
    <row r="48" spans="1:1" x14ac:dyDescent="0.35">
      <c r="A48" s="35"/>
    </row>
    <row r="49" spans="1:1" x14ac:dyDescent="0.35">
      <c r="A49" s="36" t="s">
        <v>31</v>
      </c>
    </row>
    <row r="50" spans="1:1" x14ac:dyDescent="0.35">
      <c r="A50" s="35"/>
    </row>
    <row r="51" spans="1:1" x14ac:dyDescent="0.35">
      <c r="A51" s="35"/>
    </row>
    <row r="52" spans="1:1" x14ac:dyDescent="0.35">
      <c r="A52" s="37"/>
    </row>
    <row r="53" spans="1:1" x14ac:dyDescent="0.35">
      <c r="A53" s="37" t="s">
        <v>32</v>
      </c>
    </row>
    <row r="54" spans="1:1" x14ac:dyDescent="0.35">
      <c r="A54" s="35"/>
    </row>
    <row r="55" spans="1:1" x14ac:dyDescent="0.35">
      <c r="A55" s="36" t="s">
        <v>33</v>
      </c>
    </row>
    <row r="56" spans="1:1" x14ac:dyDescent="0.35">
      <c r="A56" s="35"/>
    </row>
    <row r="57" spans="1:1" x14ac:dyDescent="0.35">
      <c r="A57" s="35"/>
    </row>
    <row r="58" spans="1:1" x14ac:dyDescent="0.35">
      <c r="A58" s="37"/>
    </row>
    <row r="59" spans="1:1" x14ac:dyDescent="0.35">
      <c r="A59" s="37" t="s">
        <v>34</v>
      </c>
    </row>
    <row r="60" spans="1:1" x14ac:dyDescent="0.35">
      <c r="A60" s="35"/>
    </row>
    <row r="61" spans="1:1" x14ac:dyDescent="0.35">
      <c r="A61" s="36" t="s">
        <v>35</v>
      </c>
    </row>
    <row r="62" spans="1:1" x14ac:dyDescent="0.35">
      <c r="A62" s="35"/>
    </row>
    <row r="63" spans="1:1" x14ac:dyDescent="0.35">
      <c r="A63" s="35"/>
    </row>
    <row r="64" spans="1:1" x14ac:dyDescent="0.35">
      <c r="A64" s="37"/>
    </row>
    <row r="65" spans="1:1" x14ac:dyDescent="0.35">
      <c r="A65" s="37" t="s">
        <v>36</v>
      </c>
    </row>
    <row r="69" spans="1:1" x14ac:dyDescent="0.35">
      <c r="A69" s="36" t="s">
        <v>48</v>
      </c>
    </row>
    <row r="70" spans="1:1" x14ac:dyDescent="0.35">
      <c r="A70" s="35"/>
    </row>
    <row r="71" spans="1:1" x14ac:dyDescent="0.35">
      <c r="A71" s="35" t="s">
        <v>37</v>
      </c>
    </row>
    <row r="72" spans="1:1" x14ac:dyDescent="0.35">
      <c r="A72" s="35"/>
    </row>
    <row r="73" spans="1:1" x14ac:dyDescent="0.35">
      <c r="A73" s="35"/>
    </row>
    <row r="74" spans="1:1" x14ac:dyDescent="0.35">
      <c r="A74" s="37"/>
    </row>
    <row r="75" spans="1:1" x14ac:dyDescent="0.35">
      <c r="A75" s="38" t="s">
        <v>38</v>
      </c>
    </row>
    <row r="76" spans="1:1" x14ac:dyDescent="0.35">
      <c r="A76" s="37"/>
    </row>
    <row r="77" spans="1:1" x14ac:dyDescent="0.35">
      <c r="A77" s="38" t="s">
        <v>39</v>
      </c>
    </row>
    <row r="78" spans="1:1" x14ac:dyDescent="0.35">
      <c r="A78" s="37"/>
    </row>
    <row r="79" spans="1:1" x14ac:dyDescent="0.35">
      <c r="A79" s="38" t="s">
        <v>40</v>
      </c>
    </row>
    <row r="80" spans="1:1" x14ac:dyDescent="0.35">
      <c r="A80" s="37"/>
    </row>
    <row r="81" spans="1:1" x14ac:dyDescent="0.35">
      <c r="A81" s="38" t="s">
        <v>41</v>
      </c>
    </row>
    <row r="82" spans="1:1" x14ac:dyDescent="0.35">
      <c r="A82" s="37"/>
    </row>
    <row r="83" spans="1:1" x14ac:dyDescent="0.35">
      <c r="A83" s="38" t="s">
        <v>42</v>
      </c>
    </row>
    <row r="84" spans="1:1" x14ac:dyDescent="0.35">
      <c r="A84" s="37" t="s">
        <v>43</v>
      </c>
    </row>
    <row r="88" spans="1:1" x14ac:dyDescent="0.35">
      <c r="A88" s="36" t="s">
        <v>47</v>
      </c>
    </row>
    <row r="89" spans="1:1" x14ac:dyDescent="0.35">
      <c r="A89" s="35"/>
    </row>
    <row r="90" spans="1:1" x14ac:dyDescent="0.35">
      <c r="A90" s="36" t="s">
        <v>44</v>
      </c>
    </row>
    <row r="91" spans="1:1" x14ac:dyDescent="0.35">
      <c r="A91" s="35"/>
    </row>
    <row r="92" spans="1:1" x14ac:dyDescent="0.35">
      <c r="A92" s="36" t="s">
        <v>45</v>
      </c>
    </row>
    <row r="93" spans="1:1" x14ac:dyDescent="0.35">
      <c r="A93" s="35"/>
    </row>
    <row r="94" spans="1:1" x14ac:dyDescent="0.35">
      <c r="A94" s="3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Chaudhary</dc:creator>
  <cp:lastModifiedBy>Pawan Chaudhary</cp:lastModifiedBy>
  <dcterms:created xsi:type="dcterms:W3CDTF">2025-08-07T04:06:27Z</dcterms:created>
  <dcterms:modified xsi:type="dcterms:W3CDTF">2025-08-08T04:55:05Z</dcterms:modified>
</cp:coreProperties>
</file>