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ulc\Desktop\DVA_Classwork\Crowdfunding Analysis\"/>
    </mc:Choice>
  </mc:AlternateContent>
  <xr:revisionPtr revIDLastSave="0" documentId="13_ncr:1_{ADDE47F4-42E3-491D-B421-A9D5A3D2E560}" xr6:coauthVersionLast="47" xr6:coauthVersionMax="47" xr10:uidLastSave="{00000000-0000-0000-0000-000000000000}"/>
  <bookViews>
    <workbookView xWindow="-108" yWindow="-108" windowWidth="23256" windowHeight="12576" tabRatio="653" firstSheet="3" activeTab="3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Theater Outcomes by Launch Date" sheetId="10" r:id="rId4"/>
    <sheet name="Kickstarter" sheetId="1" r:id="rId5"/>
    <sheet name="Outcomes Based on Goals" sheetId="11" r:id="rId6"/>
    <sheet name="Failed US Kickstarters" sheetId="7" r:id="rId7"/>
    <sheet name="Descriptive Statistics" sheetId="8" r:id="rId8"/>
    <sheet name="Successful US Kickstarters" sheetId="6" r:id="rId9"/>
    <sheet name="Edinburgh Research" sheetId="5" r:id="rId10"/>
    <sheet name="Subcategory Statistics" sheetId="3" r:id="rId11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1" l="1"/>
  <c r="C6" i="11"/>
  <c r="B6" i="11"/>
  <c r="D8" i="11"/>
  <c r="C8" i="11"/>
  <c r="B8" i="11"/>
  <c r="D13" i="11"/>
  <c r="D12" i="11"/>
  <c r="D11" i="11"/>
  <c r="D10" i="11"/>
  <c r="D9" i="11"/>
  <c r="D7" i="11"/>
  <c r="D5" i="11"/>
  <c r="D4" i="11"/>
  <c r="D3" i="11"/>
  <c r="D2" i="11"/>
  <c r="C13" i="11"/>
  <c r="C12" i="11"/>
  <c r="C11" i="11"/>
  <c r="C10" i="11"/>
  <c r="C9" i="11"/>
  <c r="C7" i="11"/>
  <c r="C5" i="11"/>
  <c r="C4" i="11"/>
  <c r="C3" i="11"/>
  <c r="C2" i="11"/>
  <c r="B13" i="11"/>
  <c r="B12" i="11"/>
  <c r="B11" i="11"/>
  <c r="B10" i="11"/>
  <c r="B9" i="11"/>
  <c r="B7" i="11"/>
  <c r="E7" i="11" s="1"/>
  <c r="H7" i="11" s="1"/>
  <c r="B5" i="11"/>
  <c r="B4" i="11"/>
  <c r="B3" i="11"/>
  <c r="B2" i="11"/>
  <c r="C13" i="8"/>
  <c r="C12" i="8"/>
  <c r="C14" i="8" s="1"/>
  <c r="C11" i="8"/>
  <c r="C6" i="8"/>
  <c r="C5" i="8"/>
  <c r="C7" i="8" s="1"/>
  <c r="C4" i="8"/>
  <c r="B13" i="8"/>
  <c r="B12" i="8"/>
  <c r="B14" i="8" s="1"/>
  <c r="B11" i="8"/>
  <c r="B7" i="8"/>
  <c r="B6" i="8"/>
  <c r="B5" i="8"/>
  <c r="B4" i="8"/>
  <c r="C10" i="8"/>
  <c r="B10" i="8"/>
  <c r="C9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1" l="1"/>
  <c r="H6" i="11" s="1"/>
  <c r="E8" i="11"/>
  <c r="H8" i="11" s="1"/>
  <c r="E4" i="11"/>
  <c r="H4" i="11" s="1"/>
  <c r="E5" i="11"/>
  <c r="H5" i="11" s="1"/>
  <c r="G7" i="11"/>
  <c r="E2" i="11"/>
  <c r="H2" i="11" s="1"/>
  <c r="E13" i="11"/>
  <c r="H13" i="11" s="1"/>
  <c r="F8" i="11"/>
  <c r="E12" i="11"/>
  <c r="H12" i="11" s="1"/>
  <c r="E11" i="11"/>
  <c r="H11" i="11" s="1"/>
  <c r="F7" i="11"/>
  <c r="E10" i="11"/>
  <c r="H10" i="11" s="1"/>
  <c r="E9" i="11"/>
  <c r="H9" i="11" s="1"/>
  <c r="F5" i="11"/>
  <c r="E3" i="11"/>
  <c r="H3" i="11" s="1"/>
  <c r="G6" i="11" l="1"/>
  <c r="F6" i="11"/>
  <c r="G8" i="11"/>
  <c r="G5" i="11"/>
  <c r="F4" i="11"/>
  <c r="G4" i="11"/>
  <c r="F10" i="11"/>
  <c r="G9" i="11"/>
  <c r="F9" i="11"/>
  <c r="F3" i="11"/>
  <c r="G13" i="11"/>
  <c r="F12" i="11"/>
  <c r="G12" i="11"/>
  <c r="G11" i="11"/>
  <c r="G3" i="11"/>
  <c r="G2" i="11"/>
  <c r="F13" i="11"/>
  <c r="F11" i="11"/>
  <c r="G10" i="11"/>
  <c r="F2" i="1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<sst xmlns="http://schemas.openxmlformats.org/spreadsheetml/2006/main" count="38386" uniqueCount="8417">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</sst>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 applyAlignme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5-4BA7-B4D8-62F3B2FD96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5-4BA7-B4D8-62F3B2FD96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5-4BA7-B4D8-62F3B2FD96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C5-4BA7-B4D8-62F3B2FD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7022352"/>
        <c:axId val="877022768"/>
      </c:barChart>
      <c:catAx>
        <c:axId val="8770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2768"/>
        <c:crosses val="autoZero"/>
        <c:auto val="1"/>
        <c:lblAlgn val="ctr"/>
        <c:lblOffset val="100"/>
        <c:noMultiLvlLbl val="0"/>
      </c:catAx>
      <c:valAx>
        <c:axId val="8770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0-4350-8DCA-6D97737BBC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0-4350-8DCA-6D97737BBC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0-4350-8DCA-6D97737BBC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0-4350-8DCA-6D97737B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454784"/>
        <c:axId val="377236896"/>
      </c:lineChart>
      <c:catAx>
        <c:axId val="8674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36896"/>
        <c:crosses val="autoZero"/>
        <c:auto val="1"/>
        <c:lblAlgn val="ctr"/>
        <c:lblOffset val="100"/>
        <c:noMultiLvlLbl val="0"/>
      </c:catAx>
      <c:valAx>
        <c:axId val="3772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ysClr val="windowText" lastClr="000000"/>
                </a:solidFill>
              </a:rPr>
              <a:t>Theater Outcomes</a:t>
            </a:r>
            <a:r>
              <a:rPr lang="en-US" b="0" baseline="0">
                <a:solidFill>
                  <a:sysClr val="windowText" lastClr="000000"/>
                </a:solidFill>
              </a:rPr>
              <a:t> Based on Launch Date</a:t>
            </a:r>
            <a:endParaRPr lang="en-US" b="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0812730051085879"/>
          <c:y val="3.91665191898496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D-4F6E-BFB8-2C660152DE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D-4F6E-BFB8-2C660152DE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D-4F6E-BFB8-2C660152D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781903"/>
        <c:axId val="1369420703"/>
      </c:lineChart>
      <c:catAx>
        <c:axId val="125478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20703"/>
        <c:crosses val="autoZero"/>
        <c:auto val="1"/>
        <c:lblAlgn val="ctr"/>
        <c:lblOffset val="100"/>
        <c:noMultiLvlLbl val="0"/>
      </c:catAx>
      <c:valAx>
        <c:axId val="136942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78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3-47A2-88C8-15D4F3A762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03-47A2-88C8-15D4F3A762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3-47A2-88C8-15D4F3A76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28191"/>
        <c:axId val="18834311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03-47A2-88C8-15D4F3A762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03-47A2-88C8-15D4F3A762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03-47A2-88C8-15D4F3A762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03-47A2-88C8-15D4F3A7629D}"/>
                  </c:ext>
                </c:extLst>
              </c15:ser>
            </c15:filteredLineSeries>
          </c:ext>
        </c:extLst>
      </c:lineChart>
      <c:catAx>
        <c:axId val="188342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31103"/>
        <c:crosses val="autoZero"/>
        <c:auto val="1"/>
        <c:lblAlgn val="ctr"/>
        <c:lblOffset val="100"/>
        <c:noMultiLvlLbl val="0"/>
      </c:catAx>
      <c:valAx>
        <c:axId val="188343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2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F-4285-8D45-22FA60DEC5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F-4285-8D45-22FA60DEC5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F-4285-8D45-22FA60DEC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7501648"/>
        <c:axId val="757502480"/>
      </c:barChart>
      <c:catAx>
        <c:axId val="75750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2480"/>
        <c:crosses val="autoZero"/>
        <c:auto val="1"/>
        <c:lblAlgn val="ctr"/>
        <c:lblOffset val="100"/>
        <c:noMultiLvlLbl val="0"/>
      </c:catAx>
      <c:valAx>
        <c:axId val="757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1420A50-A6D3-4E8D-982A-22BF7889CDC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292D20-9DF9-478F-BF58-A35069A9FDC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EC7812-2276-451B-9785-CD494470564F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</xdr:row>
      <xdr:rowOff>64770</xdr:rowOff>
    </xdr:from>
    <xdr:to>
      <xdr:col>22</xdr:col>
      <xdr:colOff>133350</xdr:colOff>
      <xdr:row>38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7E1B6-6506-40DF-B0B6-FC7F05CE8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556259</xdr:colOff>
      <xdr:row>1</xdr:row>
      <xdr:rowOff>66676</xdr:rowOff>
    </xdr:from>
    <xdr:to>
      <xdr:col>21</xdr:col>
      <xdr:colOff>581025</xdr:colOff>
      <xdr:row>38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6ED7E-719F-43DF-9222-2F4374073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A9FBD6-318D-462D-BCAA-6F6A6DECFD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421B10-069B-46E7-8BE3-71526F9E5E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</xdr:row>
      <xdr:rowOff>15240</xdr:rowOff>
    </xdr:from>
    <xdr:to>
      <xdr:col>21</xdr:col>
      <xdr:colOff>428625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D1DB6-CE98-493E-B2D2-C7957BC68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382904</xdr:colOff>
      <xdr:row>13</xdr:row>
      <xdr:rowOff>154305</xdr:rowOff>
    </xdr:from>
    <xdr:to>
      <xdr:col>13</xdr:col>
      <xdr:colOff>533399</xdr:colOff>
      <xdr:row>45</xdr:row>
      <xdr:rowOff>158115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19016-3D56-481C-A679-4D524DED7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</xdr:row>
      <xdr:rowOff>49530</xdr:rowOff>
    </xdr:from>
    <xdr:to>
      <xdr:col>22</xdr:col>
      <xdr:colOff>123825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2E6DC-2580-404D-A6DA-55504BDA0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7.768020370371" createdVersion="7" refreshedVersion="7" minRefreshableVersion="3" recordCount="4114" xr:uid="{02B03EB9-FA5D-4DA5-B31D-3D15BBBC65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7.780436574074" createdVersion="7" refreshedVersion="7" minRefreshableVersion="3" recordCount="4114" xr:uid="{32B10BAF-4ABD-4621-AF9D-CB654F5A3C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9.556520370374" createdVersion="7" refreshedVersion="7" minRefreshableVersion="3" recordCount="4114" xr:uid="{2152FE0D-F9E3-4DA2-A6F9-80343CD57C1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1308A-A333-49A0-88BF-522814D1A5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86487-3750-47F0-A621-04D18CC6A02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55D1A-BD88-41A8-A749-AC7C31C2EB9D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43471-E976-4DBB-8367-F4FBD48CE18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4AE2-7610-4BDF-8B3C-A3D4EF85FBE5}">
  <dimension ref="A1:F6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E25B-3D66-4853-85C6-D2C6EC309B20}">
  <dimension ref="A1:F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CAEB7-E8B3-4FA2-B8A3-DF2E8ADBFCD0}">
  <dimension ref="A1:E18"/>
  <sheetViews>
    <sheetView tabSelected="1"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D1" sqref="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  <col min="21" max="21" width="1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 0),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 1, 1)</f>
        <v>42177.007071759261</v>
      </c>
      <c r="T2" s="14">
        <f>(((I2/60)/60)/24)+DATE(1970, 1, 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 0),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 1, 1)</f>
        <v>42766.600497685184</v>
      </c>
      <c r="T3" s="14">
        <f t="shared" ref="T3:T66" si="3">(((I3/60)/60)/24)+DATE(1970, 1, 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 0), 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 1, 1)</f>
        <v>41835.821226851855</v>
      </c>
      <c r="T67" s="14">
        <f t="shared" ref="T67:T130" si="7">(((I67/60)/60)/24)+DATE(1970, 1, 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 0), 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 1, 1)</f>
        <v>41882.937303240738</v>
      </c>
      <c r="T131" s="14">
        <f t="shared" ref="T131:T194" si="11">(((I131/60)/60)/24)+DATE(1970, 1, 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 0), 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 1, 1)</f>
        <v>41911.934791666667</v>
      </c>
      <c r="T195" s="14">
        <f t="shared" ref="T195:T258" si="15">(((I195/60)/60)/24)+DATE(1970, 1, 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 0), 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 1, 1)</f>
        <v>42479.626875000002</v>
      </c>
      <c r="T259" s="14">
        <f t="shared" ref="T259:T322" si="19">(((I259/60)/60)/24)+DATE(1970, 1, 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 0), 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 1, 1)</f>
        <v>42647.446597222224</v>
      </c>
      <c r="T323" s="14">
        <f t="shared" ref="T323:T386" si="23">(((I323/60)/60)/24)+DATE(1970, 1, 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 0), 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 1, 1)</f>
        <v>41934.584502314814</v>
      </c>
      <c r="T387" s="14">
        <f t="shared" ref="T387:T450" si="27">(((I387/60)/60)/24)+DATE(1970, 1, 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 0), 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 1, 1)</f>
        <v>41534.568113425928</v>
      </c>
      <c r="T451" s="14">
        <f t="shared" ref="T451:T514" si="31">(((I451/60)/60)/24)+DATE(1970, 1, 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 0), 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 1, 1)</f>
        <v>42552.653993055559</v>
      </c>
      <c r="T515" s="14">
        <f t="shared" ref="T515:T578" si="35">(((I515/60)/60)/24)+DATE(1970, 1, 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 0), 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 1, 1)</f>
        <v>42450.589143518519</v>
      </c>
      <c r="T579" s="14">
        <f t="shared" ref="T579:T642" si="39">(((I579/60)/60)/24)+DATE(1970, 1, 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 0), 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 1, 1)</f>
        <v>42199.57</v>
      </c>
      <c r="T643" s="14">
        <f t="shared" ref="T643:T706" si="43">(((I643/60)/60)/24)+DATE(1970, 1, 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 0), 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 1, 1)</f>
        <v>42726.491643518515</v>
      </c>
      <c r="T707" s="14">
        <f t="shared" ref="T707:T770" si="47">(((I707/60)/60)/24)+DATE(1970, 1, 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 0), 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 1, 1)</f>
        <v>41604.996458333335</v>
      </c>
      <c r="T771" s="14">
        <f t="shared" ref="T771:T834" si="51">(((I771/60)/60)/24)+DATE(1970, 1, 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 0), 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 1, 1)</f>
        <v>41718.878182870372</v>
      </c>
      <c r="T835" s="14">
        <f t="shared" ref="T835:T898" si="55">(((I835/60)/60)/24)+DATE(1970, 1, 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 0), 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 1, 1)</f>
        <v>41211.688750000001</v>
      </c>
      <c r="T899" s="14">
        <f t="shared" ref="T899:T962" si="59">(((I899/60)/60)/24)+DATE(1970, 1, 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 0), 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 1, 1)</f>
        <v>42740.693692129629</v>
      </c>
      <c r="T963" s="14">
        <f t="shared" ref="T963:T1026" si="63">(((I963/60)/60)/24)+DATE(1970, 1, 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 0), 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 1, 1)</f>
        <v>42049.833761574075</v>
      </c>
      <c r="T1027" s="14">
        <f t="shared" ref="T1027:T1090" si="67">(((I1027/60)/60)/24)+DATE(1970, 1, 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 0), 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 1, 1)</f>
        <v>42151.189525462964</v>
      </c>
      <c r="T1091" s="14">
        <f t="shared" ref="T1091:T1154" si="71">(((I1091/60)/60)/24)+DATE(1970, 1, 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 0), 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 1, 1)</f>
        <v>42143.714178240742</v>
      </c>
      <c r="T1155" s="14">
        <f t="shared" ref="T1155:T1218" si="75">(((I1155/60)/60)/24)+DATE(1970, 1, 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 0), 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 1, 1)</f>
        <v>42535.809490740736</v>
      </c>
      <c r="T1219" s="14">
        <f t="shared" ref="T1219:T1282" si="79">(((I1219/60)/60)/24)+DATE(1970, 1, 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 0), 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 1, 1)</f>
        <v>41463.743472222224</v>
      </c>
      <c r="T1283" s="14">
        <f t="shared" ref="T1283:T1346" si="83">(((I1283/60)/60)/24)+DATE(1970, 1, 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 0), 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 1, 1)</f>
        <v>41799.814340277779</v>
      </c>
      <c r="T1347" s="14">
        <f t="shared" ref="T1347:T1410" si="87">(((I1347/60)/60)/24)+DATE(1970, 1, 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 0), 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 1, 1)</f>
        <v>41945.133506944447</v>
      </c>
      <c r="T1411" s="14">
        <f t="shared" ref="T1411:T1474" si="91">(((I1411/60)/60)/24)+DATE(1970, 1, 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 0), 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 1, 1)</f>
        <v>40939.979618055557</v>
      </c>
      <c r="T1475" s="14">
        <f t="shared" ref="T1475:T1538" si="95">(((I1475/60)/60)/24)+DATE(1970, 1, 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 0), 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 1, 1)</f>
        <v>42552.315127314811</v>
      </c>
      <c r="T1539" s="14">
        <f t="shared" ref="T1539:T1602" si="99">(((I1539/60)/60)/24)+DATE(1970, 1, 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 0), 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 1, 1)</f>
        <v>40638.092974537038</v>
      </c>
      <c r="T1603" s="14">
        <f t="shared" ref="T1603:T1666" si="103">(((I1603/60)/60)/24)+DATE(1970, 1, 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 0), 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 1, 1)</f>
        <v>40564.649456018517</v>
      </c>
      <c r="T1667" s="14">
        <f t="shared" ref="T1667:T1730" si="107">(((I1667/60)/60)/24)+DATE(1970, 1, 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 0), 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 1, 1)</f>
        <v>42471.052152777775</v>
      </c>
      <c r="T1731" s="14">
        <f t="shared" ref="T1731:T1794" si="111">(((I1731/60)/60)/24)+DATE(1970, 1, 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 0), 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 1, 1)</f>
        <v>41940.89166666667</v>
      </c>
      <c r="T1795" s="14">
        <f t="shared" ref="T1795:T1858" si="115">(((I1795/60)/60)/24)+DATE(1970, 1, 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 0), 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 1, 1)</f>
        <v>41864.76866898148</v>
      </c>
      <c r="T1859" s="14">
        <f t="shared" ref="T1859:T1922" si="119">(((I1859/60)/60)/24)+DATE(1970, 1, 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 0), 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 1, 1)</f>
        <v>41074.221562500003</v>
      </c>
      <c r="T1923" s="14">
        <f t="shared" ref="T1923:T1986" si="123">(((I1923/60)/60)/24)+DATE(1970, 1, 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 0), 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 1, 1)</f>
        <v>42555.698738425926</v>
      </c>
      <c r="T1987" s="14">
        <f t="shared" ref="T1987:T2050" si="127">(((I1987/60)/60)/24)+DATE(1970, 1, 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 0), 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 1, 1)</f>
        <v>41575.527349537035</v>
      </c>
      <c r="T2051" s="14">
        <f t="shared" ref="T2051:T2114" si="131">(((I2051/60)/60)/24)+DATE(1970, 1, 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 0), 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 1, 1)</f>
        <v>41870.86546296296</v>
      </c>
      <c r="T2115" s="14">
        <f t="shared" ref="T2115:T2178" si="135">(((I2115/60)/60)/24)+DATE(1970, 1, 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 0), 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 1, 1)</f>
        <v>42502.250775462962</v>
      </c>
      <c r="T2179" s="14">
        <f t="shared" ref="T2179:T2242" si="139">(((I2179/60)/60)/24)+DATE(1970, 1, 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 0), 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 1, 1)</f>
        <v>42766.827546296292</v>
      </c>
      <c r="T2243" s="14">
        <f t="shared" ref="T2243:T2306" si="143">(((I2243/60)/60)/24)+DATE(1970, 1, 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 0), 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 1, 1)</f>
        <v>41834.695277777777</v>
      </c>
      <c r="T2307" s="14">
        <f t="shared" ref="T2307:T2370" si="147">(((I2307/60)/60)/24)+DATE(1970, 1, 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 0), 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 1, 1)</f>
        <v>42380.812627314815</v>
      </c>
      <c r="T2371" s="14">
        <f t="shared" ref="T2371:T2434" si="151">(((I2371/60)/60)/24)+DATE(1970, 1, 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 0), 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 1, 1)</f>
        <v>42397.89980324074</v>
      </c>
      <c r="T2435" s="14">
        <f t="shared" ref="T2435:T2498" si="155">(((I2435/60)/60)/24)+DATE(1970, 1, 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 0), 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 1, 1)</f>
        <v>40730.878912037035</v>
      </c>
      <c r="T2499" s="14">
        <f t="shared" ref="T2499:T2562" si="159">(((I2499/60)/60)/24)+DATE(1970, 1, 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 0), 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 1, 1)</f>
        <v>42260.528807870374</v>
      </c>
      <c r="T2563" s="14">
        <f t="shared" ref="T2563:T2626" si="163">(((I2563/60)/60)/24)+DATE(1970, 1, 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 0), 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 1, 1)</f>
        <v>42658.810277777782</v>
      </c>
      <c r="T2627" s="14">
        <f t="shared" ref="T2627:T2690" si="167">(((I2627/60)/60)/24)+DATE(1970, 1, 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 0), 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 1, 1)</f>
        <v>42551.961689814809</v>
      </c>
      <c r="T2691" s="14">
        <f t="shared" ref="T2691:T2754" si="171">(((I2691/60)/60)/24)+DATE(1970, 1, 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 0), 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 1, 1)</f>
        <v>41117.900729166664</v>
      </c>
      <c r="T2755" s="14">
        <f t="shared" ref="T2755:T2818" si="175">(((I2755/60)/60)/24)+DATE(1970, 1, 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 0), 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 1, 1)</f>
        <v>42023.634976851856</v>
      </c>
      <c r="T2819" s="14">
        <f t="shared" ref="T2819:T2882" si="179">(((I2819/60)/60)/24)+DATE(1970,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 0), 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 1, 1)</f>
        <v>41916.597638888888</v>
      </c>
      <c r="T2883" s="14">
        <f t="shared" ref="T2883:T2946" si="183">(((I2883/60)/60)/24)+DATE(1970, 1, 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 0), 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 1, 1)</f>
        <v>42118.139583333337</v>
      </c>
      <c r="T2947" s="14">
        <f t="shared" ref="T2947:T3010" si="187">(((I2947/60)/60)/24)+DATE(1970, 1, 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 0), 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 1, 1)</f>
        <v>41939.569907407407</v>
      </c>
      <c r="T3011" s="14">
        <f t="shared" ref="T3011:T3074" si="191">(((I3011/60)/60)/24)+DATE(1970, 1, 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 0), 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 1, 1)</f>
        <v>42111.684027777781</v>
      </c>
      <c r="T3075" s="14">
        <f t="shared" ref="T3075:T3138" si="195">(((I3075/60)/60)/24)+DATE(1970, 1, 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 0), 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 1, 1)</f>
        <v>42807.885057870371</v>
      </c>
      <c r="T3139" s="14">
        <f t="shared" ref="T3139:T3202" si="199">(((I3139/60)/60)/24)+DATE(1970, 1, 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IFERROR(ROUND(E3203/D3203*100, 0), 0)</f>
        <v>1</v>
      </c>
      <c r="P3203">
        <f t="shared" ref="P3203:P3266" si="202">IFERROR(ROUND(E3203/L3203, 2), 0)</f>
        <v>12.5</v>
      </c>
      <c r="Q3203" s="10" t="s">
        <v>8315</v>
      </c>
      <c r="R3203" t="s">
        <v>8357</v>
      </c>
      <c r="S3203" s="14">
        <f t="shared" ref="S3203:S3266" si="203">(((J3203/60)/60)/24)+DATE(1970, 1, 1)</f>
        <v>41861.767094907409</v>
      </c>
      <c r="T3203" s="14">
        <f t="shared" ref="T3203:T3266" si="204">(((I3203/60)/60)/24)+DATE(1970, 1, 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IFERROR(ROUND(E3267/D3267*100, 0), 0)</f>
        <v>164</v>
      </c>
      <c r="P3267">
        <f t="shared" ref="P3267:P3330" si="206">IFERROR(ROUND(E3267/L3267, 2), 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 1, 1)</f>
        <v>42311.711979166663</v>
      </c>
      <c r="T3267" s="14">
        <f t="shared" ref="T3267:T3330" si="208">(((I3267/60)/60)/24)+DATE(1970,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IFERROR(ROUND(E3331/D3331*100, 0), 0)</f>
        <v>117</v>
      </c>
      <c r="P3331">
        <f t="shared" ref="P3331:P3394" si="210">IFERROR(ROUND(E3331/L3331, 2), 0)</f>
        <v>44.92</v>
      </c>
      <c r="Q3331" s="10" t="s">
        <v>8315</v>
      </c>
      <c r="R3331" t="s">
        <v>8316</v>
      </c>
      <c r="S3331" s="14">
        <f t="shared" ref="S3331:S3394" si="211">(((J3331/60)/60)/24)+DATE(1970, 1, 1)</f>
        <v>41837.323009259257</v>
      </c>
      <c r="T3331" s="14">
        <f t="shared" ref="T3331:T3394" si="212">(((I3331/60)/60)/24)+DATE(1970,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IFERROR(ROUND(E3395/D3395*100, 0), 0)</f>
        <v>106</v>
      </c>
      <c r="P3395">
        <f t="shared" ref="P3395:P3458" si="214">IFERROR(ROUND(E3395/L3395, 2), 0)</f>
        <v>36.07</v>
      </c>
      <c r="Q3395" s="10" t="s">
        <v>8315</v>
      </c>
      <c r="R3395" t="s">
        <v>8316</v>
      </c>
      <c r="S3395" s="14">
        <f t="shared" ref="S3395:S3458" si="215">(((J3395/60)/60)/24)+DATE(1970, 1, 1)</f>
        <v>41923.921643518523</v>
      </c>
      <c r="T3395" s="14">
        <f t="shared" ref="T3395:T3458" si="216">(((I3395/60)/60)/24)+DATE(1970,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IFERROR(ROUND(E3459/D3459*100, 0), 0)</f>
        <v>140</v>
      </c>
      <c r="P3459">
        <f t="shared" ref="P3459:P3522" si="218">IFERROR(ROUND(E3459/L3459, 2), 0)</f>
        <v>50.98</v>
      </c>
      <c r="Q3459" s="10" t="s">
        <v>8315</v>
      </c>
      <c r="R3459" t="s">
        <v>8316</v>
      </c>
      <c r="S3459" s="14">
        <f t="shared" ref="S3459:S3522" si="219">(((J3459/60)/60)/24)+DATE(1970, 1, 1)</f>
        <v>42016.706678240742</v>
      </c>
      <c r="T3459" s="14">
        <f t="shared" ref="T3459:T3522" si="220">(((I3459/60)/60)/24)+DATE(1970,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IFERROR(ROUND(E3523/D3523*100, 0), 0)</f>
        <v>169</v>
      </c>
      <c r="P3523">
        <f t="shared" ref="P3523:P3586" si="222">IFERROR(ROUND(E3523/L3523, 2), 0)</f>
        <v>45.62</v>
      </c>
      <c r="Q3523" s="10" t="s">
        <v>8315</v>
      </c>
      <c r="R3523" t="s">
        <v>8316</v>
      </c>
      <c r="S3523" s="14">
        <f t="shared" ref="S3523:S3586" si="223">(((J3523/60)/60)/24)+DATE(1970, 1, 1)</f>
        <v>41881.361342592594</v>
      </c>
      <c r="T3523" s="14">
        <f t="shared" ref="T3523:T3586" si="224">(((I3523/60)/60)/24)+DATE(1970,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IFERROR(ROUND(E3587/D3587*100, 0), 0)</f>
        <v>119</v>
      </c>
      <c r="P3587">
        <f t="shared" ref="P3587:P3650" si="226">IFERROR(ROUND(E3587/L3587, 2), 0)</f>
        <v>176.09</v>
      </c>
      <c r="Q3587" s="10" t="s">
        <v>8315</v>
      </c>
      <c r="R3587" t="s">
        <v>8316</v>
      </c>
      <c r="S3587" s="14">
        <f t="shared" ref="S3587:S3650" si="227">(((J3587/60)/60)/24)+DATE(1970, 1, 1)</f>
        <v>41964.716319444444</v>
      </c>
      <c r="T3587" s="14">
        <f t="shared" ref="T3587:T3650" si="228">(((I3587/60)/60)/24)+DATE(1970,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IFERROR(ROUND(E3651/D3651*100, 0), 0)</f>
        <v>104</v>
      </c>
      <c r="P3651">
        <f t="shared" ref="P3651:P3714" si="230">IFERROR(ROUND(E3651/L3651, 2), 0)</f>
        <v>97.5</v>
      </c>
      <c r="Q3651" s="10" t="s">
        <v>8315</v>
      </c>
      <c r="R3651" t="s">
        <v>8316</v>
      </c>
      <c r="S3651" s="14">
        <f t="shared" ref="S3651:S3714" si="231">(((J3651/60)/60)/24)+DATE(1970, 1, 1)</f>
        <v>41780.712893518517</v>
      </c>
      <c r="T3651" s="14">
        <f t="shared" ref="T3651:T3714" si="232">(((I3651/60)/60)/24)+DATE(1970, 1, 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IFERROR(ROUND(E3715/D3715*100, 0), 0)</f>
        <v>102</v>
      </c>
      <c r="P3715">
        <f t="shared" ref="P3715:P3778" si="234">IFERROR(ROUND(E3715/L3715, 2), 0)</f>
        <v>106.84</v>
      </c>
      <c r="Q3715" s="10" t="s">
        <v>8315</v>
      </c>
      <c r="R3715" t="s">
        <v>8316</v>
      </c>
      <c r="S3715" s="14">
        <f t="shared" ref="S3715:S3778" si="235">(((J3715/60)/60)/24)+DATE(1970, 1, 1)</f>
        <v>42505.738032407404</v>
      </c>
      <c r="T3715" s="14">
        <f t="shared" ref="T3715:T3778" si="236">(((I3715/60)/60)/24)+DATE(1970,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IFERROR(ROUND(E3779/D3779*100, 0), 0)</f>
        <v>143</v>
      </c>
      <c r="P3779">
        <f t="shared" ref="P3779:P3842" si="239">IFERROR(ROUND(E3779/L3779, 2), 0)</f>
        <v>48.54</v>
      </c>
      <c r="Q3779" s="10" t="s">
        <v>8315</v>
      </c>
      <c r="R3779" t="s">
        <v>8357</v>
      </c>
      <c r="S3779" s="14">
        <f t="shared" ref="S3779:S3842" si="240">(((J3779/60)/60)/24)+DATE(1970, 1, 1)</f>
        <v>41887.111354166671</v>
      </c>
      <c r="T3779" s="14">
        <f t="shared" ref="T3779:T3842" si="241">(((I3779/60)/60)/24)+DATE(1970, 1, 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IFERROR(ROUND(E3843/D3843*100, 0), 0)</f>
        <v>9</v>
      </c>
      <c r="P3843">
        <f t="shared" ref="P3843:P3906" si="244">IFERROR(ROUND(E3843/L3843, 2), 0)</f>
        <v>25.65</v>
      </c>
      <c r="Q3843" s="10" t="s">
        <v>8315</v>
      </c>
      <c r="R3843" t="s">
        <v>8316</v>
      </c>
      <c r="S3843" s="14">
        <f t="shared" ref="S3843:S3906" si="245">(((J3843/60)/60)/24)+DATE(1970, 1, 1)</f>
        <v>41780.785729166666</v>
      </c>
      <c r="T3843" s="14">
        <f t="shared" ref="T3843:T3906" si="246">(((I3843/60)/60)/24)+DATE(1970, 1, 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IFERROR(ROUND(E3907/D3907*100, 0), 0)</f>
        <v>12</v>
      </c>
      <c r="P3907">
        <f t="shared" ref="P3907:P3970" si="249">IFERROR(ROUND(E3907/L3907, 2), 0)</f>
        <v>24.71</v>
      </c>
      <c r="Q3907" s="10" t="s">
        <v>8315</v>
      </c>
      <c r="R3907" t="s">
        <v>8316</v>
      </c>
      <c r="S3907" s="14">
        <f t="shared" ref="S3907:S3970" si="250">(((J3907/60)/60)/24)+DATE(1970, 1, 1)</f>
        <v>42124.623877314814</v>
      </c>
      <c r="T3907" s="14">
        <f t="shared" ref="T3907:T3970" si="251">(((I3907/60)/60)/24)+DATE(1970, 1, 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IFERROR(ROUND(E3971/D3971*100, 0), 0)</f>
        <v>7</v>
      </c>
      <c r="P3971">
        <f t="shared" ref="P3971:P4034" si="253">IFERROR(ROUND(E3971/L3971, 2), 0)</f>
        <v>35.17</v>
      </c>
      <c r="Q3971" s="10" t="s">
        <v>8315</v>
      </c>
      <c r="R3971" t="s">
        <v>8316</v>
      </c>
      <c r="S3971" s="14">
        <f t="shared" ref="S3971:S4034" si="254">(((J3971/60)/60)/24)+DATE(1970, 1, 1)</f>
        <v>42601.854699074072</v>
      </c>
      <c r="T3971" s="14">
        <f t="shared" ref="T3971:T4034" si="255">(((I3971/60)/60)/24)+DATE(1970, 1, 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IFERROR(ROUND(E4035/D4035*100, 0), 0)</f>
        <v>26</v>
      </c>
      <c r="P4035">
        <f t="shared" ref="P4035:P4098" si="257">IFERROR(ROUND(E4035/L4035, 2), 0)</f>
        <v>65.34</v>
      </c>
      <c r="Q4035" s="10" t="s">
        <v>8315</v>
      </c>
      <c r="R4035" t="s">
        <v>8316</v>
      </c>
      <c r="S4035" s="14">
        <f t="shared" ref="S4035:S4098" si="258">(((J4035/60)/60)/24)+DATE(1970, 1, 1)</f>
        <v>42614.268796296295</v>
      </c>
      <c r="T4035" s="14">
        <f t="shared" ref="T4035:T4098" si="259">(((I4035/60)/60)/24)+DATE(1970, 1, 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IFERROR(ROUND(E4099/D4099*100, 0), 0)</f>
        <v>0</v>
      </c>
      <c r="P4099">
        <f t="shared" ref="P4099:P4115" si="261">IFERROR(ROUND(E4099/L4099, 2), 0)</f>
        <v>0</v>
      </c>
      <c r="Q4099" s="10" t="s">
        <v>8315</v>
      </c>
      <c r="R4099" t="s">
        <v>8316</v>
      </c>
      <c r="S4099" s="14">
        <f t="shared" ref="S4099:S4115" si="262">(((J4099/60)/60)/24)+DATE(1970, 1, 1)</f>
        <v>42344.824502314819</v>
      </c>
      <c r="T4099" s="14">
        <f t="shared" ref="T4099:T4115" si="263">(((I4099/60)/60)/24)+DATE(1970, 1, 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DB266-B716-4626-B1E3-F16CE830EA56}">
  <dimension ref="A1:H13"/>
  <sheetViews>
    <sheetView workbookViewId="0"/>
  </sheetViews>
  <sheetFormatPr defaultRowHeight="14.4" x14ac:dyDescent="0.3"/>
  <cols>
    <col min="1" max="1" width="21.109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">
      <c r="A2" t="s">
        <v>8416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8">
        <f>IFERROR(B2/E2, 0)</f>
        <v>0.75806451612903225</v>
      </c>
      <c r="G2" s="18">
        <f>IFERROR(C2/E2, 0)</f>
        <v>0.24193548387096775</v>
      </c>
      <c r="H2" s="18">
        <f>IFERROR(E2/D2*100, 0)</f>
        <v>0</v>
      </c>
    </row>
    <row r="3" spans="1:8" x14ac:dyDescent="0.3">
      <c r="A3" t="s">
        <v>8405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8">
        <f t="shared" ref="F3:F13" si="1">IFERROR(B3/E3, 0)</f>
        <v>0.72659176029962547</v>
      </c>
      <c r="G3" s="18">
        <f t="shared" ref="G3:G13" si="2">IFERROR(C3/E3, 0)</f>
        <v>0.27340823970037453</v>
      </c>
      <c r="H3" s="18">
        <f t="shared" ref="H3:H13" si="3">IFERROR(E3/D3*100, 0)</f>
        <v>0</v>
      </c>
    </row>
    <row r="4" spans="1:8" x14ac:dyDescent="0.3">
      <c r="A4" t="s">
        <v>8406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8407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8408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8409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8410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8411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8412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8413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8414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8415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B2AF7-FFC1-4CC4-9E28-98C8BC68DE8D}">
  <dimension ref="A1:T251"/>
  <sheetViews>
    <sheetView workbookViewId="0">
      <selection sqref="A1:XFD251"/>
    </sheetView>
  </sheetViews>
  <sheetFormatPr defaultRowHeight="14.4" x14ac:dyDescent="0.3"/>
  <cols>
    <col min="1" max="1" width="5" bestFit="1" customWidth="1"/>
    <col min="2" max="2" width="32.77734375" customWidth="1"/>
    <col min="3" max="3" width="38.332031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57.6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57.6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25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DCDE-106B-4BDF-8D17-D49EC9A9B4A6}">
  <dimension ref="A1:C14"/>
  <sheetViews>
    <sheetView workbookViewId="0">
      <selection activeCell="C11" sqref="C11:C14"/>
    </sheetView>
  </sheetViews>
  <sheetFormatPr defaultRowHeight="14.4" x14ac:dyDescent="0.3"/>
  <cols>
    <col min="1" max="1" width="27.6640625" bestFit="1" customWidth="1"/>
    <col min="2" max="2" width="9.88671875" style="16" bestFit="1" customWidth="1"/>
    <col min="3" max="3" width="7.44140625" style="16" bestFit="1" customWidth="1"/>
  </cols>
  <sheetData>
    <row r="1" spans="1:3" x14ac:dyDescent="0.3">
      <c r="B1" s="16" t="s">
        <v>8384</v>
      </c>
      <c r="C1" s="16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A07A-908E-4BCB-B8B4-96E361AA46D5}">
  <dimension ref="A1:T413"/>
  <sheetViews>
    <sheetView topLeftCell="D1" workbookViewId="0">
      <selection activeCell="D2" sqref="D2"/>
    </sheetView>
  </sheetViews>
  <sheetFormatPr defaultRowHeight="14.4" x14ac:dyDescent="0.3"/>
  <cols>
    <col min="1" max="1" width="5" bestFit="1" customWidth="1"/>
    <col min="2" max="2" width="30.44140625" customWidth="1"/>
    <col min="3" max="3" width="35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57.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2:O413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D16B-A02A-48B2-85D1-108781FF054E}">
  <dimension ref="A1:F6"/>
  <sheetViews>
    <sheetView workbookViewId="0">
      <selection activeCell="F2" sqref="F2:F6"/>
    </sheetView>
  </sheetViews>
  <sheetFormatPr defaultRowHeight="14.4" x14ac:dyDescent="0.3"/>
  <cols>
    <col min="1" max="1" width="32.6640625" bestFit="1" customWidth="1"/>
    <col min="5" max="5" width="16.5546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51C4-4D20-48E9-A3D7-6BDE2F68F9ED}">
  <dimension ref="A1:E7"/>
  <sheetViews>
    <sheetView topLeftCell="A7" workbookViewId="0">
      <selection activeCell="B7" sqref="B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Erickson</cp:lastModifiedBy>
  <dcterms:created xsi:type="dcterms:W3CDTF">2017-04-20T15:17:24Z</dcterms:created>
  <dcterms:modified xsi:type="dcterms:W3CDTF">2021-12-21T01:36:36Z</dcterms:modified>
</cp:coreProperties>
</file>