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J:\CDC PHII COVID\Query Materials\cdc_pmp_wp001\Version 9 - Chronic Conditions\Query Request\"/>
    </mc:Choice>
  </mc:AlternateContent>
  <xr:revisionPtr revIDLastSave="0" documentId="13_ncr:1_{0985C313-7BA7-4498-A551-38ED597C445F}" xr6:coauthVersionLast="45" xr6:coauthVersionMax="45" xr10:uidLastSave="{00000000-0000-0000-0000-000000000000}"/>
  <bookViews>
    <workbookView xWindow="405" yWindow="75" windowWidth="27915" windowHeight="15465" xr2:uid="{6BC29D1D-0E9E-4FAB-9DEC-69B917D438F0}"/>
  </bookViews>
  <sheets>
    <sheet name="Table Shell" sheetId="8" r:id="rId1"/>
    <sheet name="Cohort Diagrams" sheetId="10" r:id="rId2"/>
    <sheet name="Query Request" sheetId="9" r:id="rId3"/>
    <sheet name="Covariates-Adults" sheetId="2" r:id="rId4"/>
    <sheet name="Query_File" sheetId="3" r:id="rId5"/>
    <sheet name="Condition_File" sheetId="4" state="hidden" r:id="rId6"/>
    <sheet name="Covariate_File" sheetId="5" r:id="rId7"/>
    <sheet name="Vitals_File" sheetId="6" r:id="rId8"/>
    <sheet name="Groupname_File1" sheetId="7" state="hidden"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s>
  <definedNames>
    <definedName name="_xlnm._FilterDatabase" localSheetId="4" hidden="1">Query_File!$A$1:$K$1</definedName>
    <definedName name="abl">#REF!</definedName>
    <definedName name="ACETAMINOPHEN" localSheetId="3">#REF!</definedName>
    <definedName name="ACETAMINOPHEN">#REF!</definedName>
    <definedName name="ACETAMINOPHEN_WITH_CODEINE" localSheetId="3">#REF!</definedName>
    <definedName name="ACETAMINOPHEN_WITH_CODEINE">#REF!</definedName>
    <definedName name="ACYCLOVIR_ACYCLOVIR_SODIUM" localSheetId="3">#REF!</definedName>
    <definedName name="ACYCLOVIR_ACYCLOVIR_SODIUM">#REF!</definedName>
    <definedName name="ALBUTEROL" localSheetId="3">#REF!</definedName>
    <definedName name="ALBUTEROL">#REF!</definedName>
    <definedName name="ALFAMPRIDINE">#REF!</definedName>
    <definedName name="ALL_ADAS" localSheetId="3">#REF!</definedName>
    <definedName name="ALL_ADAS">#REF!</definedName>
    <definedName name="ALL_ADAS_NOMET" localSheetId="3">#REF!</definedName>
    <definedName name="ALL_ADAS_NOMET">#REF!</definedName>
    <definedName name="all_warfarin" localSheetId="3">#REF!</definedName>
    <definedName name="all_warfarin">#REF!</definedName>
    <definedName name="apomorphine" localSheetId="3">#REF!</definedName>
    <definedName name="apomorphine">#REF!</definedName>
    <definedName name="APPENDIXDATA" localSheetId="3">#REF!</definedName>
    <definedName name="APPENDIXDATA">#REF!</definedName>
    <definedName name="Attrit_Level" localSheetId="3">[1]Attrit_Tmplate!#REF!</definedName>
    <definedName name="Attrit_Level">[1]Attrit_Tmplate!#REF!</definedName>
    <definedName name="attrition1" localSheetId="3">#REF!</definedName>
    <definedName name="attrition1">#REF!</definedName>
    <definedName name="attrition2" localSheetId="3">#REF!</definedName>
    <definedName name="attrition2">#REF!</definedName>
    <definedName name="AZILSARTAN">#REF!</definedName>
    <definedName name="brand" localSheetId="3">#REF!</definedName>
    <definedName name="brand">#REF!</definedName>
    <definedName name="bromocriptine" localSheetId="3">#REF!</definedName>
    <definedName name="bromocriptine">#REF!</definedName>
    <definedName name="Combination_Products" localSheetId="3">#REF!</definedName>
    <definedName name="Combination_Products">#REF!</definedName>
    <definedName name="Coverage">'[2]2a. L1 Background Rates'!$BL$208:$BL$210</definedName>
    <definedName name="Coverage2">'[3]2b. L1 Exposures &amp; Follow-up'!$BG$262:$BG$264</definedName>
    <definedName name="d">[4]Sheet2!$A$1:$A$2</definedName>
    <definedName name="dabigatran" localSheetId="3">#REF!</definedName>
    <definedName name="dabigatran">#REF!</definedName>
    <definedName name="DALFAMPRIDINE">#REF!</definedName>
    <definedName name="dddd" localSheetId="3">#REF!</definedName>
    <definedName name="dddd">#REF!</definedName>
    <definedName name="DEFERIPRONE">#REF!</definedName>
    <definedName name="DESVENLAFAXINE">#REF!</definedName>
    <definedName name="dialysis" localSheetId="3">#REF!</definedName>
    <definedName name="dialysis">#REF!</definedName>
    <definedName name="DRONEDARONE">#REF!</definedName>
    <definedName name="dropdown11" localSheetId="3">'[5]Sheet2 (2)'!$A$1:$A$2</definedName>
    <definedName name="dropdown11">'[6]Sheet2 (2)'!$A$1:$A$2</definedName>
    <definedName name="dropdown2" localSheetId="3">'[5]Sheet2 (2)'!$A$1:$A$3</definedName>
    <definedName name="dropdown2">'[6]Sheet2 (2)'!$A$1:$A$3</definedName>
    <definedName name="ESTRADIOL">#REF!</definedName>
    <definedName name="ExposedTime">'[3]7b. L1 Medical Product Use'!$BO$190:$BO$191</definedName>
    <definedName name="FESOTERODINE">#REF!</definedName>
    <definedName name="ffff" localSheetId="3">#REF!</definedName>
    <definedName name="ffff">#REF!</definedName>
    <definedName name="FIDAXOMICIN">#REF!</definedName>
    <definedName name="FINGOLIMOD">#REF!</definedName>
    <definedName name="GABAPENTIN">#REF!</definedName>
    <definedName name="generic_amneal" localSheetId="3">#REF!</definedName>
    <definedName name="generic_amneal">#REF!</definedName>
    <definedName name="generic_bms" localSheetId="3">#REF!</definedName>
    <definedName name="generic_bms">#REF!</definedName>
    <definedName name="generic_invagen" localSheetId="3">#REF!</definedName>
    <definedName name="generic_invagen">#REF!</definedName>
    <definedName name="generic_ipca" localSheetId="3">#REF!</definedName>
    <definedName name="generic_ipca">#REF!</definedName>
    <definedName name="generic_mylan" localSheetId="3">#REF!</definedName>
    <definedName name="generic_mylan">#REF!</definedName>
    <definedName name="generic_taro" localSheetId="3">#REF!</definedName>
    <definedName name="generic_taro">#REF!</definedName>
    <definedName name="generic_teva" localSheetId="3">#REF!</definedName>
    <definedName name="generic_teva">#REF!</definedName>
    <definedName name="generic_usl" localSheetId="3">#REF!</definedName>
    <definedName name="generic_usl">#REF!</definedName>
    <definedName name="generic_zydus" localSheetId="3">#REF!</definedName>
    <definedName name="generic_zydus">#REF!</definedName>
    <definedName name="Include">[7]Sheet2!$A$1:$A$2</definedName>
    <definedName name="INSULIN" localSheetId="3">#REF!</definedName>
    <definedName name="INSULIN">#REF!</definedName>
    <definedName name="INSULIN_EXCLUDED" localSheetId="3">#REF!</definedName>
    <definedName name="INSULIN_EXCLUDED">#REF!</definedName>
    <definedName name="Lamotrigine" localSheetId="3">#REF!</definedName>
    <definedName name="Lamotrigine">#REF!</definedName>
    <definedName name="LEVABUTERAL" localSheetId="3">#REF!</definedName>
    <definedName name="LEVABUTERAL">#REF!</definedName>
    <definedName name="LEVALBUTEROL" localSheetId="3">#REF!</definedName>
    <definedName name="LEVALBUTEROL">#REF!</definedName>
    <definedName name="Level1">#REF!</definedName>
    <definedName name="Level2">#REF!</definedName>
    <definedName name="Level3">#REF!</definedName>
    <definedName name="Levetiracetam" localSheetId="3">#REF!</definedName>
    <definedName name="Levetiracetam">#REF!</definedName>
    <definedName name="levodopa_carbidopa" localSheetId="3">#REF!</definedName>
    <definedName name="levodopa_carbidopa">#REF!</definedName>
    <definedName name="LINAGLIPTIN">#REF!</definedName>
    <definedName name="LIRAGLUTIDE">#REF!</definedName>
    <definedName name="List">OFFSET([8]Sheet1!$A$1, 0, 0, COUNTA([8]Sheet1!$A$1:$A$1000))</definedName>
    <definedName name="mirabegron" localSheetId="3">#REF!</definedName>
    <definedName name="mirabegron">#REF!</definedName>
    <definedName name="NDCLIST" localSheetId="3">#REF!</definedName>
    <definedName name="NDCLIST">#REF!</definedName>
    <definedName name="NITATOXANIDE" localSheetId="3">#REF!</definedName>
    <definedName name="NITATOXANIDE">#REF!</definedName>
    <definedName name="NITAZOXANIDE" localSheetId="3">#REF!</definedName>
    <definedName name="NITAZOXANIDE">#REF!</definedName>
    <definedName name="NIZATIDINE" localSheetId="3">#REF!</definedName>
    <definedName name="NIZATIDINE">#REF!</definedName>
    <definedName name="Notapplicable">#REF!</definedName>
    <definedName name="ONDdiv">'[3]0. Requester Details'!$BB$247:$BB$264</definedName>
    <definedName name="oxybutinin" localSheetId="3">#REF!</definedName>
    <definedName name="oxybutinin">#REF!</definedName>
    <definedName name="OXYCODONE" localSheetId="3">#REF!</definedName>
    <definedName name="OXYCODONE">#REF!</definedName>
    <definedName name="PITAVASTATIN">#REF!</definedName>
    <definedName name="pramipexole" localSheetId="3">#REF!</definedName>
    <definedName name="pramipexole">#REF!</definedName>
    <definedName name="PRASUGREL">#REF!</definedName>
    <definedName name="PregnancyEpisodes">'[3]7a. L1 Pregnancy'!$BL$208:$BL$209</definedName>
    <definedName name="proc">[7]Sheet2!$D$1:$D$3</definedName>
    <definedName name="querylevel">[3]dropdowns!$D$3:$D$5</definedName>
    <definedName name="Review2" localSheetId="3">'[5]Sheet2 (2)'!$A$1:$A$5</definedName>
    <definedName name="Review2">'[6]Sheet2 (2)'!$A$1:$A$5</definedName>
    <definedName name="ROFLUMILAST">#REF!</definedName>
    <definedName name="ropinirole" localSheetId="3">#REF!</definedName>
    <definedName name="ropinirole">#REF!</definedName>
    <definedName name="rotigotine" localSheetId="3">#REF!</definedName>
    <definedName name="rotigotine">#REF!</definedName>
    <definedName name="s" localSheetId="3">#REF!</definedName>
    <definedName name="s">#REF!</definedName>
    <definedName name="SAXAGLIPTIN">#REF!</definedName>
    <definedName name="SAXAGLIPTON">#REF!</definedName>
    <definedName name="Status" localSheetId="3">[9]Sheet2!$A$2:$A$5</definedName>
    <definedName name="Status">[9]Sheet2!$A$2:$A$5</definedName>
    <definedName name="subgroup">'[3]5. Analysis PS Match &amp; Stratify'!$BC$24:$BC$25</definedName>
    <definedName name="SUCRALFATE" localSheetId="3">#REF!</definedName>
    <definedName name="SUCRALFATE">#REF!</definedName>
    <definedName name="SUMMARYDATA" localSheetId="3">#REF!</definedName>
    <definedName name="SUMMARYDATA">#REF!</definedName>
    <definedName name="SUMMARYSPECIF" localSheetId="3">#REF!</definedName>
    <definedName name="SUMMARYSPECIF">#REF!</definedName>
    <definedName name="Table2">#REF!</definedName>
    <definedName name="Topiramate" localSheetId="3">#REF!</definedName>
    <definedName name="Topiramate">#REF!</definedName>
    <definedName name="VIGABATRIN">#REF!</definedName>
    <definedName name="warfarin" localSheetId="3">#REF!</definedName>
    <definedName name="warfarin">#REF!</definedName>
    <definedName name="YesNo">[10]Overview!$J$24:$J$25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32" i="5" l="1"/>
  <c r="N18" i="5"/>
  <c r="N50" i="5" l="1"/>
  <c r="N51" i="5"/>
  <c r="N52" i="5"/>
  <c r="N53" i="5"/>
  <c r="N54" i="5"/>
  <c r="N55" i="5"/>
  <c r="N56" i="5"/>
  <c r="N57" i="5"/>
  <c r="N58" i="5"/>
  <c r="I5" i="7"/>
  <c r="I4" i="7"/>
  <c r="I3" i="7"/>
  <c r="I2" i="7"/>
  <c r="O3" i="6"/>
  <c r="O2" i="6"/>
  <c r="N44" i="5"/>
  <c r="N47" i="5"/>
  <c r="N46" i="5"/>
  <c r="N45" i="5"/>
  <c r="N37" i="5"/>
  <c r="N36" i="5"/>
  <c r="N49" i="5"/>
  <c r="N48" i="5"/>
  <c r="N40" i="5"/>
  <c r="N39" i="5"/>
  <c r="N42" i="5"/>
  <c r="N41" i="5"/>
  <c r="N43" i="5"/>
  <c r="N38" i="5"/>
  <c r="N3" i="5"/>
  <c r="N2" i="5"/>
  <c r="N4" i="5"/>
  <c r="N35" i="5"/>
  <c r="N34" i="5"/>
  <c r="N33" i="5"/>
  <c r="N26" i="5"/>
  <c r="N30" i="5"/>
  <c r="N29" i="5"/>
  <c r="N24" i="5"/>
  <c r="N21" i="5"/>
  <c r="N20" i="5"/>
  <c r="N16" i="5"/>
  <c r="N9" i="5"/>
  <c r="N7" i="5"/>
  <c r="N6" i="5"/>
  <c r="N5" i="5"/>
  <c r="N19" i="5"/>
  <c r="N28" i="5"/>
  <c r="N11" i="5"/>
  <c r="N31" i="5"/>
  <c r="N25" i="5"/>
  <c r="N27" i="5"/>
  <c r="N10" i="5"/>
  <c r="N17" i="5"/>
  <c r="N12" i="5"/>
  <c r="N23" i="5"/>
  <c r="N22" i="5"/>
  <c r="N13" i="5"/>
  <c r="N15" i="5"/>
  <c r="N14" i="5"/>
  <c r="N8" i="5"/>
  <c r="R79" i="4"/>
  <c r="E79" i="4"/>
  <c r="R78" i="4"/>
  <c r="E78" i="4"/>
  <c r="R77" i="4"/>
  <c r="E77" i="4"/>
  <c r="R76" i="4"/>
  <c r="E76" i="4"/>
  <c r="R75" i="4"/>
  <c r="E75" i="4"/>
  <c r="R74" i="4"/>
  <c r="E74" i="4"/>
  <c r="R73" i="4"/>
  <c r="E73" i="4"/>
  <c r="R72" i="4"/>
  <c r="E72" i="4"/>
  <c r="R71" i="4"/>
  <c r="E71" i="4"/>
  <c r="R70" i="4"/>
  <c r="E70" i="4"/>
  <c r="R69" i="4"/>
  <c r="E69" i="4"/>
  <c r="R68" i="4"/>
  <c r="E68" i="4"/>
  <c r="R67" i="4"/>
  <c r="E67" i="4"/>
  <c r="R66" i="4"/>
  <c r="E66" i="4"/>
  <c r="R65" i="4"/>
  <c r="E65" i="4"/>
  <c r="R64" i="4"/>
  <c r="E64" i="4"/>
  <c r="R63" i="4"/>
  <c r="E63" i="4"/>
  <c r="R62" i="4"/>
  <c r="E62" i="4"/>
  <c r="R61" i="4"/>
  <c r="E61" i="4"/>
  <c r="R60" i="4"/>
  <c r="E60" i="4"/>
  <c r="R59" i="4"/>
  <c r="E59" i="4"/>
  <c r="R58" i="4"/>
  <c r="E58" i="4"/>
  <c r="R57" i="4"/>
  <c r="E57" i="4"/>
  <c r="R56" i="4"/>
  <c r="E56" i="4"/>
  <c r="R55" i="4"/>
  <c r="E55" i="4"/>
  <c r="R54" i="4"/>
  <c r="E54" i="4"/>
  <c r="R53" i="4"/>
  <c r="E53" i="4"/>
  <c r="R52" i="4"/>
  <c r="E52" i="4"/>
  <c r="R51" i="4"/>
  <c r="E51" i="4"/>
  <c r="R50" i="4"/>
  <c r="E50" i="4"/>
  <c r="R49" i="4"/>
  <c r="E49" i="4"/>
  <c r="R48" i="4"/>
  <c r="E48" i="4"/>
  <c r="R47" i="4"/>
  <c r="E47" i="4"/>
  <c r="R46" i="4"/>
  <c r="E46" i="4"/>
  <c r="R45" i="4"/>
  <c r="E45" i="4"/>
  <c r="R44" i="4"/>
  <c r="E44" i="4"/>
  <c r="R43" i="4"/>
  <c r="E43" i="4"/>
  <c r="R42" i="4"/>
  <c r="E42" i="4"/>
  <c r="R41" i="4"/>
  <c r="E41" i="4"/>
  <c r="R40" i="4"/>
  <c r="E40" i="4"/>
  <c r="R39" i="4"/>
  <c r="E39" i="4"/>
  <c r="R38" i="4"/>
  <c r="E38" i="4"/>
  <c r="R37" i="4"/>
  <c r="E37" i="4"/>
  <c r="R36" i="4"/>
  <c r="E36" i="4"/>
  <c r="R35" i="4"/>
  <c r="E35" i="4"/>
  <c r="R34" i="4"/>
  <c r="E34" i="4"/>
  <c r="R33" i="4"/>
  <c r="E33" i="4"/>
  <c r="R32" i="4"/>
  <c r="E32" i="4"/>
  <c r="R31" i="4"/>
  <c r="E31" i="4"/>
  <c r="R30" i="4"/>
  <c r="E30" i="4"/>
  <c r="R29" i="4"/>
  <c r="E29" i="4"/>
  <c r="R28" i="4"/>
  <c r="E28" i="4"/>
  <c r="R27" i="4"/>
  <c r="E27" i="4"/>
  <c r="R26" i="4"/>
  <c r="E26" i="4"/>
  <c r="R25" i="4"/>
  <c r="E25" i="4"/>
  <c r="R24" i="4"/>
  <c r="E24" i="4"/>
  <c r="R23" i="4"/>
  <c r="E23" i="4"/>
  <c r="R22" i="4"/>
  <c r="E22" i="4"/>
  <c r="R21" i="4"/>
  <c r="E21" i="4"/>
  <c r="R20" i="4"/>
  <c r="E20" i="4"/>
  <c r="R19" i="4"/>
  <c r="E19" i="4"/>
  <c r="R18" i="4"/>
  <c r="E18" i="4"/>
  <c r="R17" i="4"/>
  <c r="E17" i="4"/>
  <c r="R16" i="4"/>
  <c r="E16" i="4"/>
  <c r="R15" i="4"/>
  <c r="E15" i="4"/>
  <c r="R14" i="4"/>
  <c r="E14" i="4"/>
  <c r="R13" i="4"/>
  <c r="E13" i="4"/>
  <c r="R12" i="4"/>
  <c r="E12" i="4"/>
  <c r="R11" i="4"/>
  <c r="E11" i="4"/>
  <c r="R10" i="4"/>
  <c r="E10" i="4"/>
  <c r="R9" i="4"/>
  <c r="E9" i="4"/>
  <c r="R8" i="4"/>
  <c r="E8" i="4"/>
  <c r="R7" i="4"/>
  <c r="E7" i="4"/>
  <c r="R6" i="4"/>
  <c r="E6" i="4"/>
  <c r="R5" i="4"/>
  <c r="E5" i="4"/>
  <c r="R4" i="4"/>
  <c r="E4" i="4"/>
  <c r="R3" i="4"/>
  <c r="E3" i="4"/>
  <c r="R2" i="4"/>
  <c r="E2" i="4"/>
  <c r="K7" i="3"/>
  <c r="K6" i="3"/>
  <c r="K5" i="3"/>
  <c r="K4" i="3"/>
  <c r="K3" i="3"/>
  <c r="K2" i="3"/>
</calcChain>
</file>

<file path=xl/sharedStrings.xml><?xml version="1.0" encoding="utf-8"?>
<sst xmlns="http://schemas.openxmlformats.org/spreadsheetml/2006/main" count="2470" uniqueCount="693">
  <si>
    <r>
      <rPr>
        <b/>
        <sz val="11"/>
        <rFont val="Calibri"/>
        <family val="2"/>
      </rPr>
      <t>PROGRAM:</t>
    </r>
    <r>
      <rPr>
        <sz val="11"/>
        <rFont val="Calibri"/>
        <family val="2"/>
      </rPr>
      <t xml:space="preserve"> PMP</t>
    </r>
  </si>
  <si>
    <t>Query Period</t>
  </si>
  <si>
    <t>Enrollment Requirement</t>
  </si>
  <si>
    <t>EB1</t>
  </si>
  <si>
    <t>EB2 Encounter Numbers</t>
  </si>
  <si>
    <t>n/a</t>
  </si>
  <si>
    <t>EB2 Encounter Days</t>
  </si>
  <si>
    <t>EB2 Encounter List</t>
  </si>
  <si>
    <t>EB2 Table</t>
  </si>
  <si>
    <t xml:space="preserve">Age Group </t>
  </si>
  <si>
    <t>Age Calculation</t>
  </si>
  <si>
    <t>I</t>
  </si>
  <si>
    <t>Sex</t>
  </si>
  <si>
    <t>Female, Male, Other/Missing</t>
  </si>
  <si>
    <t>Race</t>
  </si>
  <si>
    <t>American Indian or Alaska Native (01),
Asian (02), 
Black or African American (03), 
Native Hawaiian or Other Pacific Islander (04),
White (05),
Multiple Race (06),
Refuse to asnwer (07), 
No Information (NI), 
Unknown (UN), 
Other (OT),
Missing</t>
  </si>
  <si>
    <t>Hispanic</t>
  </si>
  <si>
    <t>Yes, No, Refuse to Answer (R), No Information (NI), Unknown (UN), Other (OT), Missing</t>
  </si>
  <si>
    <t>Difference Table</t>
  </si>
  <si>
    <t>N</t>
  </si>
  <si>
    <t>CQA Num</t>
  </si>
  <si>
    <t>CQA Diff</t>
  </si>
  <si>
    <t>RunTableCount</t>
  </si>
  <si>
    <t>Y</t>
  </si>
  <si>
    <t xml:space="preserve">KeepDMLocal </t>
  </si>
  <si>
    <t>Baseline Table</t>
  </si>
  <si>
    <t>Vital Assessment</t>
  </si>
  <si>
    <t>Lab Value Assessment</t>
  </si>
  <si>
    <t>Geographic Assessment</t>
  </si>
  <si>
    <t>Analysis Level</t>
  </si>
  <si>
    <t>Patient</t>
  </si>
  <si>
    <t>Select Index</t>
  </si>
  <si>
    <t>MIN</t>
  </si>
  <si>
    <t>Extra Table Strat</t>
  </si>
  <si>
    <t>Health Event of Interest</t>
  </si>
  <si>
    <t>Inclusion/Exclusion Criteria</t>
  </si>
  <si>
    <t>Optional Program Modules</t>
  </si>
  <si>
    <t>Covariates</t>
  </si>
  <si>
    <t>Scenario</t>
  </si>
  <si>
    <t>Group Name</t>
  </si>
  <si>
    <t>Prevalent Event</t>
  </si>
  <si>
    <t>Care Setting</t>
  </si>
  <si>
    <t xml:space="preserve">Principal Diagnosis </t>
  </si>
  <si>
    <t>Pre-Existing Condition or Medication or Lab</t>
  </si>
  <si>
    <t xml:space="preserve">Include or Exclude </t>
  </si>
  <si>
    <t>Condition Period Start</t>
  </si>
  <si>
    <t>Condition Period End</t>
  </si>
  <si>
    <t>Principal Diagnosis</t>
  </si>
  <si>
    <t>Cohort Quality Assessment (CQA)?</t>
  </si>
  <si>
    <t>Baseline Table (Covariate Assessment)?</t>
  </si>
  <si>
    <t>Charleson Comorbidity Score?</t>
  </si>
  <si>
    <t>Vitals Module?</t>
  </si>
  <si>
    <t>Geographic Assessment?</t>
  </si>
  <si>
    <t>Covariate</t>
  </si>
  <si>
    <t>Care setting</t>
  </si>
  <si>
    <t>Evaluation period start</t>
  </si>
  <si>
    <t>Evaluation period end</t>
  </si>
  <si>
    <t>Number of instances the covariate should be found in evaluation period</t>
  </si>
  <si>
    <t>NO</t>
  </si>
  <si>
    <t>See covariates tab</t>
  </si>
  <si>
    <t>C02_COVID_AV</t>
  </si>
  <si>
    <t>AV</t>
  </si>
  <si>
    <t>-21</t>
  </si>
  <si>
    <t>16</t>
  </si>
  <si>
    <t>ED EI IP OS</t>
  </si>
  <si>
    <t>C03_COVID_ED</t>
  </si>
  <si>
    <t>ED</t>
  </si>
  <si>
    <t>EI IP OS</t>
  </si>
  <si>
    <t>C05_COVID_VENT</t>
  </si>
  <si>
    <t>Include</t>
  </si>
  <si>
    <t>0</t>
  </si>
  <si>
    <t>C06_COVID_PRIORDX</t>
  </si>
  <si>
    <t>-30</t>
  </si>
  <si>
    <t>-1</t>
  </si>
  <si>
    <t>COVID-19 Antigen/PCR Lab with a Positive, Detected, or Presumptive Positive result</t>
  </si>
  <si>
    <t>C08_LAB_POSITIVE_DX</t>
  </si>
  <si>
    <t>C09_LAB_POSITIVE_DXAV</t>
  </si>
  <si>
    <t>C10_LAB_POSITIVE_DXED</t>
  </si>
  <si>
    <t>C11_LAB_POSITIVE_DXIP</t>
  </si>
  <si>
    <t>C12_LAB_POSITIVE_VENT</t>
  </si>
  <si>
    <t>C13_LAB_POSITIVE_DXIP_DEXA</t>
  </si>
  <si>
    <t>-14</t>
  </si>
  <si>
    <t>14</t>
  </si>
  <si>
    <t>C14_LAB_POSITIVE_DXIP_HCQ</t>
  </si>
  <si>
    <t>C15_LAB_POSITIVE_DXIP_RDV</t>
  </si>
  <si>
    <t>C16_LAB_NEGATIVE</t>
  </si>
  <si>
    <t>01JAN2020</t>
  </si>
  <si>
    <t>08FEB2021</t>
  </si>
  <si>
    <t>C17_LAB_NEGATIVE_DX</t>
  </si>
  <si>
    <t>C18_LAB_NEGATIVE_DXAV</t>
  </si>
  <si>
    <t>C19_LAB_NEGATIVE_DXED</t>
  </si>
  <si>
    <t>C20_LAB_NEGATIVE_DXIP</t>
  </si>
  <si>
    <t>C21_LAB_NEGATIVE_VENT</t>
  </si>
  <si>
    <t>C22_DXCOVID_AND_LABPOSITIVE</t>
  </si>
  <si>
    <t>C23_DXCOVID_AND_LABNEGATIVE</t>
  </si>
  <si>
    <t>Covariates - Adults</t>
  </si>
  <si>
    <t>Group</t>
  </si>
  <si>
    <t>Principal Diagnosis position</t>
  </si>
  <si>
    <t>Evaluation Period Start</t>
  </si>
  <si>
    <t>Evaluation Period End</t>
  </si>
  <si>
    <t>3 YEARS PRIOR TO INDEX EVENT:</t>
  </si>
  <si>
    <t xml:space="preserve">All Cohorts
</t>
  </si>
  <si>
    <t>ANY</t>
  </si>
  <si>
    <t>-1095</t>
  </si>
  <si>
    <t>1</t>
  </si>
  <si>
    <t>+/- 14 DAYS FROM INDEX EVENT:</t>
  </si>
  <si>
    <t xml:space="preserve">NO </t>
  </si>
  <si>
    <t>Macro</t>
  </si>
  <si>
    <t>FILEOUT</t>
  </si>
  <si>
    <t>FILEIN</t>
  </si>
  <si>
    <t>Principal</t>
  </si>
  <si>
    <t>CareSetting</t>
  </si>
  <si>
    <t>ResultTyp</t>
  </si>
  <si>
    <t>LabResult</t>
  </si>
  <si>
    <t>LabUnit</t>
  </si>
  <si>
    <t>%QUERYFILE_CODES(</t>
  </si>
  <si>
    <t>);</t>
  </si>
  <si>
    <t>covid_pcrlab_qual</t>
  </si>
  <si>
    <t>C</t>
  </si>
  <si>
    <t>POSITIVE</t>
  </si>
  <si>
    <t>PRESUMPTIVE POSITIVE</t>
  </si>
  <si>
    <t>DETECTED</t>
  </si>
  <si>
    <t>covid_antigenlab_qual</t>
  </si>
  <si>
    <t>NEGATIVE</t>
  </si>
  <si>
    <t>NOT DETECTED</t>
  </si>
  <si>
    <t>Subgroup</t>
  </si>
  <si>
    <t>CondLevel</t>
  </si>
  <si>
    <t>CondInclusion</t>
  </si>
  <si>
    <t>SubCondLevel</t>
  </si>
  <si>
    <t>SubCondInclusion</t>
  </si>
  <si>
    <t>CondFrom</t>
  </si>
  <si>
    <t>CondTo</t>
  </si>
  <si>
    <t>Macro Code</t>
  </si>
  <si>
    <t>%Condfile_CODES(</t>
  </si>
  <si>
    <t>Cond01</t>
  </si>
  <si>
    <t>any_dx</t>
  </si>
  <si>
    <t>COVAV</t>
  </si>
  <si>
    <t>COVEDEIIP</t>
  </si>
  <si>
    <t>Cond02</t>
  </si>
  <si>
    <t>COVED</t>
  </si>
  <si>
    <t>COVEDIIP</t>
  </si>
  <si>
    <t>Cond03</t>
  </si>
  <si>
    <t>mechanical_vent</t>
  </si>
  <si>
    <t>COVIDVENT</t>
  </si>
  <si>
    <t>MECHVENT</t>
  </si>
  <si>
    <t>Cond04</t>
  </si>
  <si>
    <t>COVPRIORDX</t>
  </si>
  <si>
    <t>DXPRIOR</t>
  </si>
  <si>
    <t>Cond05</t>
  </si>
  <si>
    <t>COVIDPOSDX</t>
  </si>
  <si>
    <t>DX</t>
  </si>
  <si>
    <t>Cond06</t>
  </si>
  <si>
    <t>COVIDPOSAV</t>
  </si>
  <si>
    <t>Cond07</t>
  </si>
  <si>
    <t>NODX</t>
  </si>
  <si>
    <t>Cond08</t>
  </si>
  <si>
    <t>COVIDPOSED</t>
  </si>
  <si>
    <t>Cond09</t>
  </si>
  <si>
    <t>Cond10</t>
  </si>
  <si>
    <t>COVIDPOSIP</t>
  </si>
  <si>
    <t>Cond11</t>
  </si>
  <si>
    <t>COVIDPOSVENT</t>
  </si>
  <si>
    <t>Cond12</t>
  </si>
  <si>
    <t>Cond13</t>
  </si>
  <si>
    <t>POSANDDEXA</t>
  </si>
  <si>
    <t>Cond14</t>
  </si>
  <si>
    <t>dexamethasone</t>
  </si>
  <si>
    <t>DEXAMETHASONE</t>
  </si>
  <si>
    <t>Cond15</t>
  </si>
  <si>
    <t>POSANDHCQ</t>
  </si>
  <si>
    <t>Cond16</t>
  </si>
  <si>
    <t>hydroxychloroquine</t>
  </si>
  <si>
    <t>HCQ</t>
  </si>
  <si>
    <t>Cond17</t>
  </si>
  <si>
    <t>POSANDREM</t>
  </si>
  <si>
    <t>Cond18</t>
  </si>
  <si>
    <t>remdesivir</t>
  </si>
  <si>
    <t>REMDESIVIR</t>
  </si>
  <si>
    <t>Cond19</t>
  </si>
  <si>
    <t>COVLABTESTNEG</t>
  </si>
  <si>
    <t>POSITIVETEST</t>
  </si>
  <si>
    <t>Cond20</t>
  </si>
  <si>
    <t>Cond21</t>
  </si>
  <si>
    <t>Cond22</t>
  </si>
  <si>
    <t>Cond23</t>
  </si>
  <si>
    <t>Cond24</t>
  </si>
  <si>
    <t>Cond25</t>
  </si>
  <si>
    <t>COVLABTESTNEGDX</t>
  </si>
  <si>
    <t>Cond26</t>
  </si>
  <si>
    <t>Cond27</t>
  </si>
  <si>
    <t>Cond28</t>
  </si>
  <si>
    <t>Cond29</t>
  </si>
  <si>
    <t>Cond30</t>
  </si>
  <si>
    <t>Cond31</t>
  </si>
  <si>
    <t>Cond32</t>
  </si>
  <si>
    <t>COVLABTESTNEGAV</t>
  </si>
  <si>
    <t>Cond33</t>
  </si>
  <si>
    <t>NODXPOSTEST</t>
  </si>
  <si>
    <t>Cond34</t>
  </si>
  <si>
    <t>Cond35</t>
  </si>
  <si>
    <t>Cond36</t>
  </si>
  <si>
    <t>Cond37</t>
  </si>
  <si>
    <t>Cond38</t>
  </si>
  <si>
    <t>Cond39</t>
  </si>
  <si>
    <t>Cond40</t>
  </si>
  <si>
    <t>COVLABTESTNEGED</t>
  </si>
  <si>
    <t>Cond41</t>
  </si>
  <si>
    <t>Cond42</t>
  </si>
  <si>
    <t>Cond43</t>
  </si>
  <si>
    <t>Cond44</t>
  </si>
  <si>
    <t>Cond45</t>
  </si>
  <si>
    <t>Cond46</t>
  </si>
  <si>
    <t>Cond47</t>
  </si>
  <si>
    <t>Cond48</t>
  </si>
  <si>
    <t>COVIDLABTESTNEGIP</t>
  </si>
  <si>
    <t>Cond49</t>
  </si>
  <si>
    <t>MECHVENTPOSTEST</t>
  </si>
  <si>
    <t>Cond50</t>
  </si>
  <si>
    <t>Cond51</t>
  </si>
  <si>
    <t>Cond52</t>
  </si>
  <si>
    <t>Cond53</t>
  </si>
  <si>
    <t>Cond54</t>
  </si>
  <si>
    <t>Cond55</t>
  </si>
  <si>
    <t>COVIDLABTESTNEGVENT</t>
  </si>
  <si>
    <t>Cond56</t>
  </si>
  <si>
    <t>Cond57</t>
  </si>
  <si>
    <t>NOPOSTEST</t>
  </si>
  <si>
    <t>Cond58</t>
  </si>
  <si>
    <t>Cond59</t>
  </si>
  <si>
    <t>Cond60</t>
  </si>
  <si>
    <t>Cond61</t>
  </si>
  <si>
    <t>Cond62</t>
  </si>
  <si>
    <t>Cond63</t>
  </si>
  <si>
    <t>DXANDPOSLAB</t>
  </si>
  <si>
    <t>Cond64</t>
  </si>
  <si>
    <t>Cond65</t>
  </si>
  <si>
    <t>Cond66</t>
  </si>
  <si>
    <t>Cond67</t>
  </si>
  <si>
    <t>Cond68</t>
  </si>
  <si>
    <t>Cond69</t>
  </si>
  <si>
    <t>DXANDNEGLAB</t>
  </si>
  <si>
    <t>NEGLAB</t>
  </si>
  <si>
    <t>Cond70</t>
  </si>
  <si>
    <t>Cond71</t>
  </si>
  <si>
    <t>Cond72</t>
  </si>
  <si>
    <t>Cond73</t>
  </si>
  <si>
    <t>POSLAB</t>
  </si>
  <si>
    <t>Cond74</t>
  </si>
  <si>
    <t>Cond75</t>
  </si>
  <si>
    <t>Cond76</t>
  </si>
  <si>
    <t>Cond77</t>
  </si>
  <si>
    <t>Cond78</t>
  </si>
  <si>
    <t>StudyName</t>
  </si>
  <si>
    <t>Covarnum</t>
  </si>
  <si>
    <t>CovFrom</t>
  </si>
  <si>
    <t>CovTo</t>
  </si>
  <si>
    <t>CodeDays</t>
  </si>
  <si>
    <t>HEI</t>
  </si>
  <si>
    <t>%Baselinefile_CODES(</t>
  </si>
  <si>
    <t>Covar01</t>
  </si>
  <si>
    <t>asthma</t>
  </si>
  <si>
    <t>3yrspriorDX_Asthma</t>
  </si>
  <si>
    <t>Covar02</t>
  </si>
  <si>
    <t>congestive_hf</t>
  </si>
  <si>
    <t>3yrspriorDX_Congestive_Heart_Failure</t>
  </si>
  <si>
    <t>Covar03</t>
  </si>
  <si>
    <t>cad</t>
  </si>
  <si>
    <t>3yrspriorDX_Coronary_Artery_Disease</t>
  </si>
  <si>
    <t>Covar04</t>
  </si>
  <si>
    <t>cirrhosis</t>
  </si>
  <si>
    <t>3yrspriorDX_Cirrhosis</t>
  </si>
  <si>
    <t>Covar05</t>
  </si>
  <si>
    <t>hypertension</t>
  </si>
  <si>
    <t>3yrspriorDX_Hypertension</t>
  </si>
  <si>
    <t>Covar06</t>
  </si>
  <si>
    <t>inflamm_bowel_disease</t>
  </si>
  <si>
    <t>3yrspriorDX_Inflammatory_Bowel_Disorder</t>
  </si>
  <si>
    <t>Covar07</t>
  </si>
  <si>
    <t>chronic_kidney_disease</t>
  </si>
  <si>
    <t>3yrspriorDX_Chronic_Kidney_Disease</t>
  </si>
  <si>
    <t>Covar08</t>
  </si>
  <si>
    <t>type2_diabetes</t>
  </si>
  <si>
    <t>3yrspriorDX_Diabetes_Type_2</t>
  </si>
  <si>
    <t>Covar09</t>
  </si>
  <si>
    <t>copd</t>
  </si>
  <si>
    <t>3yrspriorDX_COPD</t>
  </si>
  <si>
    <t>Covar10</t>
  </si>
  <si>
    <t>parkinsons</t>
  </si>
  <si>
    <t>3yrspriorDX_Parkinsons_Disease</t>
  </si>
  <si>
    <t>Covar11</t>
  </si>
  <si>
    <t>multiple_sclerosis</t>
  </si>
  <si>
    <t>3yrspriorDX_Multiple_Sclerosis</t>
  </si>
  <si>
    <t>Covar12</t>
  </si>
  <si>
    <t>severe_obesity</t>
  </si>
  <si>
    <t>3yrspriorDX_Severe_Obesity</t>
  </si>
  <si>
    <t>Covar13</t>
  </si>
  <si>
    <t>cancer</t>
  </si>
  <si>
    <t>3yrspriorDX_Cancer</t>
  </si>
  <si>
    <t>Covar14</t>
  </si>
  <si>
    <t>pregnancy</t>
  </si>
  <si>
    <t>3yrspriorDX_Pregnancy</t>
  </si>
  <si>
    <t>Covar15</t>
  </si>
  <si>
    <t>renal_dialysis</t>
  </si>
  <si>
    <t>3yrspriorDX_End_Stage_Renal_Disease_Dialysis</t>
  </si>
  <si>
    <t>Covar16</t>
  </si>
  <si>
    <t>alcohol_abuse</t>
  </si>
  <si>
    <t>Covar17</t>
  </si>
  <si>
    <t>anemia</t>
  </si>
  <si>
    <t>Covar18</t>
  </si>
  <si>
    <t>arrythmia</t>
  </si>
  <si>
    <t>Covar19</t>
  </si>
  <si>
    <t>coagulopathy</t>
  </si>
  <si>
    <t>Covar20</t>
  </si>
  <si>
    <t>dementia</t>
  </si>
  <si>
    <t>Covar21</t>
  </si>
  <si>
    <t>hemiplegia</t>
  </si>
  <si>
    <t>Covar22</t>
  </si>
  <si>
    <t>hiv</t>
  </si>
  <si>
    <t>Covar23</t>
  </si>
  <si>
    <t>mental_health_disorders</t>
  </si>
  <si>
    <t>3yrspriorDX_Mental_Health_Disorders</t>
  </si>
  <si>
    <t>Covar24</t>
  </si>
  <si>
    <t>pulmonary_circ_disorders</t>
  </si>
  <si>
    <t>3yrspriorDX_PulmonaryCirculationDisorders</t>
  </si>
  <si>
    <t>Covar25</t>
  </si>
  <si>
    <t>chronic_pulmonary</t>
  </si>
  <si>
    <t>3yrspriorDX_PulmonaryDisorders_Chronic</t>
  </si>
  <si>
    <t>Covar26</t>
  </si>
  <si>
    <t>pvd</t>
  </si>
  <si>
    <t>Covar27</t>
  </si>
  <si>
    <t>wt_loss</t>
  </si>
  <si>
    <t>Covar28</t>
  </si>
  <si>
    <t>corticosteroid</t>
  </si>
  <si>
    <t>3yrspriorMed_Corticosteroid</t>
  </si>
  <si>
    <t>Covar29</t>
  </si>
  <si>
    <t>immunosuppressant</t>
  </si>
  <si>
    <t>3yrspriorMed_Immunosuppressant</t>
  </si>
  <si>
    <t>Covar30</t>
  </si>
  <si>
    <t>lupus_sle</t>
  </si>
  <si>
    <t>Covar31</t>
  </si>
  <si>
    <t>Covar32</t>
  </si>
  <si>
    <t>seizure_epilepsy</t>
  </si>
  <si>
    <t>3yrpriorDX_Seizure_Epilepsy</t>
  </si>
  <si>
    <t>Covar33</t>
  </si>
  <si>
    <t>rheumatiod_arthritis</t>
  </si>
  <si>
    <t>3yrpriorDX_Rheumatoid_Arthritis</t>
  </si>
  <si>
    <t>Covar34</t>
  </si>
  <si>
    <t>Covar35</t>
  </si>
  <si>
    <t>Covar36</t>
  </si>
  <si>
    <t>Covar37</t>
  </si>
  <si>
    <t>Covar38</t>
  </si>
  <si>
    <t>Covar39</t>
  </si>
  <si>
    <t>Covar40</t>
  </si>
  <si>
    <t>Covar41</t>
  </si>
  <si>
    <t>Covar42</t>
  </si>
  <si>
    <t>Covar43</t>
  </si>
  <si>
    <t>Covar44</t>
  </si>
  <si>
    <t>Covar45</t>
  </si>
  <si>
    <t>Covar46</t>
  </si>
  <si>
    <t>Covar47</t>
  </si>
  <si>
    <t>Covar48</t>
  </si>
  <si>
    <t>Covar49</t>
  </si>
  <si>
    <t>Covar50</t>
  </si>
  <si>
    <t>Covar51</t>
  </si>
  <si>
    <t>Covar52</t>
  </si>
  <si>
    <t>Covar53</t>
  </si>
  <si>
    <t>Covar54</t>
  </si>
  <si>
    <t>Covar55</t>
  </si>
  <si>
    <t>Covar56</t>
  </si>
  <si>
    <t>Covar57</t>
  </si>
  <si>
    <t>14daysMed_Corticosteroid</t>
  </si>
  <si>
    <t>tocilizumab</t>
  </si>
  <si>
    <t>14daysMed_Tocilizumab_Actemra</t>
  </si>
  <si>
    <t>sarilumab</t>
  </si>
  <si>
    <t>14daysMed_Sarilumab_Kevzara</t>
  </si>
  <si>
    <t>siltuximab</t>
  </si>
  <si>
    <t>14daysMed_Siltuximab_Sylvant</t>
  </si>
  <si>
    <t>14daysMed_Dexamethasone</t>
  </si>
  <si>
    <t>14daysMed_Remdesivir</t>
  </si>
  <si>
    <t>convalescent_plasma</t>
  </si>
  <si>
    <t>14daysPX_ConvalescentPlasma</t>
  </si>
  <si>
    <t>critical_care</t>
  </si>
  <si>
    <t>14daysPX_Critical_Care</t>
  </si>
  <si>
    <t>bamlanivimab</t>
  </si>
  <si>
    <t>14daysMed_Bamlanivimab</t>
  </si>
  <si>
    <t>casirivimab_imdevimab</t>
  </si>
  <si>
    <t>14daysMed_Casirivimab_Imdevimab</t>
  </si>
  <si>
    <t>colchicine_med</t>
  </si>
  <si>
    <t>14daysMed_Colchicine</t>
  </si>
  <si>
    <t>14daysMed_Fluvoxamine</t>
  </si>
  <si>
    <t>ivermectin_med</t>
  </si>
  <si>
    <t>14daysMed_Ivermectin</t>
  </si>
  <si>
    <t>baricitinib_med</t>
  </si>
  <si>
    <t>14daysMed_Baricitinib</t>
  </si>
  <si>
    <t>GROUP</t>
  </si>
  <si>
    <t>VitVar</t>
  </si>
  <si>
    <t>Variable2</t>
  </si>
  <si>
    <t>VitalFrom</t>
  </si>
  <si>
    <t>VitalTo</t>
  </si>
  <si>
    <t>StratSmoking</t>
  </si>
  <si>
    <t>StratTobacco</t>
  </si>
  <si>
    <t>StratTobacco_Type</t>
  </si>
  <si>
    <t>StratHT</t>
  </si>
  <si>
    <t>StratWT</t>
  </si>
  <si>
    <t>StratAgeVar</t>
  </si>
  <si>
    <t>Macro text</t>
  </si>
  <si>
    <t>%Vitalsfile(</t>
  </si>
  <si>
    <t>vit1</t>
  </si>
  <si>
    <t>BMI</t>
  </si>
  <si>
    <t>Agegroup</t>
  </si>
  <si>
    <t>20-39 40-54 55-64 65-74 75-84 85+</t>
  </si>
  <si>
    <t>vit2</t>
  </si>
  <si>
    <t>Smoking</t>
  </si>
  <si>
    <t>'01' '02' '03' '04' '05' '06' '07' '08'</t>
  </si>
  <si>
    <t>MACRO</t>
  </si>
  <si>
    <t>group1</t>
  </si>
  <si>
    <t>runid1</t>
  </si>
  <si>
    <t>grouplabel</t>
  </si>
  <si>
    <t>Alphabetical_covarsort</t>
  </si>
  <si>
    <t>order</t>
  </si>
  <si>
    <t>%groupname_File(</t>
  </si>
  <si>
    <t>groupname1</t>
  </si>
  <si>
    <t>r01</t>
  </si>
  <si>
    <t>groupname2</t>
  </si>
  <si>
    <t>groupname3</t>
  </si>
  <si>
    <t>Positive COVID 19 Antigen or PCR Lab</t>
  </si>
  <si>
    <t>C01_LAB_POSITIVE</t>
  </si>
  <si>
    <t>C02_LAB_POSITIVE_HTN</t>
  </si>
  <si>
    <t>C03_LAB_POSITIVE_DIAB</t>
  </si>
  <si>
    <t>C04_LAB_POSITIVE_OBESITY</t>
  </si>
  <si>
    <t>DX: Seizures/Epilepsy</t>
  </si>
  <si>
    <t>DX: RA</t>
  </si>
  <si>
    <t>DX: SLE</t>
  </si>
  <si>
    <t>DX: Alcohol Abuse</t>
  </si>
  <si>
    <t>DX: Anemia</t>
  </si>
  <si>
    <t>DX: Arrythmia</t>
  </si>
  <si>
    <t>DX: Asthma</t>
  </si>
  <si>
    <t>DX: Coagulopathy</t>
  </si>
  <si>
    <t>DX: COPD</t>
  </si>
  <si>
    <t>DX: Cancer</t>
  </si>
  <si>
    <t>DX: Chronic Kidney Disease</t>
  </si>
  <si>
    <t>DX: Cirrhosis</t>
  </si>
  <si>
    <t xml:space="preserve">DX: Congestive Heart Failure </t>
  </si>
  <si>
    <t>DX: Coronary Artery Disease</t>
  </si>
  <si>
    <t>DX: Dementia</t>
  </si>
  <si>
    <t>DX: Diabetes Type 2</t>
  </si>
  <si>
    <t>DX: End Stage Renal Disease and Dialysis</t>
  </si>
  <si>
    <t>DX: Hemiplegia</t>
  </si>
  <si>
    <t>DX: HIV</t>
  </si>
  <si>
    <t>DX: Hypertension</t>
  </si>
  <si>
    <t>DX: Inflammatory Bowel Disorder</t>
  </si>
  <si>
    <t>DX: Mental Health Disorders</t>
  </si>
  <si>
    <t>DX: Multiple Sclerosis</t>
  </si>
  <si>
    <t>DX: Peripheral Vascular Disorders</t>
  </si>
  <si>
    <t>DX: Parkinson's Disease</t>
  </si>
  <si>
    <t>DX: Pregnancy</t>
  </si>
  <si>
    <t>DX: Pulmonary Circulation Disorder</t>
  </si>
  <si>
    <t>DX: Chronic Pulmonary Disorders</t>
  </si>
  <si>
    <t>DX: Severe Obesity (BMI &gt;=40)</t>
  </si>
  <si>
    <t>DX: Weight Loss</t>
  </si>
  <si>
    <t>DX: Down syndome</t>
  </si>
  <si>
    <t>DX: Sickle Cell Disease</t>
  </si>
  <si>
    <t>MEDICATION: Corticosteroid</t>
  </si>
  <si>
    <t>MEDICATION: Immunosuppressant drug</t>
  </si>
  <si>
    <t>MEDICATION: Bamlanivimab Monoclonal Antibody Treatment</t>
  </si>
  <si>
    <t>MEDICATION: Casirivimab or Imdevimab Monoclonal Antibody Treatment</t>
  </si>
  <si>
    <t>MEDICATION: Dexamethasone</t>
  </si>
  <si>
    <t>MEDICATION: Remdesivir</t>
  </si>
  <si>
    <t>MEDICATION: Sarilumab (Kevzara)</t>
  </si>
  <si>
    <t>MEDICATION: Siltuximab (Sylvant)</t>
  </si>
  <si>
    <t>MEDICATION: Tocilizumab (Actemra)</t>
  </si>
  <si>
    <t>Medication: baricitinib</t>
  </si>
  <si>
    <t>Medication: colchicine</t>
  </si>
  <si>
    <t>Medication: fluvoxamine</t>
  </si>
  <si>
    <t>Medications: ivermectin</t>
  </si>
  <si>
    <t>PX: Convalescent Plasma</t>
  </si>
  <si>
    <t>PX: Critical Care</t>
  </si>
  <si>
    <t>3yrpriorDX_SLE_Lupus</t>
  </si>
  <si>
    <t>down_syndrome</t>
  </si>
  <si>
    <t>3yrspriorDX_Down_Syndrome</t>
  </si>
  <si>
    <t>sickle_cell</t>
  </si>
  <si>
    <t>3yrspriorDX_Sickle_Cell</t>
  </si>
  <si>
    <t>Positive COVID 19 Antigen or PCR Lab and Hypertension Diagnosis within 1 Day Prior to 16 Days After</t>
  </si>
  <si>
    <t>Positive COVID 19 Antigen or PCR Lab and Type 1 or 2 Diabetes</t>
  </si>
  <si>
    <t>Positive COVID 19 Antigen or PCR Lab and Obesity</t>
  </si>
  <si>
    <t xml:space="preserve">This query request will identify the following counts of patients age 20-85+ with the following within the query period:
</t>
  </si>
  <si>
    <t>Hypertension in the three years prior to the index event</t>
  </si>
  <si>
    <t>Type 1 or Type 2 Diabetes in the three years prior to the index event</t>
  </si>
  <si>
    <t>Obesity in the three years prior to the index event</t>
  </si>
  <si>
    <t>n</t>
  </si>
  <si>
    <t>hba1c</t>
  </si>
  <si>
    <t>-180</t>
  </si>
  <si>
    <t>16daysPX_Mechanical_Ventilation</t>
  </si>
  <si>
    <t>60</t>
  </si>
  <si>
    <t>Index_COVID19_Lab</t>
  </si>
  <si>
    <t>anydx</t>
  </si>
  <si>
    <t>indexlab_ip</t>
  </si>
  <si>
    <t>indexlab_other</t>
  </si>
  <si>
    <t>Index_COVID19_Lab_Other_Setting</t>
  </si>
  <si>
    <t>Index_COVID19_Lab_IP_Setting</t>
  </si>
  <si>
    <t>.</t>
  </si>
  <si>
    <t>Other:</t>
  </si>
  <si>
    <t>Index COVID-19 SARS-CoV-2 Lab in All Other Care Settings</t>
  </si>
  <si>
    <t>Index COVID-19 SARS-CoV-2 Lab in Inpatient Care Setting</t>
  </si>
  <si>
    <t>Mechanical Ventilation</t>
  </si>
  <si>
    <t>60 Day Mortality</t>
  </si>
  <si>
    <t>HbA1c Measure in 3 months prior to Index Event</t>
  </si>
  <si>
    <t>HbA1c Measure in 6 months prior to Index Event</t>
  </si>
  <si>
    <t>-90</t>
  </si>
  <si>
    <t>Blood Pressure Measure in 3 months prior to Index Event</t>
  </si>
  <si>
    <t>Blood Pressure Measure in 6 months prior to Index Event</t>
  </si>
  <si>
    <t>Query02</t>
  </si>
  <si>
    <t>Query01</t>
  </si>
  <si>
    <t>Query03</t>
  </si>
  <si>
    <t>Query04</t>
  </si>
  <si>
    <t>Query05</t>
  </si>
  <si>
    <t>Query06</t>
  </si>
  <si>
    <t>AnyDX_Inpatient</t>
  </si>
  <si>
    <t>3yrspriorDX_Alcohol_Abuse</t>
  </si>
  <si>
    <t>3yrspriorDX_Anemia</t>
  </si>
  <si>
    <t>3yrspriorDX_Arrythmia</t>
  </si>
  <si>
    <t>3yrspriorDX_Coagulopathy</t>
  </si>
  <si>
    <t>3yrspriorDX_Dementia</t>
  </si>
  <si>
    <t>3yrspriorDX_Hemiplegia</t>
  </si>
  <si>
    <t>3yrspriorDX_PVD</t>
  </si>
  <si>
    <t>3yrspriorDX_WT_Loss</t>
  </si>
  <si>
    <t>3yrspriorDX_HIV</t>
  </si>
  <si>
    <t>3monthsprior_A1c</t>
  </si>
  <si>
    <t>6monthsprior_A1c</t>
  </si>
  <si>
    <t>-540</t>
  </si>
  <si>
    <t>HbA1c Measure in 18 months prior to Index Event</t>
  </si>
  <si>
    <t>Blood PressureMeasure in 18 months prior to Index Event</t>
  </si>
  <si>
    <t>18monthsprior_A1c</t>
  </si>
  <si>
    <t>fluvoxamine_med</t>
  </si>
  <si>
    <t>Demographics</t>
  </si>
  <si>
    <t>Index Event Care Setting</t>
  </si>
  <si>
    <t>Use of mechanical ventilation</t>
  </si>
  <si>
    <t>60 day mortality</t>
  </si>
  <si>
    <t xml:space="preserve"># Patients with A1c measures in: </t>
  </si>
  <si>
    <t>3 month prior to index</t>
  </si>
  <si>
    <t>6 months prior to index</t>
  </si>
  <si>
    <t># Patients with  BP (systolic or diastolic)  measures in</t>
  </si>
  <si>
    <t>In the 3-Years Prior to the Index Event:</t>
  </si>
  <si>
    <t>In the +/- 14 Days from the Index Event</t>
  </si>
  <si>
    <t>Smoking Status</t>
  </si>
  <si>
    <t>Current every day smoker</t>
  </si>
  <si>
    <t>Current some day smoker</t>
  </si>
  <si>
    <t>Former smoker</t>
  </si>
  <si>
    <t>Never smoker</t>
  </si>
  <si>
    <t>Smoker, current status unknown</t>
  </si>
  <si>
    <t>Unknown if ever smoked</t>
  </si>
  <si>
    <t>Heavy tobacco smoker</t>
  </si>
  <si>
    <t>Light tobacco smoker</t>
  </si>
  <si>
    <t>All Other SMOKING Values</t>
  </si>
  <si>
    <t>BMI by Age Group 20-39 years: </t>
  </si>
  <si>
    <t>Underweight (&lt;18.5 kg/m²)</t>
  </si>
  <si>
    <t>Normal weight (18.5 - &lt;25 kg/m²)</t>
  </si>
  <si>
    <t>Overweight (25 - &lt;30 kg/m²)</t>
  </si>
  <si>
    <t>Obese (≥30 kg/m²)</t>
  </si>
  <si>
    <t>BMI by Age Group 40-54 years: </t>
  </si>
  <si>
    <t>BMI by Age Group 55-64 years:</t>
  </si>
  <si>
    <t>BMI by Age Group 65-74 years:</t>
  </si>
  <si>
    <t>BMI by Age Group 75-84 years:</t>
  </si>
  <si>
    <t>BMI by Age Group 85+ years:</t>
  </si>
  <si>
    <t>18 months prior to index</t>
  </si>
  <si>
    <t>3/1/2020 - 3/15/2021</t>
  </si>
  <si>
    <r>
      <rPr>
        <b/>
        <u/>
        <sz val="10"/>
        <rFont val="Calibri"/>
        <family val="2"/>
      </rPr>
      <t xml:space="preserve">Positive COVID-19 Antigen/PCR SARS-CoV-2 Lab 
</t>
    </r>
    <r>
      <rPr>
        <b/>
        <sz val="10"/>
        <rFont val="Calibri"/>
        <family val="2"/>
      </rPr>
      <t xml:space="preserve">•	C01_LAB_POSITIVE: </t>
    </r>
    <r>
      <rPr>
        <sz val="10"/>
        <rFont val="Calibri"/>
        <family val="2"/>
      </rPr>
      <t>COVID-19 Antigen/PCR SARS-CoV-2 Lab Record with a Positive, Detected, or Presumptive Positive Result</t>
    </r>
  </si>
  <si>
    <t xml:space="preserve">RxYear*RxMonth </t>
  </si>
  <si>
    <t>Inpatient Care Setting (EI IP or OS)</t>
  </si>
  <si>
    <t>All Other Care Settings (non-IP)</t>
  </si>
  <si>
    <t>In the 16 Days Following the Index Event</t>
  </si>
  <si>
    <t>In the 60 Days Following the Index Event</t>
  </si>
  <si>
    <t>Positive COVID-19 SARS-CoV-2 Lab Test</t>
  </si>
  <si>
    <t>Positive COVID-19 Lab AND Combination Hypertension and Diabetes</t>
  </si>
  <si>
    <t>Positive COVID-19 Lab AND Obesity</t>
  </si>
  <si>
    <t>Positive COVID-19 Lab AND Type 1 or 2 Diabetes Mellitus</t>
  </si>
  <si>
    <t>Positive COVID-19 Lab AND Hypertension</t>
  </si>
  <si>
    <t>In 3, 6, and 18 months Prior to the Index Event</t>
  </si>
  <si>
    <t xml:space="preserve">   Female</t>
  </si>
  <si>
    <t xml:space="preserve">   Male</t>
  </si>
  <si>
    <t>Asian</t>
  </si>
  <si>
    <t>Black or African American</t>
  </si>
  <si>
    <t>White</t>
  </si>
  <si>
    <t>Hispanic: Yes</t>
  </si>
  <si>
    <t>Hispanic: No</t>
  </si>
  <si>
    <t>March 2020</t>
  </si>
  <si>
    <t>April 2020</t>
  </si>
  <si>
    <t>May 2020</t>
  </si>
  <si>
    <t>June 2020</t>
  </si>
  <si>
    <t>July 2020</t>
  </si>
  <si>
    <t>August 2020</t>
  </si>
  <si>
    <t>September 2020</t>
  </si>
  <si>
    <t>October 2020</t>
  </si>
  <si>
    <t>November 2020</t>
  </si>
  <si>
    <t>December 2020</t>
  </si>
  <si>
    <t>January 2021</t>
  </si>
  <si>
    <t>February 2021</t>
  </si>
  <si>
    <t>Table 1. Aggregated Baseline Table for Cohorts Age 20-85+ Years from March 1, 2020 to March 15, 2021</t>
  </si>
  <si>
    <t>Number of Unique Patients</t>
  </si>
  <si>
    <t>%</t>
  </si>
  <si>
    <r>
      <t>C01_LAB_POSITIVE:</t>
    </r>
    <r>
      <rPr>
        <sz val="11"/>
        <color theme="1"/>
        <rFont val="Calibri"/>
        <family val="2"/>
        <scheme val="minor"/>
      </rPr>
      <t xml:space="preserve"> 
COVID-19 Antigen/PCR SARS-CoV-2 Lab Record with a Positive, Detected, or Presumptive Positive Result</t>
    </r>
  </si>
  <si>
    <r>
      <t>Characteristic</t>
    </r>
    <r>
      <rPr>
        <b/>
        <vertAlign val="superscript"/>
        <sz val="11"/>
        <color indexed="8"/>
        <rFont val="Calibri"/>
        <family val="2"/>
        <scheme val="minor"/>
      </rPr>
      <t>1</t>
    </r>
  </si>
  <si>
    <r>
      <t>Recorded history of</t>
    </r>
    <r>
      <rPr>
        <b/>
        <vertAlign val="superscript"/>
        <sz val="11"/>
        <rFont val="Calibri"/>
        <family val="2"/>
        <scheme val="minor"/>
      </rPr>
      <t>1</t>
    </r>
    <r>
      <rPr>
        <b/>
        <sz val="11"/>
        <rFont val="Calibri"/>
        <family val="2"/>
        <scheme val="minor"/>
      </rPr>
      <t xml:space="preserve">: </t>
    </r>
    <r>
      <rPr>
        <sz val="11"/>
        <color theme="1"/>
        <rFont val="Calibri"/>
        <family val="2"/>
        <scheme val="minor"/>
      </rPr>
      <t> </t>
    </r>
  </si>
  <si>
    <r>
      <t>Patient Vitals</t>
    </r>
    <r>
      <rPr>
        <vertAlign val="superscript"/>
        <sz val="11"/>
        <color indexed="8"/>
        <rFont val="Calibri"/>
        <family val="2"/>
        <scheme val="minor"/>
      </rPr>
      <t>3</t>
    </r>
    <r>
      <rPr>
        <b/>
        <sz val="11"/>
        <color indexed="8"/>
        <rFont val="Calibri"/>
        <family val="2"/>
        <scheme val="minor"/>
      </rPr>
      <t>: in the 18 months prior to the index event</t>
    </r>
  </si>
  <si>
    <r>
      <t>By Age (N, % of patients)</t>
    </r>
    <r>
      <rPr>
        <b/>
        <vertAlign val="superscript"/>
        <sz val="11"/>
        <rFont val="Calibri"/>
        <family val="2"/>
        <scheme val="minor"/>
      </rPr>
      <t>1</t>
    </r>
  </si>
  <si>
    <r>
      <t>20-&lt;40</t>
    </r>
    <r>
      <rPr>
        <sz val="11"/>
        <color indexed="8"/>
        <rFont val="Calibri"/>
        <family val="2"/>
        <scheme val="minor"/>
      </rPr>
      <t> </t>
    </r>
    <r>
      <rPr>
        <sz val="11"/>
        <color theme="1"/>
        <rFont val="Calibri"/>
        <family val="2"/>
        <scheme val="minor"/>
      </rPr>
      <t>years</t>
    </r>
  </si>
  <si>
    <r>
      <t>40-&lt;55</t>
    </r>
    <r>
      <rPr>
        <sz val="11"/>
        <color theme="1"/>
        <rFont val="Calibri"/>
        <family val="2"/>
        <scheme val="minor"/>
      </rPr>
      <t xml:space="preserve"> years</t>
    </r>
  </si>
  <si>
    <r>
      <t>55-&lt;65</t>
    </r>
    <r>
      <rPr>
        <vertAlign val="superscript"/>
        <sz val="11"/>
        <color indexed="8"/>
        <rFont val="Calibri"/>
        <family val="2"/>
        <scheme val="minor"/>
      </rPr>
      <t xml:space="preserve"> </t>
    </r>
    <r>
      <rPr>
        <sz val="11"/>
        <color theme="1"/>
        <rFont val="Calibri"/>
        <family val="2"/>
        <scheme val="minor"/>
      </rPr>
      <t>years</t>
    </r>
  </si>
  <si>
    <r>
      <t xml:space="preserve">65-&lt;75 </t>
    </r>
    <r>
      <rPr>
        <sz val="11"/>
        <color theme="1"/>
        <rFont val="Calibri"/>
        <family val="2"/>
        <scheme val="minor"/>
      </rPr>
      <t>years</t>
    </r>
  </si>
  <si>
    <r>
      <t xml:space="preserve">75-&lt;85 </t>
    </r>
    <r>
      <rPr>
        <sz val="11"/>
        <color theme="1"/>
        <rFont val="Calibri"/>
        <family val="2"/>
        <scheme val="minor"/>
      </rPr>
      <t>years</t>
    </r>
  </si>
  <si>
    <r>
      <t xml:space="preserve">85+ </t>
    </r>
    <r>
      <rPr>
        <sz val="11"/>
        <color theme="1"/>
        <rFont val="Calibri"/>
        <family val="2"/>
        <scheme val="minor"/>
      </rPr>
      <t>years</t>
    </r>
  </si>
  <si>
    <r>
      <t>By Sex (N, % of patients)</t>
    </r>
    <r>
      <rPr>
        <b/>
        <vertAlign val="superscript"/>
        <sz val="11"/>
        <rFont val="Calibri"/>
        <family val="2"/>
        <scheme val="minor"/>
      </rPr>
      <t>1</t>
    </r>
  </si>
  <si>
    <r>
      <t xml:space="preserve">   Other</t>
    </r>
    <r>
      <rPr>
        <vertAlign val="superscript"/>
        <sz val="11"/>
        <rFont val="Calibri"/>
        <family val="2"/>
        <scheme val="minor"/>
      </rPr>
      <t>2</t>
    </r>
    <r>
      <rPr>
        <sz val="11"/>
        <rFont val="Calibri"/>
        <family val="2"/>
        <scheme val="minor"/>
      </rPr>
      <t xml:space="preserve"> / Missing</t>
    </r>
  </si>
  <si>
    <r>
      <t>By Race (N, % of patients)</t>
    </r>
    <r>
      <rPr>
        <b/>
        <vertAlign val="superscript"/>
        <sz val="11"/>
        <rFont val="Calibri"/>
        <family val="2"/>
        <scheme val="minor"/>
      </rPr>
      <t>1</t>
    </r>
  </si>
  <si>
    <r>
      <t>Other (American Indian or Alaska Native, Native Hawaiian or Other Pacific Islander, Multiple Race, Other)</t>
    </r>
    <r>
      <rPr>
        <vertAlign val="superscript"/>
        <sz val="11"/>
        <rFont val="Calibri"/>
        <family val="2"/>
        <scheme val="minor"/>
      </rPr>
      <t>5</t>
    </r>
  </si>
  <si>
    <r>
      <t>Missing (No Information, Refuse to Answer, Unknown, Missing)</t>
    </r>
    <r>
      <rPr>
        <vertAlign val="superscript"/>
        <sz val="11"/>
        <rFont val="Calibri"/>
        <family val="2"/>
        <scheme val="minor"/>
      </rPr>
      <t>4</t>
    </r>
    <r>
      <rPr>
        <sz val="11"/>
        <rFont val="Calibri"/>
        <family val="2"/>
        <scheme val="minor"/>
      </rPr>
      <t xml:space="preserve"> </t>
    </r>
  </si>
  <si>
    <r>
      <t>By Ethnicity (N, % of patients)</t>
    </r>
    <r>
      <rPr>
        <b/>
        <vertAlign val="superscript"/>
        <sz val="11"/>
        <rFont val="Calibri"/>
        <family val="2"/>
        <scheme val="minor"/>
      </rPr>
      <t>1</t>
    </r>
  </si>
  <si>
    <r>
      <t>Hispanic: Other</t>
    </r>
    <r>
      <rPr>
        <vertAlign val="superscript"/>
        <sz val="11"/>
        <rFont val="Calibri"/>
        <family val="2"/>
        <scheme val="minor"/>
      </rPr>
      <t>3</t>
    </r>
  </si>
  <si>
    <r>
      <t>Hispanic: Missing (No Information, Refuse to Answer, Unknown, Missing)</t>
    </r>
    <r>
      <rPr>
        <vertAlign val="superscript"/>
        <sz val="11"/>
        <rFont val="Calibri"/>
        <family val="2"/>
        <scheme val="minor"/>
      </rPr>
      <t>4</t>
    </r>
  </si>
  <si>
    <r>
      <t>By Year-Month</t>
    </r>
    <r>
      <rPr>
        <b/>
        <vertAlign val="superscript"/>
        <sz val="11"/>
        <rFont val="Calibri"/>
        <family val="2"/>
        <scheme val="minor"/>
      </rPr>
      <t xml:space="preserve"> </t>
    </r>
    <r>
      <rPr>
        <b/>
        <sz val="11"/>
        <rFont val="Calibri"/>
        <family val="2"/>
        <scheme val="minor"/>
      </rPr>
      <t>(N, % of patients)</t>
    </r>
    <r>
      <rPr>
        <b/>
        <vertAlign val="superscript"/>
        <sz val="11"/>
        <rFont val="Calibri"/>
        <family val="2"/>
        <scheme val="minor"/>
      </rPr>
      <t>1</t>
    </r>
  </si>
  <si>
    <r>
      <rPr>
        <vertAlign val="superscript"/>
        <sz val="10"/>
        <color theme="1"/>
        <rFont val="Calibri"/>
        <family val="2"/>
      </rPr>
      <t>1</t>
    </r>
    <r>
      <rPr>
        <sz val="10"/>
        <color theme="1"/>
        <rFont val="Calibri"/>
        <family val="2"/>
      </rPr>
      <t xml:space="preserve"> All metrics are based on total number of patients meeting cohort criteria. </t>
    </r>
  </si>
  <si>
    <r>
      <rPr>
        <vertAlign val="superscript"/>
        <sz val="10"/>
        <color theme="1"/>
        <rFont val="Calibri"/>
        <family val="2"/>
      </rPr>
      <t>2</t>
    </r>
    <r>
      <rPr>
        <sz val="10"/>
        <color theme="1"/>
        <rFont val="Calibri"/>
        <family val="2"/>
      </rPr>
      <t xml:space="preserve"> For sex stratifications, "Other" includes all remaining PCORnet CDM values not specified by this request.</t>
    </r>
  </si>
  <si>
    <r>
      <rPr>
        <vertAlign val="superscript"/>
        <sz val="10"/>
        <color theme="1"/>
        <rFont val="Calibri"/>
        <family val="2"/>
      </rPr>
      <t>3</t>
    </r>
    <r>
      <rPr>
        <sz val="10"/>
        <color theme="1"/>
        <rFont val="Calibri"/>
        <family val="2"/>
      </rPr>
      <t xml:space="preserve"> For ethnicity stratifications, "Other" includes PCORnet CDM values of "Other."</t>
    </r>
  </si>
  <si>
    <r>
      <rPr>
        <vertAlign val="superscript"/>
        <sz val="10"/>
        <color theme="1"/>
        <rFont val="Calibri"/>
        <family val="2"/>
      </rPr>
      <t>4</t>
    </r>
    <r>
      <rPr>
        <sz val="10"/>
        <color theme="1"/>
        <rFont val="Calibri"/>
        <family val="2"/>
      </rPr>
      <t xml:space="preserve"> For race and ethnicity stratifications, "Missing" includes PCORnet CDM values of "Refuse to answer," "No Information," "Unknown", and missing values.</t>
    </r>
  </si>
  <si>
    <r>
      <rPr>
        <vertAlign val="superscript"/>
        <sz val="10"/>
        <color theme="1"/>
        <rFont val="Calibri"/>
        <family val="2"/>
      </rPr>
      <t>5</t>
    </r>
    <r>
      <rPr>
        <sz val="10"/>
        <color theme="1"/>
        <rFont val="Calibri"/>
        <family val="2"/>
      </rPr>
      <t xml:space="preserve"> For race stratifications, "Other" includes PCORnet CDM values of "Native Hawaiian or Other Pacific Islander," "American Indian or Alaska Native," "Multiple Race," and "Other". </t>
    </r>
  </si>
  <si>
    <r>
      <rPr>
        <vertAlign val="superscript"/>
        <sz val="10"/>
        <color theme="1"/>
        <rFont val="Calibri"/>
        <family val="2"/>
      </rPr>
      <t xml:space="preserve">6 </t>
    </r>
    <r>
      <rPr>
        <sz val="10"/>
        <color theme="1"/>
        <rFont val="Calibri"/>
        <family val="2"/>
      </rPr>
      <t>For year-month counts, the reported period represents the month and year in which the health event of interest first occurred within the query period.</t>
    </r>
  </si>
  <si>
    <t xml:space="preserve"> Note: The zeros in the table may represent true zeros or the aggregation of masked values.</t>
  </si>
  <si>
    <r>
      <rPr>
        <vertAlign val="superscript"/>
        <sz val="10"/>
        <color theme="1"/>
        <rFont val="Calibri"/>
        <family val="2"/>
      </rPr>
      <t xml:space="preserve">7 </t>
    </r>
    <r>
      <rPr>
        <sz val="10"/>
        <color theme="1"/>
        <rFont val="Calibri"/>
        <family val="2"/>
      </rPr>
      <t xml:space="preserve">Period for the reported year-month count represents the first 15 days of March rather than the full month as the query period does not span the entire month.  </t>
    </r>
  </si>
  <si>
    <r>
      <t>March 2021</t>
    </r>
    <r>
      <rPr>
        <vertAlign val="superscript"/>
        <sz val="11"/>
        <rFont val="Calibri"/>
        <family val="2"/>
        <scheme val="minor"/>
      </rPr>
      <t>7</t>
    </r>
  </si>
  <si>
    <r>
      <t>Body Mass Index (BMI) by Age Group (N, % of patients)</t>
    </r>
    <r>
      <rPr>
        <b/>
        <vertAlign val="superscript"/>
        <sz val="11"/>
        <rFont val="Calibri"/>
        <family val="2"/>
        <scheme val="minor"/>
      </rPr>
      <t>8,9</t>
    </r>
  </si>
  <si>
    <r>
      <rPr>
        <vertAlign val="superscript"/>
        <sz val="10"/>
        <color theme="1"/>
        <rFont val="Calibri"/>
        <family val="2"/>
      </rPr>
      <t>8</t>
    </r>
    <r>
      <rPr>
        <sz val="10"/>
        <color theme="1"/>
        <rFont val="Calibri"/>
        <family val="2"/>
      </rPr>
      <t xml:space="preserve"> For populated vitals measures, the reported value represents the closest vital measure to the Health Event of Interest. Method for BMI calculation depends on age - Adult: age 20+ years, Child: age 2 - &lt;20 years, Infant: age 0- &lt;2 years. For additional information regarding selection of the vital measure, please contact the PCORnet Query Fulfillment team.</t>
    </r>
  </si>
  <si>
    <r>
      <rPr>
        <vertAlign val="superscript"/>
        <sz val="10"/>
        <color theme="1"/>
        <rFont val="Calibri"/>
        <family val="2"/>
      </rPr>
      <t>9</t>
    </r>
    <r>
      <rPr>
        <sz val="10"/>
        <color theme="1"/>
        <rFont val="Calibri"/>
        <family val="2"/>
      </rPr>
      <t xml:space="preserve"> All percentages in the Patient Vitals section of the report are based on the total N within a given vital/demographic strata. For example, the percentage of patients Age 20-44 with a Normal BMI is based on the total number of patients Age 20-44.</t>
    </r>
  </si>
  <si>
    <r>
      <rPr>
        <vertAlign val="superscript"/>
        <sz val="10"/>
        <color theme="1"/>
        <rFont val="Calibri"/>
        <family val="2"/>
      </rPr>
      <t>10</t>
    </r>
    <r>
      <rPr>
        <sz val="10"/>
        <color theme="1"/>
        <rFont val="Calibri"/>
        <family val="2"/>
      </rPr>
      <t xml:space="preserve"> Vital record missingness is limited to the time period around the Health Event of Interest in which vital measures are assessed and does not reflect the entire patient history. Vital measures were selected within one year of the index event for this request.</t>
    </r>
  </si>
  <si>
    <r>
      <t>SMOKING Missing</t>
    </r>
    <r>
      <rPr>
        <vertAlign val="superscript"/>
        <sz val="11"/>
        <rFont val="Calibri"/>
        <family val="2"/>
        <scheme val="minor"/>
      </rPr>
      <t>10</t>
    </r>
  </si>
  <si>
    <r>
      <t>BMI Missing</t>
    </r>
    <r>
      <rPr>
        <vertAlign val="superscript"/>
        <sz val="11"/>
        <color indexed="8"/>
        <rFont val="Calibri"/>
        <family val="2"/>
        <scheme val="minor"/>
      </rPr>
      <t>10</t>
    </r>
  </si>
  <si>
    <t>1. Hypertension in the three years prior to the index event</t>
  </si>
  <si>
    <t>1. Type 1 or Type 2 Diabetes in the three years prior to the index event</t>
  </si>
  <si>
    <t>-15</t>
  </si>
  <si>
    <t>2. HbA1c lab record with a result of &lt; 7%, in the 18 months prior to the index event</t>
  </si>
  <si>
    <t xml:space="preserve">2. HbA1c lab record with a result of 7% - &lt;9% in the 18 months to the index event </t>
  </si>
  <si>
    <t>2. HbA1c lab record with a result of ≥9% in the 18 months prior to the index event</t>
  </si>
  <si>
    <t>1. Obesity in the three years prior to the index event</t>
  </si>
  <si>
    <t>2. BMI measure of 30-&lt;35 kg/m2 assessed in the 18 months prior to the index event</t>
  </si>
  <si>
    <t>2. BMI measure of 35-&lt;40 kg/m2 assessed in the 18 months prior to the index event</t>
  </si>
  <si>
    <t>2.  BMI measure of ≥40 kg/m2 assessed in the 18 months prior to the index event</t>
  </si>
  <si>
    <t>3. Type 1 or Type 2 Diabetes in the three years prior to the index event</t>
  </si>
  <si>
    <t>4. HbA1c lab record with a result of &lt; 7%, in the 18 months prior to the index event</t>
  </si>
  <si>
    <t>4. HbA1c lab record with a result of ≥9% in the 18 months prior to the index event</t>
  </si>
  <si>
    <t>CDC COVID Query v09 Cohort Diagrams</t>
  </si>
  <si>
    <r>
      <t xml:space="preserve">COVID-19 and All Hypertension: 
</t>
    </r>
    <r>
      <rPr>
        <sz val="11"/>
        <color theme="1"/>
        <rFont val="Calibri"/>
        <family val="2"/>
        <scheme val="minor"/>
      </rPr>
      <t>COVID-19 Antigen/PCR SARS-CoV-2 Lab Record with a Positive, Detected, or Presumptive Positive Result AND Hypertension in the three years prior, defined as 1) Prescribing or dispensing record for antihypertensive medication, not including centrally-acting agents, loop diuretics, beta blockers; 2) Prescribing or dispensing record for centrally-acting agents, loop diuretics, beta blocker AND an ICD-10 diagnosis code for hypertension or systolic blood pressure measure ≥130 or diastolic blood pressure measure ≥80 in the ambulatory setting; 3) Two measures of systolic blood pressure ≥130 in the ambulatory setting, at least 1 day apart; 4) Two measures of diastolic blood pressure ≥80 in the ambulatory setting, at least 1 day apart; or 5) Two or more ICD-10 diagnosis codes for hypertension at least 1 day apart</t>
    </r>
  </si>
  <si>
    <r>
      <t xml:space="preserve">COVID-19 and All Type 1 or 2 Diabetes Mellitus:
</t>
    </r>
    <r>
      <rPr>
        <sz val="11"/>
        <color theme="1"/>
        <rFont val="Calibri"/>
        <family val="2"/>
        <scheme val="minor"/>
      </rPr>
      <t xml:space="preserve">COVID-19 Antigen/PCR SARS-CoV-2 Lab Record with a Positive, Detected, or Presumptive Positive Result AND Type 1 or Type 2 diabetes in the three years prior, defined as 1) Prescribing or dispensing record for diabetes medication; 2) HbA1c lab record with a result of  ≥6.5%; 3) ICD-10 diagnosis code for type 2 diabetes and a prescribing or dispensing record for metformin; or 4) Two ICD diagnosis codes for type 1 diabetes, at least one day apart; </t>
    </r>
  </si>
  <si>
    <r>
      <rPr>
        <b/>
        <sz val="11"/>
        <color theme="1"/>
        <rFont val="Calibri"/>
        <family val="2"/>
        <scheme val="minor"/>
      </rPr>
      <t xml:space="preserve">COVID-19 and Diabetes and A1c &lt;7%: </t>
    </r>
    <r>
      <rPr>
        <sz val="11"/>
        <color theme="1"/>
        <rFont val="Calibri"/>
        <family val="2"/>
        <scheme val="minor"/>
      </rPr>
      <t xml:space="preserve">
COVID-19 Antigen/PCR SARS-CoV-2 Lab Record with a Positive, Detected, or Presumptive Positive Result AND Type 1 or Type 2 diabetes in the three years prior AND HbA1c lab record with a result of &lt; 7%, in the 18 months prior to the index event</t>
    </r>
  </si>
  <si>
    <r>
      <rPr>
        <b/>
        <sz val="11"/>
        <color theme="1"/>
        <rFont val="Calibri"/>
        <family val="2"/>
        <scheme val="minor"/>
      </rPr>
      <t xml:space="preserve">COVID-19 and Diabetes and A1c 7-&lt;9%: </t>
    </r>
    <r>
      <rPr>
        <sz val="11"/>
        <color theme="1"/>
        <rFont val="Calibri"/>
        <family val="2"/>
        <scheme val="minor"/>
      </rPr>
      <t xml:space="preserve">
COVID-19 Antigen/PCR SARS-CoV-2 Lab Record with a Positive, Detected, or Presumptive Positive Result AND Type 1 or Type 2 diabetes in the three years prior AND HbA1c lab record with a result of 7% - &lt;9% in the 18 months to the index event</t>
    </r>
  </si>
  <si>
    <r>
      <rPr>
        <b/>
        <sz val="11"/>
        <color theme="1"/>
        <rFont val="Calibri"/>
        <family val="2"/>
        <scheme val="minor"/>
      </rPr>
      <t xml:space="preserve">COVID-19 and Diabetes and A1c ≥9%: </t>
    </r>
    <r>
      <rPr>
        <sz val="11"/>
        <color theme="1"/>
        <rFont val="Calibri"/>
        <family val="2"/>
        <scheme val="minor"/>
      </rPr>
      <t xml:space="preserve">
COVID-19 Antigen/PCR SARS-CoV-2 Lab Record with a Positive, Detected, or Presumptive Positive Result AND Type 1 or Type 2 diabetes in the three years prior AND HbA1c lab record with a result of ≥9% in the 18 months prior to the index event</t>
    </r>
  </si>
  <si>
    <r>
      <t>COVID-19 and BMI 30-&lt;35 kg/m</t>
    </r>
    <r>
      <rPr>
        <b/>
        <vertAlign val="superscript"/>
        <sz val="11"/>
        <color theme="1"/>
        <rFont val="Calibri"/>
        <family val="2"/>
        <scheme val="minor"/>
      </rPr>
      <t>2</t>
    </r>
    <r>
      <rPr>
        <b/>
        <sz val="11"/>
        <color theme="1"/>
        <rFont val="Calibri"/>
        <family val="2"/>
        <scheme val="minor"/>
      </rPr>
      <t xml:space="preserve">: 
</t>
    </r>
    <r>
      <rPr>
        <sz val="11"/>
        <color theme="1"/>
        <rFont val="Calibri"/>
        <family val="2"/>
        <scheme val="minor"/>
      </rPr>
      <t>COVID-19 Antigen/PCR Lab Record with a Positive, Detected, or Presumptive Positive Result AND Obesity in the three years prior AND a BMI measure of 30-&lt;35 kg/m2 assessed in the 18 months prior to the index event</t>
    </r>
  </si>
  <si>
    <r>
      <t>COVID-19 and BMI 35-&lt;40 kg/m</t>
    </r>
    <r>
      <rPr>
        <b/>
        <vertAlign val="superscript"/>
        <sz val="11"/>
        <color theme="1"/>
        <rFont val="Calibri"/>
        <family val="2"/>
        <scheme val="minor"/>
      </rPr>
      <t>2</t>
    </r>
    <r>
      <rPr>
        <b/>
        <sz val="11"/>
        <color theme="1"/>
        <rFont val="Calibri"/>
        <family val="2"/>
        <scheme val="minor"/>
      </rPr>
      <t xml:space="preserve">: 
</t>
    </r>
    <r>
      <rPr>
        <sz val="11"/>
        <color theme="1"/>
        <rFont val="Calibri"/>
        <family val="2"/>
        <scheme val="minor"/>
      </rPr>
      <t>COVID-19 Antigen/PCR Lab Record with a Positive, Detected, or Presumptive Positive Result AND Obesity in the three years prior AND a BMI measure of 35-&lt;40 kg/m2 assessed in the 18 months prior to the index event</t>
    </r>
  </si>
  <si>
    <r>
      <t>COVID-19 and BMI ≥40 kg/m</t>
    </r>
    <r>
      <rPr>
        <b/>
        <vertAlign val="superscript"/>
        <sz val="11"/>
        <color theme="1"/>
        <rFont val="Calibri"/>
        <family val="2"/>
        <scheme val="minor"/>
      </rPr>
      <t>2</t>
    </r>
    <r>
      <rPr>
        <b/>
        <sz val="11"/>
        <color theme="1"/>
        <rFont val="Calibri"/>
        <family val="2"/>
        <scheme val="minor"/>
      </rPr>
      <t xml:space="preserve">: 
</t>
    </r>
    <r>
      <rPr>
        <sz val="11"/>
        <color theme="1"/>
        <rFont val="Calibri"/>
        <family val="2"/>
        <scheme val="minor"/>
      </rPr>
      <t>COVID-19 Antigen/PCR Lab Record with a Positive, Detected, or Presumptive Positive Result AND Obesity in the three years prior AND a BMI measure of ≥40 kg/m2 assessed in the 18 months prior to the index event</t>
    </r>
  </si>
  <si>
    <r>
      <t xml:space="preserve">COVID-19 andObesity: 
</t>
    </r>
    <r>
      <rPr>
        <sz val="11"/>
        <color theme="1"/>
        <rFont val="Calibri"/>
        <family val="2"/>
        <scheme val="minor"/>
      </rPr>
      <t xml:space="preserve">COVID-19 Antigen/PCR Lab Record with a Positive, Detected, or Presumptive Positive Result AND Obesity in the three years prior, defined as BMI </t>
    </r>
    <r>
      <rPr>
        <sz val="11"/>
        <color theme="1"/>
        <rFont val="Calibri"/>
        <family val="2"/>
      </rPr>
      <t>≥</t>
    </r>
    <r>
      <rPr>
        <sz val="9.9"/>
        <color theme="1"/>
        <rFont val="Calibri"/>
        <family val="2"/>
      </rPr>
      <t>30 kg/m2</t>
    </r>
  </si>
  <si>
    <r>
      <rPr>
        <b/>
        <u/>
        <sz val="10"/>
        <rFont val="Calibri"/>
        <family val="2"/>
      </rPr>
      <t xml:space="preserve">Positive COVID-19 Antigen/PCR SARS-CoV-2 Lab and Diabetes
</t>
    </r>
    <r>
      <rPr>
        <b/>
        <sz val="10"/>
        <rFont val="Calibri"/>
        <family val="2"/>
      </rPr>
      <t>•COVID-19 and All Diabetes</t>
    </r>
    <r>
      <rPr>
        <sz val="10"/>
        <rFont val="Calibri"/>
        <family val="2"/>
      </rPr>
      <t>: COVID-19 Antigen/PCR SARS-CoV-2 Lab Record with a Positive, Detected, or Presumptive Positive Result AND Type 1 or Type 2 diabetes in the three years prior, defined as 1) Prescribing or dispensing record for diabetes medication; 2) HbA1c lab record with a result of  ≥6.5%; 3) ICD-10 diagnosis code for type 2 diabetes and a prescribing or dispensing record for metformin; or 4) Two ICD diagnosis codes for type 1 diabetes, at least one day apart; 
•</t>
    </r>
    <r>
      <rPr>
        <b/>
        <sz val="10"/>
        <rFont val="Calibri"/>
        <family val="2"/>
      </rPr>
      <t>COVID-19 and</t>
    </r>
    <r>
      <rPr>
        <sz val="10"/>
        <rFont val="Calibri"/>
        <family val="2"/>
      </rPr>
      <t xml:space="preserve"> </t>
    </r>
    <r>
      <rPr>
        <b/>
        <sz val="10"/>
        <rFont val="Calibri"/>
        <family val="2"/>
      </rPr>
      <t>Diabetes A1c &lt;7%</t>
    </r>
    <r>
      <rPr>
        <sz val="10"/>
        <rFont val="Calibri"/>
        <family val="2"/>
      </rPr>
      <t>: COVID-19 Antigen/PCR SARS-CoV-2 Lab Record with a Positive, Detected, or Presumptive Positive Result AND Type 1 or Type 2 diabetes in the three years prior AND HbA1c lab record with a result of &lt; 7%, in the 18 months prior to the index event
•</t>
    </r>
    <r>
      <rPr>
        <b/>
        <sz val="10"/>
        <rFont val="Calibri"/>
        <family val="2"/>
      </rPr>
      <t>COVID-19 and</t>
    </r>
    <r>
      <rPr>
        <sz val="10"/>
        <rFont val="Calibri"/>
        <family val="2"/>
      </rPr>
      <t xml:space="preserve"> </t>
    </r>
    <r>
      <rPr>
        <b/>
        <sz val="10"/>
        <rFont val="Calibri"/>
        <family val="2"/>
      </rPr>
      <t>Diabetes A1c 7-&lt;9%</t>
    </r>
    <r>
      <rPr>
        <sz val="10"/>
        <rFont val="Calibri"/>
        <family val="2"/>
      </rPr>
      <t xml:space="preserve"> COVID-19 Antigen/PCR SARS-CoV-2 Lab Record with a Positive, Detected, or Presumptive Positive Result AND Type 1 or Type 2 diabetes in the three years prior AND HbA1c lab record with a result of 7% - &lt;9% in the 18 months to the index event 
•</t>
    </r>
    <r>
      <rPr>
        <b/>
        <sz val="10"/>
        <rFont val="Calibri"/>
        <family val="2"/>
      </rPr>
      <t>COVID-19 and</t>
    </r>
    <r>
      <rPr>
        <sz val="10"/>
        <rFont val="Calibri"/>
        <family val="2"/>
      </rPr>
      <t xml:space="preserve"> </t>
    </r>
    <r>
      <rPr>
        <b/>
        <sz val="10"/>
        <rFont val="Calibri"/>
        <family val="2"/>
      </rPr>
      <t>Diabetes A1c ≥9%</t>
    </r>
    <r>
      <rPr>
        <sz val="10"/>
        <rFont val="Calibri"/>
        <family val="2"/>
      </rPr>
      <t xml:space="preserve"> COVID-19 Antigen/PCR SARS-CoV-2 Lab Record with a Positive, Detected, or Presumptive Positive Result AND Type 1 or Type 2 diabetes in the three years prior AND HbA1c lab record with a result of ≥9% in the 18 months prior to the index event</t>
    </r>
  </si>
  <si>
    <r>
      <rPr>
        <b/>
        <u/>
        <sz val="10"/>
        <rFont val="Calibri"/>
        <family val="2"/>
      </rPr>
      <t xml:space="preserve">Positive COVID-19 Antigen/PCR SARS-CoV-2 Lab and Obesity
</t>
    </r>
    <r>
      <rPr>
        <b/>
        <sz val="10"/>
        <rFont val="Calibri"/>
        <family val="2"/>
      </rPr>
      <t xml:space="preserve">•COVID-19 and Obesity: </t>
    </r>
    <r>
      <rPr>
        <sz val="10"/>
        <rFont val="Calibri"/>
        <family val="2"/>
      </rPr>
      <t>COVID-19 Antigen/PCR Lab Record with a Positive, Detected, or Presumptive Positive Result AND Obesity in the three years prior, defined as BMI ≥30 kg/m2</t>
    </r>
    <r>
      <rPr>
        <b/>
        <sz val="10"/>
        <rFont val="Calibri"/>
        <family val="2"/>
      </rPr>
      <t xml:space="preserve">
•COVID-19 and Obesity BMI 30-&lt;35 kg/m2: </t>
    </r>
    <r>
      <rPr>
        <sz val="10"/>
        <rFont val="Calibri"/>
        <family val="2"/>
      </rPr>
      <t>COVID-19 Antigen/PCR Lab Record with a Positive, Detected, or Presumptive Positive Result AND Obesity in the three years prior AND a BMI measure of 30-&lt;35 kg/m2 assessed in the 18 months prior to the index event</t>
    </r>
    <r>
      <rPr>
        <b/>
        <sz val="10"/>
        <rFont val="Calibri"/>
        <family val="2"/>
      </rPr>
      <t xml:space="preserve">
•COVID-19 and Obesity BMI 35-&lt;40 kg/m2: </t>
    </r>
    <r>
      <rPr>
        <sz val="10"/>
        <rFont val="Calibri"/>
        <family val="2"/>
      </rPr>
      <t>COVID-19 Antigen/PCR Lab Record with a Positive, Detected, or Presumptive Positive Result AND Obesity in the three years prior AND a BMI measure of 35-&lt;40 kg/m2 assessed in the 18 months prior to the index event</t>
    </r>
    <r>
      <rPr>
        <b/>
        <sz val="10"/>
        <rFont val="Calibri"/>
        <family val="2"/>
      </rPr>
      <t xml:space="preserve">
•COVID-19 and Obesity BMI ≥40 kg/m2: </t>
    </r>
    <r>
      <rPr>
        <sz val="10"/>
        <rFont val="Calibri"/>
        <family val="2"/>
      </rPr>
      <t>COVID-19 Antigen/PCR Lab Record with a Positive, Detected, or Presumptive Positive Result AND Obesity in the three years prior AND a BMI measure of ≥40 kg/m2 assessed in the 18 months prior to the index event</t>
    </r>
  </si>
  <si>
    <t>COVID-19 and All Hypertension</t>
  </si>
  <si>
    <t>COVID-19 and Hypertension At Goal</t>
  </si>
  <si>
    <t>COVID-19 and Hypertension Stage 1</t>
  </si>
  <si>
    <t>COVID-19 and Hypertension Stage 2</t>
  </si>
  <si>
    <t>COVID-19 and Hypertension Stage 2+</t>
  </si>
  <si>
    <t>COVID-19 and All Diabetes</t>
  </si>
  <si>
    <t>COVID-19 and Diabetes A1c &lt;7%</t>
  </si>
  <si>
    <t>COVID-19 and Diabetes A1c 7-&lt;9%</t>
  </si>
  <si>
    <r>
      <t xml:space="preserve">COVID-19 and Diabetes A1c </t>
    </r>
    <r>
      <rPr>
        <sz val="11"/>
        <color theme="1"/>
        <rFont val="Calibri"/>
        <family val="2"/>
      </rPr>
      <t>≥9</t>
    </r>
    <r>
      <rPr>
        <sz val="11"/>
        <color theme="1"/>
        <rFont val="Calibri"/>
        <family val="2"/>
        <scheme val="minor"/>
      </rPr>
      <t>%</t>
    </r>
  </si>
  <si>
    <t>COVID-19 and Obesity</t>
  </si>
  <si>
    <t>COVID-19 and Obesity BMI 30-&lt;35 kg/m2</t>
  </si>
  <si>
    <t>COVID-19 and Obesity BMI 35-&lt;40 kg/m2</t>
  </si>
  <si>
    <r>
      <t xml:space="preserve">COVID-19 and Obesity BMI </t>
    </r>
    <r>
      <rPr>
        <sz val="11"/>
        <color theme="1"/>
        <rFont val="Calibri"/>
        <family val="2"/>
      </rPr>
      <t>≥40 kg/m2</t>
    </r>
  </si>
  <si>
    <t>COVID-19 and Hypertension At Goal AND Diabetes A1c &lt;7%</t>
  </si>
  <si>
    <t>COVID-19 and Hypertension Stage 2 AND Diabetes A1c &lt;7%</t>
  </si>
  <si>
    <r>
      <t xml:space="preserve">COVID-19 and Hypertension At Goal AND Diabetes A1c </t>
    </r>
    <r>
      <rPr>
        <sz val="11"/>
        <color theme="1"/>
        <rFont val="Calibri"/>
        <family val="2"/>
      </rPr>
      <t>≥9</t>
    </r>
    <r>
      <rPr>
        <sz val="11"/>
        <color theme="1"/>
        <rFont val="Calibri"/>
        <family val="2"/>
        <scheme val="minor"/>
      </rPr>
      <t>%</t>
    </r>
  </si>
  <si>
    <r>
      <t xml:space="preserve">COVID-19 and Hypertension Stage 2 AND Diabetes A1c </t>
    </r>
    <r>
      <rPr>
        <sz val="11"/>
        <color theme="1"/>
        <rFont val="Calibri"/>
        <family val="2"/>
      </rPr>
      <t>≥9</t>
    </r>
    <r>
      <rPr>
        <sz val="11"/>
        <color theme="1"/>
        <rFont val="Calibri"/>
        <family val="2"/>
        <scheme val="minor"/>
      </rPr>
      <t>%</t>
    </r>
  </si>
  <si>
    <r>
      <rPr>
        <b/>
        <sz val="11"/>
        <color theme="1"/>
        <rFont val="Calibri"/>
        <family val="2"/>
        <scheme val="minor"/>
      </rPr>
      <t>COVID-19 and Hypertension Stage 2 and Diabetes A1c ≥9%:</t>
    </r>
    <r>
      <rPr>
        <sz val="11"/>
        <color theme="1"/>
        <rFont val="Calibri"/>
        <family val="2"/>
        <scheme val="minor"/>
      </rPr>
      <t xml:space="preserve"> 
COVID-19 Antigen/PCR SARS-CoV-2 Lab Record with a Positive, Detected, or Presumptive Positive Result AND Hypertension in the three years prior AND a systolic / diastolic blood pressure measure in an ambulatory setting closest to the index date, in the period 18 months to 2 weeks prior to  the index date, with a systolic measure 140 to &lt;160 OR diastolic measure 90 to &lt;100 AND Type 1 or Type 2 diabetes in the three years prior AND HbA1c lab record with a result of ≥9% in the 18 months prior to the index event </t>
    </r>
  </si>
  <si>
    <r>
      <rPr>
        <b/>
        <sz val="11"/>
        <color theme="1"/>
        <rFont val="Calibri"/>
        <family val="2"/>
        <scheme val="minor"/>
      </rPr>
      <t>COVID-19 and Hypertension "At Goal" and Diabetes A1c ≥9%</t>
    </r>
    <r>
      <rPr>
        <sz val="11"/>
        <color theme="1"/>
        <rFont val="Calibri"/>
        <family val="2"/>
        <scheme val="minor"/>
      </rPr>
      <t>:
 COVID-19 Antigen/PCR SARS-CoV-2 Lab Record with a Positive, Detected, or Presumptive Positive Result AND Hypertension in the three years prior AND a systolic / diastolic blood pressure measure in an ambulatory setting closest to the index date, in the period 18 months to 2 weeks prior to  the index date, with a systolic measure &lt;130 and a diastolic measure &lt;80 AND Type 1 or Type 2 diabetes in the three years prior AND HbA1c lab record with a result of ≥9% in the 18 months prior to the index event</t>
    </r>
  </si>
  <si>
    <r>
      <rPr>
        <b/>
        <sz val="11"/>
        <color theme="1"/>
        <rFont val="Calibri"/>
        <family val="2"/>
        <scheme val="minor"/>
      </rPr>
      <t xml:space="preserve">COVID-19 and Hypertension"At Goal" HTN and Diabetes A1c&lt;7%: </t>
    </r>
    <r>
      <rPr>
        <sz val="11"/>
        <color theme="1"/>
        <rFont val="Calibri"/>
        <family val="2"/>
        <scheme val="minor"/>
      </rPr>
      <t xml:space="preserve">
COVID-19 Antigen/PCR SARS-CoV-2 Lab Record with a Positive, Detected, or Presumptive Positive Result AND Hypertension in the three years prior AND a systolic / diastolic blood pressure measure in an ambulatory setting closest to the index date, in the period 18 months to 2 weeks prior to the index date, with a systolic measure &lt;130 and a diastolic measure &lt;80 AND Type 1 or Type 2 diabetes in the three years prior AND HbA1c lab record with a result of &lt; 7%, in the 18 months prior to the index event</t>
    </r>
  </si>
  <si>
    <r>
      <t xml:space="preserve">Hypertension Stage 2 +: 
</t>
    </r>
    <r>
      <rPr>
        <sz val="11"/>
        <color theme="1"/>
        <rFont val="Calibri"/>
        <family val="2"/>
        <scheme val="minor"/>
      </rPr>
      <t>COVID-19 Antigen/PCR SARS-CoV-2 Lab Record with a Positive, Detected, or Presumptive Positive Result AND Hypertension in the three years prior AND a systolic / diastolic blood pressure measure in an ambulatory setting closest to the index date, in the period 18 months to 2 weeks prior to the index date, with a systolic measure ≥160 OR a diastolic measures ≥100</t>
    </r>
  </si>
  <si>
    <r>
      <t xml:space="preserve">COVID-19 and Hypertension Stage 1: 
</t>
    </r>
    <r>
      <rPr>
        <sz val="11"/>
        <color theme="1"/>
        <rFont val="Calibri"/>
        <family val="2"/>
        <scheme val="minor"/>
      </rPr>
      <t>COVID-19 Antigen/PCR SARS-CoV-2 Lab Record with a Positive, Detected, or Presumptive Positive Result AND Hypertension in the three years prior AND a systolic / diastolic blood pressure measure in an ambulatory setting closest to the index date in the period 18 months to 2 weeks prior to the index date, with a systolic measure 130 to &lt;140 OR a diastolic measure 80 to &lt;90</t>
    </r>
  </si>
  <si>
    <r>
      <t xml:space="preserve">COVID-19 and Hypertension At Goal: 
</t>
    </r>
    <r>
      <rPr>
        <sz val="11"/>
        <color theme="1"/>
        <rFont val="Calibri"/>
        <family val="2"/>
        <scheme val="minor"/>
      </rPr>
      <t>COVID-19 Antigen/PCR SARS-CoV-2 Lab Record with a Positive, Detected, or Presumptive Positive Result AND Hypertension in the three years prior AND a systolic / diastolic blood pressure measure in an ambulatory setting closest to the index date, in the period 18 months to 2 weeks prior to the index date, with a systolic measure &lt;130 and a diastolic measure &lt;80</t>
    </r>
  </si>
  <si>
    <t>2.  a systolic / diastolic blood pressure measure in an ambulatory setting closest to the index date, in the period 18 months to 2 weeks prior to the index date, with a systolic measure &lt;130 and a diastolic measure &lt;80</t>
  </si>
  <si>
    <t>2. a systolic or diastolic blood pressure measure in an ambulatory setting closest to the index date, in the period 18 months to 2 weeks prior to the index date, with a systolic measure 130 to &lt;140 OR a diastolic measure 80 to &lt;90</t>
  </si>
  <si>
    <t>2.a systolic / diastolic measure in an ambulatory setting closest to the index date, in the period 18 months to 2 weeks prior to the index date, with a systolic measure &lt;130 and a diastolic measure &lt;80</t>
  </si>
  <si>
    <t>2. a systolic or diastolic blood pressure measure in an ambulatory setting closest to the index date, in the period 18 months to 2 weeks prior to the index date, with a systolic measure 140 to &lt;160 OR a diastolic measure 90 to &lt;100</t>
  </si>
  <si>
    <t>2.a systolic or diastolic blood pressure measure in an ambulatory setting closest to the index date, in the period 18 months to 2 weeks prior to the index date, with a systolic measure ≥160 OR a diastolic measure ≥100</t>
  </si>
  <si>
    <r>
      <t xml:space="preserve">SPECIFICATIONS: CDC </t>
    </r>
    <r>
      <rPr>
        <b/>
        <i/>
        <sz val="11"/>
        <rFont val="Calibri"/>
        <family val="2"/>
      </rPr>
      <t>Corona Virus 19 Query - CDC_PMP_WP001 v9 - Distributed week of March 29, 2021</t>
    </r>
  </si>
  <si>
    <r>
      <rPr>
        <b/>
        <u/>
        <sz val="10"/>
        <rFont val="Calibri"/>
        <family val="2"/>
      </rPr>
      <t xml:space="preserve">Positive COVID-19 Antigen/PCR SARS-CoV-2 Lab and Hypertension
</t>
    </r>
    <r>
      <rPr>
        <b/>
        <sz val="10"/>
        <rFont val="Calibri"/>
        <family val="2"/>
      </rPr>
      <t>•COVID-19 and All Hypertension:</t>
    </r>
    <r>
      <rPr>
        <sz val="10"/>
        <rFont val="Calibri"/>
        <family val="2"/>
      </rPr>
      <t xml:space="preserve"> COVID-19 Antigen/PCR SARS-CoV-2 Lab Record with a Positive, Detected, or Presumptive Positive Result AND Hypertension in the three years prior, defined as 1) Prescribing or dispensing record for antihypertensive medication, not including centrally-acting agents, loop diuretics, beta blockers; 2) Prescribing or dispensing record for centrally-acting agents, loop diuretics, beta blocker AND an ICD-10 diagnosis code for hypertension or systolic blood pressure measure ≥130 or diastolic blood pressure measure ≥80 in the ambulatory setting; 3) Two measures of systolic blood pressure ≥130 in the ambulatory setting, at least 1 day apart; 4) Two measures of diastolic blood pressure ≥80 in the ambulatory setting, at least 1 day apart; or 5) Two or more ICD-10 diagnosis codes for hypertension at least 1 day apart.</t>
    </r>
    <r>
      <rPr>
        <b/>
        <sz val="10"/>
        <rFont val="Calibri"/>
        <family val="2"/>
      </rPr>
      <t xml:space="preserve">
•COVID-19 and Hypertension At Goal: </t>
    </r>
    <r>
      <rPr>
        <sz val="10"/>
        <rFont val="Calibri"/>
        <family val="2"/>
      </rPr>
      <t>COVID-19 Antigen/PCR SARS-CoV-2 Lab Record with a Positive, Detected, or Presumptive Positive Result AND Hypertension in the three years prior AND a systolic / diastolic blood pressure measure in an ambulatory setting closest to the index date, in the period 18 months to 2 weeks prior to the index date, with a systolic measure &lt;130 and a diastolic measure &lt;80</t>
    </r>
    <r>
      <rPr>
        <b/>
        <sz val="10"/>
        <rFont val="Calibri"/>
        <family val="2"/>
      </rPr>
      <t xml:space="preserve">
•COVID-19 and Hypertension Stage 1: </t>
    </r>
    <r>
      <rPr>
        <sz val="10"/>
        <rFont val="Calibri"/>
        <family val="2"/>
      </rPr>
      <t>COVID-19 Antigen/PCR SARS-CoV-2 Lab Record with a Positive, Detected, or Presumptive Positive Result AND Hypertension in the three years prior AND a systolic / diastolic blood pressure measure in an ambulatory setting closest to the index date in the period 18 months to 2 weeks prior to the index date, with a systolic measure 130 to &lt;140 OR a diastolic measure 80 to &lt;90</t>
    </r>
    <r>
      <rPr>
        <b/>
        <sz val="10"/>
        <rFont val="Calibri"/>
        <family val="2"/>
      </rPr>
      <t xml:space="preserve">
•COVID-19 and Hypertension Stage 2:</t>
    </r>
    <r>
      <rPr>
        <sz val="10"/>
        <rFont val="Calibri"/>
        <family val="2"/>
      </rPr>
      <t xml:space="preserve"> COVID-19 Antigen/PCR SARS-CoV-2 Lab Record with a Positive, Detected, or Presumptive Positive Result AND Hypertension in the three years prior AND a systolic / diastolic blood pressure measure in an ambulatory setting closest to the index date, in the period 18 months to 2 weeks prior to the index date, with a systolic measure 140 to &lt;160 OR a diastolic measure 90 to &lt;100</t>
    </r>
    <r>
      <rPr>
        <b/>
        <sz val="10"/>
        <rFont val="Calibri"/>
        <family val="2"/>
      </rPr>
      <t xml:space="preserve">
•COVID-19 and Hypertension Stage 2+: </t>
    </r>
    <r>
      <rPr>
        <sz val="10"/>
        <rFont val="Calibri"/>
        <family val="2"/>
      </rPr>
      <t>COVID-19 Antigen/PCR SARS-CoV-2 Lab Record with a Positive, Detected, or Presumptive Positive Result AND Hypertension in the three years prior AND a systolic / diastolic blood pressure measure in an ambulatory setting closest to the index date, in the period 18 months to 2 weeks prior to the index date, with a systolic measure ≥160 OR a diastolic measures ≥100</t>
    </r>
  </si>
  <si>
    <r>
      <rPr>
        <b/>
        <u/>
        <sz val="10"/>
        <rFont val="Calibri"/>
        <family val="2"/>
      </rPr>
      <t xml:space="preserve">Positive COVID-19 Antigen/PCR SARS-CoV-2 Lab, Hypertension, and Diabetes
</t>
    </r>
    <r>
      <rPr>
        <b/>
        <sz val="10"/>
        <rFont val="Calibri"/>
        <family val="2"/>
      </rPr>
      <t>•COVID-19 and Hypertension At Goal and Diabetes A1c &lt;7%</t>
    </r>
    <r>
      <rPr>
        <sz val="10"/>
        <rFont val="Calibri"/>
        <family val="2"/>
      </rPr>
      <t xml:space="preserve">: COVID-19 Antigen/PCR SARS-CoV-2 Lab Record with a Positive, Detected, or Presumptive Positive Result AND Hypertension in the three years prior AND a systolic / diastolic blood pressure measure in an ambulatory setting closest to the index date, in the period 18 months to 2 weeks prior to the index date, with a systolic measure &lt;130 and a diastolic measure &lt;80 AND Type 1 or Type 2 diabetes in the three years prior AND HbA1c lab record with a result of &lt; 7%, in the 18 months prior to the index event
</t>
    </r>
    <r>
      <rPr>
        <b/>
        <sz val="10"/>
        <rFont val="Calibri"/>
        <family val="2"/>
      </rPr>
      <t>•COVID-19 and Hypertension Stage 2 and Diabetes A1c &lt;7%</t>
    </r>
    <r>
      <rPr>
        <sz val="10"/>
        <rFont val="Calibri"/>
        <family val="2"/>
      </rPr>
      <t>: COVID-19 Antigen/PCR SARS-CoV-2 Lab Record with a Positive, Detected, or Presumptive Positive Result AND Hypertension in the three years prior AND a systolic / diastolic blood pressure measure in an ambulatory setting closest to the index date, in the period 18 months to 2 weeks prior to the index date, with a systolic measure 140 to &lt;160 OR a diastolic measure 90 to &lt;100 AND Type 1 or Type 2 diabetes in the three years prior AND HbA1c lab record with a result of &lt; 7%, in the 18 months prior to the index event
•</t>
    </r>
    <r>
      <rPr>
        <b/>
        <sz val="10"/>
        <rFont val="Calibri"/>
        <family val="2"/>
      </rPr>
      <t>COVID-19 and Hypertension At Goal and Diabetes A1c ≥9%</t>
    </r>
    <r>
      <rPr>
        <sz val="10"/>
        <rFont val="Calibri"/>
        <family val="2"/>
      </rPr>
      <t>:  COVID-19 Antigen/PCR SARS-CoV-2 Lab Record with a Positive, Detected, or Presumptive Positive Result AND Hypertension in the three years prior AND a systolic / diastolic blood pressure measure in an ambulatory setting closest to the index date, in the period 18 months to 2 weeks prior to  the index date, with a systolic measure &lt;130 and a diastolic measure &lt;80 AND Type 1 or Type 2 diabetes in the three years prior AND HbA1c lab record with a result of ≥9% in the 18 months prior to the index event
•</t>
    </r>
    <r>
      <rPr>
        <b/>
        <sz val="10"/>
        <rFont val="Calibri"/>
        <family val="2"/>
      </rPr>
      <t>COVID-19 and Hypertension Stage 2 and Diabetes A1c ≥9%</t>
    </r>
    <r>
      <rPr>
        <sz val="10"/>
        <rFont val="Calibri"/>
        <family val="2"/>
      </rPr>
      <t xml:space="preserve">: COVID-19 Antigen/PCR SARS-CoV-2 Lab Record with a Positive, Detected, or Presumptive Positive Result AND Hypertension in the three years prior AND a systolic / diastolic blood pressure measure in an ambulatory setting closest to the index date, in the period 18 months to 2 weeks prior to  the index date, with a systolic measure 140 to &lt;160 OR diastolic measure 90 to &lt;100 AND Type 1 or Type 2 diabetes in the three years prior AND HbA1c lab record with a result of ≥9% in the 18 months prior to the index event </t>
    </r>
  </si>
  <si>
    <r>
      <t xml:space="preserve">COVID-19 and Hypertension Stage 2: 
</t>
    </r>
    <r>
      <rPr>
        <sz val="11"/>
        <color theme="1"/>
        <rFont val="Calibri"/>
        <family val="2"/>
        <scheme val="minor"/>
      </rPr>
      <t>COVID-19 Antigen/PCR SARS-CoV-2 Lab Record with a Positive, Detected, or Presumptive Positive Result AND Hypertension in the three years prior AND a systolic / diastolic blood pressure measure in an ambulatory setting closest to the index date, in the period 18 months to 2 weeks prior to the index date, with a systolic measure 140 to &lt;160 OR a diastolic measure 90 to &lt;100</t>
    </r>
  </si>
  <si>
    <r>
      <rPr>
        <b/>
        <sz val="11"/>
        <color theme="1"/>
        <rFont val="Calibri"/>
        <family val="2"/>
        <scheme val="minor"/>
      </rPr>
      <t xml:space="preserve">COVID-19 and Hypertension Stage 2 and Diabetes A1c&lt;7%: </t>
    </r>
    <r>
      <rPr>
        <sz val="11"/>
        <color theme="1"/>
        <rFont val="Calibri"/>
        <family val="2"/>
        <scheme val="minor"/>
      </rPr>
      <t xml:space="preserve">
COVID-19 Antigen/PCR SARS-CoV-2 Lab Record with a Positive, Detected, or Presumptive Positive Result AND Hypertension in the three years prior AND a systolic / diastolic blood pressure measure in an ambulatory setting closest to the index date, in the period 18 months to 2 weeks prior to the index date, with a systolic measure 140 to &lt;160 OR a diastolic measure 90 to &lt;100 AND Type 1 or Type 2 diabetes in the three years prior AND HbA1c lab record with a result of &lt; 7%, in the 18 months prior to the index event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</si>
</sst>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b/>
      <i/>
      <sz val="11"/>
      <name val="Calibri"/>
      <family val="2"/>
    </font>
    <font>
      <sz val="11"/>
      <name val="Calibri"/>
      <family val="2"/>
      <scheme val="minor"/>
    </font>
    <font>
      <b/>
      <sz val="11"/>
      <name val="Calibri"/>
      <family val="2"/>
    </font>
    <font>
      <sz val="11"/>
      <name val="Calibri"/>
      <family val="2"/>
    </font>
    <font>
      <sz val="10"/>
      <name val="Calibri"/>
      <family val="2"/>
      <scheme val="minor"/>
    </font>
    <font>
      <b/>
      <u/>
      <sz val="10"/>
      <name val="Calibri"/>
      <family val="2"/>
    </font>
    <font>
      <sz val="10"/>
      <name val="Calibri"/>
      <family val="2"/>
    </font>
    <font>
      <b/>
      <sz val="10"/>
      <name val="Calibri"/>
      <family val="2"/>
    </font>
    <font>
      <sz val="10"/>
      <name val="MS Sans Serif"/>
      <family val="2"/>
    </font>
    <font>
      <b/>
      <sz val="11"/>
      <color rgb="FFFF0000"/>
      <name val="Calibri"/>
      <family val="2"/>
      <scheme val="minor"/>
    </font>
    <font>
      <b/>
      <sz val="9"/>
      <name val="Calibri"/>
      <family val="2"/>
      <scheme val="minor"/>
    </font>
    <font>
      <sz val="9"/>
      <name val="Calibri"/>
      <family val="2"/>
      <scheme val="minor"/>
    </font>
    <font>
      <sz val="9"/>
      <color theme="1"/>
      <name val="Calibri"/>
      <family val="2"/>
      <scheme val="minor"/>
    </font>
    <font>
      <sz val="10"/>
      <color theme="1"/>
      <name val="Calibri"/>
      <family val="2"/>
      <scheme val="minor"/>
    </font>
    <font>
      <sz val="12"/>
      <color theme="1"/>
      <name val="Calibri"/>
      <family val="2"/>
      <scheme val="minor"/>
    </font>
    <font>
      <sz val="10"/>
      <name val="Arial"/>
      <family val="2"/>
    </font>
    <font>
      <sz val="8"/>
      <name val="Calibri"/>
      <family val="2"/>
      <scheme val="minor"/>
    </font>
    <font>
      <sz val="11"/>
      <color theme="1"/>
      <name val="Calibri"/>
      <family val="2"/>
    </font>
    <font>
      <u/>
      <sz val="10"/>
      <name val="Calibri"/>
      <family val="2"/>
    </font>
    <font>
      <b/>
      <vertAlign val="superscript"/>
      <sz val="11"/>
      <color theme="1"/>
      <name val="Calibri"/>
      <family val="2"/>
      <scheme val="minor"/>
    </font>
    <font>
      <b/>
      <vertAlign val="superscript"/>
      <sz val="11"/>
      <color indexed="8"/>
      <name val="Calibri"/>
      <family val="2"/>
      <scheme val="minor"/>
    </font>
    <font>
      <b/>
      <vertAlign val="superscript"/>
      <sz val="11"/>
      <name val="Calibri"/>
      <family val="2"/>
      <scheme val="minor"/>
    </font>
    <font>
      <vertAlign val="superscript"/>
      <sz val="11"/>
      <color indexed="8"/>
      <name val="Calibri"/>
      <family val="2"/>
      <scheme val="minor"/>
    </font>
    <font>
      <b/>
      <sz val="11"/>
      <color indexed="8"/>
      <name val="Calibri"/>
      <family val="2"/>
      <scheme val="minor"/>
    </font>
    <font>
      <vertAlign val="superscript"/>
      <sz val="11"/>
      <name val="Calibri"/>
      <family val="2"/>
      <scheme val="minor"/>
    </font>
    <font>
      <sz val="11"/>
      <color indexed="8"/>
      <name val="Calibri"/>
      <family val="2"/>
      <scheme val="minor"/>
    </font>
    <font>
      <sz val="11"/>
      <color rgb="FF000000"/>
      <name val="Calibri"/>
      <family val="2"/>
      <scheme val="minor"/>
    </font>
    <font>
      <b/>
      <sz val="11"/>
      <color theme="4"/>
      <name val="Calibri"/>
      <family val="2"/>
      <scheme val="minor"/>
    </font>
    <font>
      <sz val="11"/>
      <color theme="4"/>
      <name val="Calibri"/>
      <family val="2"/>
      <scheme val="minor"/>
    </font>
    <font>
      <sz val="10"/>
      <color theme="1"/>
      <name val="Calibri"/>
      <family val="2"/>
    </font>
    <font>
      <vertAlign val="superscript"/>
      <sz val="10"/>
      <color theme="1"/>
      <name val="Calibri"/>
      <family val="2"/>
    </font>
    <font>
      <i/>
      <sz val="10"/>
      <color theme="1"/>
      <name val="Calibri"/>
      <family val="2"/>
    </font>
    <font>
      <sz val="9.9"/>
      <color theme="1"/>
      <name val="Calibri"/>
      <family val="2"/>
    </font>
  </fonts>
  <fills count="7">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2"/>
        <bgColor indexed="64"/>
      </patternFill>
    </fill>
    <fill>
      <patternFill patternType="solid">
        <fgColor rgb="FFFFFFFF"/>
        <bgColor indexed="64"/>
      </patternFill>
    </fill>
    <fill>
      <patternFill patternType="solid">
        <fgColor theme="0" tint="-4.9989318521683403E-2"/>
        <bgColor indexed="64"/>
      </patternFill>
    </fill>
  </fills>
  <borders count="32">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6">
    <xf numFmtId="0" fontId="0" fillId="0" borderId="0"/>
    <xf numFmtId="0" fontId="1" fillId="0" borderId="0"/>
    <xf numFmtId="0" fontId="12" fillId="0" borderId="0"/>
    <xf numFmtId="0" fontId="18" fillId="0" borderId="0"/>
    <xf numFmtId="0" fontId="19" fillId="0" borderId="0"/>
    <xf numFmtId="9" fontId="1" fillId="0" borderId="0" applyFont="0" applyFill="0" applyBorder="0" applyAlignment="0" applyProtection="0"/>
  </cellStyleXfs>
  <cellXfs count="346">
    <xf numFmtId="0" fontId="0" fillId="0" borderId="0" xfId="0"/>
    <xf numFmtId="0" fontId="5" fillId="0" borderId="0" xfId="0" applyFont="1"/>
    <xf numFmtId="0" fontId="2" fillId="0" borderId="1" xfId="1" applyFont="1" applyBorder="1" applyAlignment="1">
      <alignment horizontal="right" vertical="top"/>
    </xf>
    <xf numFmtId="0" fontId="5" fillId="0" borderId="0" xfId="1" applyFont="1" applyAlignment="1">
      <alignment horizontal="left" vertical="top" wrapText="1"/>
    </xf>
    <xf numFmtId="0" fontId="3" fillId="0" borderId="3" xfId="1" applyFont="1" applyBorder="1" applyAlignment="1">
      <alignment horizontal="right" vertical="top"/>
    </xf>
    <xf numFmtId="0" fontId="5" fillId="0" borderId="4" xfId="1" applyFont="1" applyBorder="1" applyAlignment="1">
      <alignment horizontal="left" vertical="top" wrapText="1"/>
    </xf>
    <xf numFmtId="0" fontId="2" fillId="0" borderId="3" xfId="1" applyFont="1" applyBorder="1" applyAlignment="1">
      <alignment horizontal="right" vertical="top"/>
    </xf>
    <xf numFmtId="0" fontId="5" fillId="0" borderId="4" xfId="1" quotePrefix="1" applyFont="1" applyBorder="1" applyAlignment="1">
      <alignment horizontal="left" vertical="top" wrapText="1"/>
    </xf>
    <xf numFmtId="0" fontId="5" fillId="0" borderId="0" xfId="1" quotePrefix="1" applyFont="1" applyAlignment="1">
      <alignment horizontal="left" vertical="top" wrapText="1"/>
    </xf>
    <xf numFmtId="0" fontId="5" fillId="0" borderId="4" xfId="1" applyFont="1" applyBorder="1" applyAlignment="1">
      <alignment horizontal="left" vertical="top"/>
    </xf>
    <xf numFmtId="0" fontId="5" fillId="0" borderId="0" xfId="1" applyFont="1" applyAlignment="1">
      <alignment horizontal="left" vertical="top"/>
    </xf>
    <xf numFmtId="49" fontId="3" fillId="0" borderId="0" xfId="1" applyNumberFormat="1" applyFont="1" applyAlignment="1">
      <alignment horizontal="center" wrapText="1"/>
    </xf>
    <xf numFmtId="0" fontId="2" fillId="0" borderId="5" xfId="1" applyFont="1" applyBorder="1" applyAlignment="1">
      <alignment horizontal="right" vertical="top"/>
    </xf>
    <xf numFmtId="0" fontId="2" fillId="0" borderId="0" xfId="1" applyFont="1" applyAlignment="1">
      <alignment horizontal="right" vertical="top"/>
    </xf>
    <xf numFmtId="0" fontId="0" fillId="0" borderId="8" xfId="0" applyBorder="1"/>
    <xf numFmtId="0" fontId="0" fillId="0" borderId="9" xfId="0" applyBorder="1"/>
    <xf numFmtId="0" fontId="0" fillId="0" borderId="10" xfId="0" applyBorder="1"/>
    <xf numFmtId="49" fontId="3" fillId="0" borderId="11" xfId="1" applyNumberFormat="1" applyFont="1" applyBorder="1" applyAlignment="1">
      <alignment horizontal="center" vertical="center" wrapText="1"/>
    </xf>
    <xf numFmtId="49" fontId="3" fillId="0" borderId="0" xfId="1" applyNumberFormat="1" applyFont="1" applyAlignment="1">
      <alignment horizontal="center" vertical="center" wrapText="1"/>
    </xf>
    <xf numFmtId="49" fontId="5" fillId="0" borderId="0" xfId="1" applyNumberFormat="1" applyFont="1"/>
    <xf numFmtId="49" fontId="5" fillId="0" borderId="12" xfId="1" applyNumberFormat="1" applyFont="1" applyBorder="1"/>
    <xf numFmtId="0" fontId="2" fillId="0" borderId="3" xfId="2" applyFont="1" applyBorder="1" applyAlignment="1">
      <alignment horizontal="center"/>
    </xf>
    <xf numFmtId="0" fontId="2" fillId="0" borderId="0" xfId="2" applyFont="1" applyAlignment="1">
      <alignment horizontal="center"/>
    </xf>
    <xf numFmtId="0" fontId="2" fillId="0" borderId="13" xfId="2" applyFont="1" applyBorder="1" applyAlignment="1">
      <alignment horizontal="center" wrapText="1"/>
    </xf>
    <xf numFmtId="0" fontId="3" fillId="0" borderId="0" xfId="2" applyFont="1" applyAlignment="1">
      <alignment horizontal="center" wrapText="1"/>
    </xf>
    <xf numFmtId="0" fontId="2" fillId="0" borderId="0" xfId="2" applyFont="1" applyAlignment="1">
      <alignment horizontal="center" wrapText="1"/>
    </xf>
    <xf numFmtId="0" fontId="0" fillId="3" borderId="14" xfId="0" applyFill="1" applyBorder="1" applyAlignment="1">
      <alignment horizontal="center"/>
    </xf>
    <xf numFmtId="49" fontId="0" fillId="3" borderId="14" xfId="0" applyNumberFormat="1" applyFill="1" applyBorder="1" applyAlignment="1">
      <alignment horizontal="center"/>
    </xf>
    <xf numFmtId="49" fontId="0" fillId="3" borderId="0" xfId="0" applyNumberFormat="1" applyFill="1" applyAlignment="1">
      <alignment horizontal="center"/>
    </xf>
    <xf numFmtId="0" fontId="0" fillId="3" borderId="17" xfId="0" applyFill="1" applyBorder="1" applyAlignment="1">
      <alignment horizontal="center" vertical="center"/>
    </xf>
    <xf numFmtId="0" fontId="0" fillId="3" borderId="15" xfId="0" applyFill="1" applyBorder="1" applyAlignment="1">
      <alignment horizontal="center" vertical="center"/>
    </xf>
    <xf numFmtId="49" fontId="0" fillId="3" borderId="15" xfId="0" applyNumberFormat="1" applyFill="1" applyBorder="1" applyAlignment="1">
      <alignment horizontal="center"/>
    </xf>
    <xf numFmtId="0" fontId="0" fillId="2" borderId="14" xfId="0" applyFill="1" applyBorder="1" applyAlignment="1">
      <alignment horizontal="center"/>
    </xf>
    <xf numFmtId="49" fontId="0" fillId="2" borderId="14" xfId="0" applyNumberFormat="1" applyFill="1" applyBorder="1" applyAlignment="1">
      <alignment horizontal="center"/>
    </xf>
    <xf numFmtId="0" fontId="0" fillId="2" borderId="0" xfId="0" applyFill="1" applyAlignment="1">
      <alignment horizontal="center"/>
    </xf>
    <xf numFmtId="49" fontId="0" fillId="2" borderId="13" xfId="0" applyNumberFormat="1" applyFill="1" applyBorder="1" applyAlignment="1">
      <alignment horizontal="center"/>
    </xf>
    <xf numFmtId="14" fontId="0" fillId="0" borderId="0" xfId="0" applyNumberFormat="1" applyAlignment="1">
      <alignment horizontal="center"/>
    </xf>
    <xf numFmtId="49" fontId="1" fillId="0" borderId="0" xfId="2" applyNumberFormat="1" applyFont="1" applyAlignment="1">
      <alignment horizontal="center" vertical="center"/>
    </xf>
    <xf numFmtId="49" fontId="1" fillId="0" borderId="0" xfId="2" applyNumberFormat="1" applyFont="1" applyAlignment="1">
      <alignment horizontal="center" vertical="center" wrapText="1"/>
    </xf>
    <xf numFmtId="1" fontId="0" fillId="0" borderId="0" xfId="0" applyNumberFormat="1" applyAlignment="1">
      <alignment horizontal="center"/>
    </xf>
    <xf numFmtId="0" fontId="0" fillId="2" borderId="0" xfId="0" applyFill="1"/>
    <xf numFmtId="49" fontId="14" fillId="2" borderId="8" xfId="1" applyNumberFormat="1" applyFont="1" applyFill="1" applyBorder="1" applyAlignment="1">
      <alignment horizontal="center" vertical="center" wrapText="1"/>
    </xf>
    <xf numFmtId="0" fontId="14" fillId="2" borderId="9" xfId="1" applyFont="1" applyFill="1" applyBorder="1" applyAlignment="1">
      <alignment horizontal="center" vertical="center" wrapText="1"/>
    </xf>
    <xf numFmtId="49" fontId="14" fillId="2" borderId="9" xfId="1" applyNumberFormat="1" applyFont="1" applyFill="1" applyBorder="1" applyAlignment="1">
      <alignment horizontal="left" vertical="center" wrapText="1"/>
    </xf>
    <xf numFmtId="49" fontId="14" fillId="2" borderId="0" xfId="1" applyNumberFormat="1" applyFont="1" applyFill="1" applyAlignment="1">
      <alignment horizontal="center" vertical="center" wrapText="1"/>
    </xf>
    <xf numFmtId="49" fontId="15" fillId="2" borderId="9" xfId="1" applyNumberFormat="1" applyFont="1" applyFill="1" applyBorder="1" applyAlignment="1">
      <alignment horizontal="center"/>
    </xf>
    <xf numFmtId="49" fontId="15" fillId="2" borderId="10" xfId="1" applyNumberFormat="1" applyFont="1" applyFill="1" applyBorder="1"/>
    <xf numFmtId="49" fontId="14" fillId="2" borderId="13" xfId="1" applyNumberFormat="1" applyFont="1" applyFill="1" applyBorder="1" applyAlignment="1">
      <alignment horizontal="center" wrapText="1"/>
    </xf>
    <xf numFmtId="0" fontId="14" fillId="2" borderId="13" xfId="1" applyFont="1" applyFill="1" applyBorder="1" applyAlignment="1">
      <alignment horizontal="center" wrapText="1"/>
    </xf>
    <xf numFmtId="49" fontId="14" fillId="2" borderId="13" xfId="1" applyNumberFormat="1" applyFont="1" applyFill="1" applyBorder="1" applyAlignment="1">
      <alignment horizontal="left" wrapText="1"/>
    </xf>
    <xf numFmtId="0" fontId="15" fillId="3" borderId="14" xfId="1" applyFont="1" applyFill="1" applyBorder="1" applyAlignment="1">
      <alignment horizontal="center" vertical="center" wrapText="1"/>
    </xf>
    <xf numFmtId="49" fontId="15" fillId="3" borderId="14" xfId="1" applyNumberFormat="1" applyFont="1" applyFill="1" applyBorder="1" applyAlignment="1">
      <alignment horizontal="left" vertical="center" wrapText="1"/>
    </xf>
    <xf numFmtId="49" fontId="16" fillId="3" borderId="14" xfId="1" applyNumberFormat="1" applyFont="1" applyFill="1" applyBorder="1" applyAlignment="1">
      <alignment horizontal="center" vertical="center" wrapText="1"/>
    </xf>
    <xf numFmtId="49" fontId="15" fillId="3" borderId="14" xfId="1" applyNumberFormat="1" applyFont="1" applyFill="1" applyBorder="1" applyAlignment="1">
      <alignment horizontal="center" vertical="center" wrapText="1" readingOrder="1"/>
    </xf>
    <xf numFmtId="49" fontId="15" fillId="3" borderId="14" xfId="1" applyNumberFormat="1" applyFont="1" applyFill="1" applyBorder="1" applyAlignment="1">
      <alignment horizontal="center" vertical="center" wrapText="1"/>
    </xf>
    <xf numFmtId="49" fontId="15" fillId="3" borderId="2" xfId="1" applyNumberFormat="1" applyFont="1" applyFill="1" applyBorder="1" applyAlignment="1">
      <alignment horizontal="center" vertical="center" wrapText="1" readingOrder="1"/>
    </xf>
    <xf numFmtId="0" fontId="15" fillId="3" borderId="0" xfId="1" applyFont="1" applyFill="1" applyAlignment="1">
      <alignment horizontal="center" vertical="center" wrapText="1"/>
    </xf>
    <xf numFmtId="49" fontId="15" fillId="3" borderId="15" xfId="1" applyNumberFormat="1" applyFont="1" applyFill="1" applyBorder="1" applyAlignment="1">
      <alignment horizontal="left" vertical="center"/>
    </xf>
    <xf numFmtId="49" fontId="15" fillId="3" borderId="16" xfId="1" applyNumberFormat="1" applyFont="1" applyFill="1" applyBorder="1" applyAlignment="1">
      <alignment horizontal="center" vertical="center" wrapText="1"/>
    </xf>
    <xf numFmtId="49" fontId="15" fillId="3" borderId="15" xfId="1" applyNumberFormat="1" applyFont="1" applyFill="1" applyBorder="1" applyAlignment="1">
      <alignment horizontal="left" vertical="center" wrapText="1"/>
    </xf>
    <xf numFmtId="49" fontId="15" fillId="3" borderId="3" xfId="1" applyNumberFormat="1" applyFont="1" applyFill="1" applyBorder="1" applyAlignment="1">
      <alignment horizontal="center" vertical="center" wrapText="1"/>
    </xf>
    <xf numFmtId="49" fontId="15" fillId="2" borderId="14" xfId="1" applyNumberFormat="1" applyFont="1" applyFill="1" applyBorder="1" applyAlignment="1">
      <alignment horizontal="left" vertical="center" wrapText="1"/>
    </xf>
    <xf numFmtId="49" fontId="16" fillId="2" borderId="15" xfId="1" applyNumberFormat="1" applyFont="1" applyFill="1" applyBorder="1" applyAlignment="1">
      <alignment horizontal="center" vertical="center" wrapText="1"/>
    </xf>
    <xf numFmtId="49" fontId="15" fillId="2" borderId="15" xfId="1" applyNumberFormat="1" applyFont="1" applyFill="1" applyBorder="1" applyAlignment="1">
      <alignment horizontal="center" vertical="center" wrapText="1" readingOrder="1"/>
    </xf>
    <xf numFmtId="49" fontId="15" fillId="2" borderId="15" xfId="1" applyNumberFormat="1" applyFont="1" applyFill="1" applyBorder="1" applyAlignment="1">
      <alignment horizontal="center" vertical="center"/>
    </xf>
    <xf numFmtId="49" fontId="15" fillId="2" borderId="16" xfId="1" applyNumberFormat="1" applyFont="1" applyFill="1" applyBorder="1" applyAlignment="1">
      <alignment horizontal="center" vertical="center" wrapText="1"/>
    </xf>
    <xf numFmtId="49" fontId="15" fillId="2" borderId="15" xfId="1" applyNumberFormat="1" applyFont="1" applyFill="1" applyBorder="1" applyAlignment="1">
      <alignment horizontal="left" vertical="center" wrapText="1"/>
    </xf>
    <xf numFmtId="49" fontId="16" fillId="2" borderId="14" xfId="1" applyNumberFormat="1" applyFont="1" applyFill="1" applyBorder="1" applyAlignment="1">
      <alignment horizontal="center" vertical="center" wrapText="1"/>
    </xf>
    <xf numFmtId="49" fontId="15" fillId="2" borderId="14" xfId="1" applyNumberFormat="1" applyFont="1" applyFill="1" applyBorder="1" applyAlignment="1">
      <alignment horizontal="center" vertical="center" wrapText="1" readingOrder="1"/>
    </xf>
    <xf numFmtId="0" fontId="17" fillId="2" borderId="13" xfId="0" applyFont="1" applyFill="1" applyBorder="1" applyAlignment="1">
      <alignment horizontal="left"/>
    </xf>
    <xf numFmtId="49" fontId="17" fillId="2" borderId="15" xfId="1" applyNumberFormat="1" applyFont="1" applyFill="1" applyBorder="1" applyAlignment="1">
      <alignment horizontal="center" vertical="center" wrapText="1"/>
    </xf>
    <xf numFmtId="49" fontId="8" fillId="2" borderId="15" xfId="1" applyNumberFormat="1" applyFont="1" applyFill="1" applyBorder="1" applyAlignment="1">
      <alignment horizontal="center" vertical="center" wrapText="1" readingOrder="1"/>
    </xf>
    <xf numFmtId="49" fontId="8" fillId="2" borderId="15" xfId="1" applyNumberFormat="1" applyFont="1" applyFill="1" applyBorder="1" applyAlignment="1">
      <alignment horizontal="center" vertical="center"/>
    </xf>
    <xf numFmtId="49" fontId="8" fillId="2" borderId="16" xfId="1" applyNumberFormat="1" applyFont="1" applyFill="1" applyBorder="1" applyAlignment="1">
      <alignment horizontal="center" vertical="center" wrapText="1"/>
    </xf>
    <xf numFmtId="49" fontId="15" fillId="2" borderId="15" xfId="1" applyNumberFormat="1" applyFont="1" applyFill="1" applyBorder="1" applyAlignment="1">
      <alignment horizontal="left" vertical="center"/>
    </xf>
    <xf numFmtId="0" fontId="15" fillId="2" borderId="13" xfId="1" applyFont="1" applyFill="1" applyBorder="1" applyAlignment="1">
      <alignment horizontal="center" vertical="center" wrapText="1"/>
    </xf>
    <xf numFmtId="0" fontId="0" fillId="2" borderId="0" xfId="0" applyFill="1" applyAlignment="1">
      <alignment horizontal="left"/>
    </xf>
    <xf numFmtId="0" fontId="3" fillId="0" borderId="0" xfId="0" applyFont="1" applyAlignment="1">
      <alignment horizontal="left"/>
    </xf>
    <xf numFmtId="49" fontId="3" fillId="0" borderId="0" xfId="0" applyNumberFormat="1" applyFont="1" applyAlignment="1">
      <alignment horizontal="left"/>
    </xf>
    <xf numFmtId="0" fontId="3" fillId="0" borderId="0" xfId="0" applyFont="1"/>
    <xf numFmtId="0" fontId="5" fillId="4" borderId="0" xfId="0" applyFont="1" applyFill="1"/>
    <xf numFmtId="49" fontId="5" fillId="4" borderId="0" xfId="0" applyNumberFormat="1" applyFont="1" applyFill="1"/>
    <xf numFmtId="0" fontId="5" fillId="4" borderId="0" xfId="0" applyFont="1" applyFill="1" applyAlignment="1">
      <alignment horizontal="left"/>
    </xf>
    <xf numFmtId="0" fontId="0" fillId="4" borderId="0" xfId="0" applyFill="1"/>
    <xf numFmtId="49" fontId="5" fillId="0" borderId="0" xfId="0" applyNumberFormat="1" applyFont="1"/>
    <xf numFmtId="0" fontId="5" fillId="0" borderId="0" xfId="0" applyFont="1" applyAlignment="1">
      <alignment horizontal="left"/>
    </xf>
    <xf numFmtId="0" fontId="2" fillId="0" borderId="0" xfId="0" applyFont="1" applyAlignment="1">
      <alignment horizontal="left"/>
    </xf>
    <xf numFmtId="49" fontId="2" fillId="0" borderId="0" xfId="0" applyNumberFormat="1" applyFont="1" applyAlignment="1">
      <alignment horizontal="left"/>
    </xf>
    <xf numFmtId="0" fontId="2" fillId="0" borderId="0" xfId="0" applyFont="1" applyAlignment="1">
      <alignment horizontal="center"/>
    </xf>
    <xf numFmtId="0" fontId="0" fillId="0" borderId="0" xfId="0" applyAlignment="1">
      <alignment horizontal="left"/>
    </xf>
    <xf numFmtId="0" fontId="0" fillId="4" borderId="0" xfId="0" applyFill="1" applyAlignment="1">
      <alignment horizontal="left"/>
    </xf>
    <xf numFmtId="0" fontId="0" fillId="4" borderId="0" xfId="0" applyFill="1" applyAlignment="1">
      <alignment horizontal="right"/>
    </xf>
    <xf numFmtId="49" fontId="0" fillId="4" borderId="0" xfId="0" applyNumberFormat="1" applyFill="1" applyAlignment="1">
      <alignment horizontal="left"/>
    </xf>
    <xf numFmtId="0" fontId="0" fillId="0" borderId="0" xfId="0" applyAlignment="1">
      <alignment horizontal="right"/>
    </xf>
    <xf numFmtId="49" fontId="0" fillId="0" borderId="0" xfId="0" applyNumberFormat="1" applyAlignment="1">
      <alignment horizontal="left"/>
    </xf>
    <xf numFmtId="49" fontId="0" fillId="0" borderId="0" xfId="0" applyNumberFormat="1"/>
    <xf numFmtId="49" fontId="0" fillId="4" borderId="0" xfId="0" applyNumberFormat="1" applyFill="1"/>
    <xf numFmtId="49" fontId="18" fillId="0" borderId="0" xfId="3" applyNumberFormat="1"/>
    <xf numFmtId="49" fontId="18" fillId="4" borderId="0" xfId="3" applyNumberFormat="1" applyFill="1"/>
    <xf numFmtId="0" fontId="2" fillId="0" borderId="0" xfId="0" applyFont="1"/>
    <xf numFmtId="49" fontId="2" fillId="0" borderId="0" xfId="0" applyNumberFormat="1" applyFont="1"/>
    <xf numFmtId="0" fontId="5" fillId="0" borderId="0" xfId="0" applyFont="1" applyAlignment="1">
      <alignment wrapText="1"/>
    </xf>
    <xf numFmtId="49" fontId="5" fillId="0" borderId="0" xfId="0" applyNumberFormat="1" applyFont="1" applyAlignment="1">
      <alignment wrapText="1"/>
    </xf>
    <xf numFmtId="49" fontId="0" fillId="0" borderId="0" xfId="0" quotePrefix="1" applyNumberFormat="1"/>
    <xf numFmtId="0" fontId="15" fillId="2" borderId="9" xfId="1" applyFont="1" applyFill="1" applyBorder="1" applyAlignment="1">
      <alignment horizontal="center" vertical="center" wrapText="1"/>
    </xf>
    <xf numFmtId="49" fontId="15" fillId="2" borderId="9" xfId="1" applyNumberFormat="1" applyFont="1" applyFill="1" applyBorder="1" applyAlignment="1">
      <alignment horizontal="left" vertical="center" wrapText="1"/>
    </xf>
    <xf numFmtId="49" fontId="16" fillId="2" borderId="22" xfId="1" applyNumberFormat="1" applyFont="1" applyFill="1" applyBorder="1" applyAlignment="1">
      <alignment horizontal="center" vertical="center" wrapText="1"/>
    </xf>
    <xf numFmtId="49" fontId="15" fillId="2" borderId="22" xfId="1" applyNumberFormat="1" applyFont="1" applyFill="1" applyBorder="1" applyAlignment="1">
      <alignment horizontal="center" vertical="center" wrapText="1" readingOrder="1"/>
    </xf>
    <xf numFmtId="49" fontId="15" fillId="2" borderId="22" xfId="1" applyNumberFormat="1" applyFont="1" applyFill="1" applyBorder="1" applyAlignment="1">
      <alignment horizontal="center" vertical="center"/>
    </xf>
    <xf numFmtId="49" fontId="15" fillId="2" borderId="21" xfId="1" applyNumberFormat="1" applyFont="1" applyFill="1" applyBorder="1" applyAlignment="1">
      <alignment horizontal="center" vertical="center" wrapText="1"/>
    </xf>
    <xf numFmtId="0" fontId="15" fillId="2" borderId="0" xfId="1" applyFont="1" applyFill="1" applyBorder="1" applyAlignment="1">
      <alignment horizontal="center" vertical="center" wrapText="1"/>
    </xf>
    <xf numFmtId="0" fontId="5" fillId="0" borderId="0" xfId="4" applyFont="1" applyFill="1"/>
    <xf numFmtId="0" fontId="0" fillId="2" borderId="13" xfId="0" applyFill="1" applyBorder="1"/>
    <xf numFmtId="0" fontId="15" fillId="3" borderId="13" xfId="1" applyFont="1" applyFill="1" applyBorder="1" applyAlignment="1">
      <alignment horizontal="center" vertical="center" wrapText="1"/>
    </xf>
    <xf numFmtId="49" fontId="16" fillId="3" borderId="15" xfId="1" applyNumberFormat="1" applyFont="1" applyFill="1" applyBorder="1" applyAlignment="1">
      <alignment horizontal="center" vertical="center" wrapText="1"/>
    </xf>
    <xf numFmtId="49" fontId="15" fillId="3" borderId="15" xfId="1" applyNumberFormat="1" applyFont="1" applyFill="1" applyBorder="1" applyAlignment="1">
      <alignment horizontal="center" vertical="center" wrapText="1" readingOrder="1"/>
    </xf>
    <xf numFmtId="49" fontId="15" fillId="3" borderId="15" xfId="1" applyNumberFormat="1" applyFont="1" applyFill="1" applyBorder="1" applyAlignment="1">
      <alignment horizontal="center" vertical="center" wrapText="1"/>
    </xf>
    <xf numFmtId="49" fontId="15" fillId="3" borderId="16" xfId="1" applyNumberFormat="1" applyFont="1" applyFill="1" applyBorder="1" applyAlignment="1">
      <alignment horizontal="center" vertical="center" wrapText="1" readingOrder="1"/>
    </xf>
    <xf numFmtId="0" fontId="2" fillId="0" borderId="0" xfId="0" applyFont="1" applyFill="1" applyAlignment="1">
      <alignment horizontal="left"/>
    </xf>
    <xf numFmtId="49" fontId="2" fillId="0" borderId="0" xfId="0" applyNumberFormat="1" applyFont="1" applyFill="1" applyAlignment="1">
      <alignment horizontal="left"/>
    </xf>
    <xf numFmtId="0" fontId="2" fillId="0" borderId="0" xfId="0" applyFont="1" applyFill="1"/>
    <xf numFmtId="49" fontId="2" fillId="0" borderId="0" xfId="0" applyNumberFormat="1" applyFont="1" applyFill="1"/>
    <xf numFmtId="0" fontId="0" fillId="0" borderId="0" xfId="0" applyFill="1"/>
    <xf numFmtId="0" fontId="0" fillId="0" borderId="0" xfId="0" applyFill="1" applyAlignment="1">
      <alignment horizontal="left"/>
    </xf>
    <xf numFmtId="0" fontId="5" fillId="0" borderId="0" xfId="0" applyFont="1" applyFill="1" applyAlignment="1">
      <alignment horizontal="left" vertical="center"/>
    </xf>
    <xf numFmtId="49" fontId="0" fillId="0" borderId="0" xfId="0" applyNumberFormat="1" applyFill="1"/>
    <xf numFmtId="49" fontId="5" fillId="0" borderId="0" xfId="0" applyNumberFormat="1" applyFont="1" applyFill="1"/>
    <xf numFmtId="0" fontId="0" fillId="0" borderId="0" xfId="0" applyAlignment="1">
      <alignment horizontal="center" vertical="center"/>
    </xf>
    <xf numFmtId="0" fontId="0" fillId="3" borderId="13" xfId="0" applyFill="1" applyBorder="1" applyAlignment="1">
      <alignment horizontal="center"/>
    </xf>
    <xf numFmtId="0" fontId="0" fillId="3" borderId="6" xfId="0" applyFill="1" applyBorder="1" applyAlignment="1">
      <alignment horizontal="center"/>
    </xf>
    <xf numFmtId="0" fontId="0" fillId="2" borderId="1" xfId="0" applyFill="1" applyBorder="1" applyAlignment="1">
      <alignment horizontal="center" vertical="center"/>
    </xf>
    <xf numFmtId="0" fontId="0" fillId="2" borderId="14" xfId="0" applyFill="1" applyBorder="1" applyAlignment="1">
      <alignment horizontal="center" vertical="center"/>
    </xf>
    <xf numFmtId="0" fontId="0" fillId="2" borderId="13" xfId="0" applyFill="1" applyBorder="1" applyAlignment="1">
      <alignment horizontal="center" vertical="center"/>
    </xf>
    <xf numFmtId="0" fontId="0" fillId="2" borderId="13" xfId="0" applyFill="1" applyBorder="1" applyAlignment="1">
      <alignment horizontal="center"/>
    </xf>
    <xf numFmtId="0" fontId="0" fillId="2" borderId="6" xfId="0" applyFill="1" applyBorder="1" applyAlignment="1">
      <alignment horizontal="center"/>
    </xf>
    <xf numFmtId="0" fontId="0" fillId="3" borderId="15" xfId="0" applyFill="1" applyBorder="1" applyAlignment="1">
      <alignment horizontal="center"/>
    </xf>
    <xf numFmtId="0" fontId="0" fillId="3" borderId="14" xfId="0" applyFill="1" applyBorder="1" applyAlignment="1">
      <alignment horizontal="center" vertical="center"/>
    </xf>
    <xf numFmtId="0" fontId="0" fillId="3" borderId="0" xfId="0" applyFill="1" applyAlignment="1">
      <alignment horizontal="center"/>
    </xf>
    <xf numFmtId="0" fontId="0" fillId="3" borderId="4" xfId="0" applyFill="1" applyBorder="1" applyAlignment="1">
      <alignment horizontal="center"/>
    </xf>
    <xf numFmtId="0" fontId="5" fillId="0" borderId="0" xfId="0" applyFont="1"/>
    <xf numFmtId="0" fontId="0" fillId="0" borderId="0" xfId="0" applyAlignment="1">
      <alignment horizontal="left" wrapText="1"/>
    </xf>
    <xf numFmtId="0" fontId="0" fillId="0" borderId="0" xfId="0" applyAlignment="1">
      <alignment horizontal="center"/>
    </xf>
    <xf numFmtId="0" fontId="10" fillId="0" borderId="0" xfId="0" applyFont="1" applyAlignment="1">
      <alignment vertical="top" wrapText="1"/>
    </xf>
    <xf numFmtId="0" fontId="5" fillId="0" borderId="6" xfId="1" applyFont="1" applyBorder="1" applyAlignment="1">
      <alignment horizontal="left" vertical="top"/>
    </xf>
    <xf numFmtId="0" fontId="5" fillId="0" borderId="2" xfId="1" applyFont="1" applyBorder="1" applyAlignment="1">
      <alignment horizontal="left" vertical="top" wrapText="1"/>
    </xf>
    <xf numFmtId="0" fontId="0" fillId="0" borderId="24" xfId="0" applyFont="1" applyBorder="1" applyAlignment="1">
      <alignment horizontal="center" vertical="center"/>
    </xf>
    <xf numFmtId="0" fontId="0" fillId="0" borderId="25" xfId="0" applyFont="1" applyBorder="1" applyAlignment="1">
      <alignment horizontal="center" vertical="center"/>
    </xf>
    <xf numFmtId="0" fontId="0" fillId="0" borderId="27" xfId="0" applyFont="1" applyBorder="1" applyAlignment="1">
      <alignment horizontal="center" vertical="center"/>
    </xf>
    <xf numFmtId="0" fontId="0" fillId="0" borderId="23" xfId="0" applyFont="1" applyBorder="1" applyAlignment="1">
      <alignment horizontal="center" vertical="center"/>
    </xf>
    <xf numFmtId="0" fontId="0" fillId="0" borderId="23" xfId="0" applyFont="1" applyBorder="1"/>
    <xf numFmtId="0" fontId="0" fillId="0" borderId="6" xfId="0" applyFont="1" applyBorder="1" applyAlignment="1">
      <alignment horizontal="center" vertical="center"/>
    </xf>
    <xf numFmtId="0" fontId="0" fillId="0" borderId="5" xfId="0" applyFont="1" applyBorder="1" applyAlignment="1">
      <alignment horizontal="center" vertical="center"/>
    </xf>
    <xf numFmtId="0" fontId="0" fillId="0" borderId="13" xfId="0" applyFont="1" applyBorder="1" applyAlignment="1">
      <alignment horizontal="center" vertical="center"/>
    </xf>
    <xf numFmtId="0" fontId="0" fillId="6" borderId="13" xfId="0" applyFont="1" applyFill="1" applyBorder="1" applyAlignment="1">
      <alignment horizontal="center" vertical="center"/>
    </xf>
    <xf numFmtId="0" fontId="0" fillId="6" borderId="15" xfId="0" applyFont="1" applyFill="1" applyBorder="1" applyAlignment="1">
      <alignment horizontal="center" vertical="center"/>
    </xf>
    <xf numFmtId="0" fontId="0" fillId="6" borderId="14" xfId="0" applyFont="1" applyFill="1" applyBorder="1" applyAlignment="1">
      <alignment horizontal="center" vertical="center"/>
    </xf>
    <xf numFmtId="0" fontId="0" fillId="2" borderId="0" xfId="0" applyFont="1" applyFill="1" applyAlignment="1">
      <alignment horizontal="center" vertical="center"/>
    </xf>
    <xf numFmtId="0" fontId="2" fillId="6" borderId="1" xfId="0" applyFont="1" applyFill="1" applyBorder="1"/>
    <xf numFmtId="0" fontId="2" fillId="6" borderId="17" xfId="0" applyFont="1" applyFill="1" applyBorder="1"/>
    <xf numFmtId="0" fontId="0" fillId="2" borderId="0" xfId="0" applyFont="1" applyFill="1"/>
    <xf numFmtId="0" fontId="2" fillId="2" borderId="0" xfId="0" applyFont="1" applyFill="1" applyBorder="1" applyAlignment="1">
      <alignment wrapText="1"/>
    </xf>
    <xf numFmtId="0" fontId="0" fillId="2" borderId="0" xfId="0" applyFont="1" applyFill="1" applyBorder="1"/>
    <xf numFmtId="0" fontId="0" fillId="6" borderId="24" xfId="0" applyFont="1" applyFill="1" applyBorder="1"/>
    <xf numFmtId="0" fontId="0" fillId="0" borderId="24" xfId="0" applyFont="1" applyBorder="1" applyAlignment="1">
      <alignment horizontal="left" indent="2"/>
    </xf>
    <xf numFmtId="0" fontId="0" fillId="0" borderId="6" xfId="0" applyFont="1" applyBorder="1"/>
    <xf numFmtId="0" fontId="0" fillId="0" borderId="24" xfId="0" applyFont="1" applyBorder="1"/>
    <xf numFmtId="0" fontId="0" fillId="0" borderId="5" xfId="0" applyFont="1" applyBorder="1"/>
    <xf numFmtId="0" fontId="0" fillId="0" borderId="26" xfId="0" applyFont="1" applyBorder="1"/>
    <xf numFmtId="0" fontId="0" fillId="6" borderId="15" xfId="0" applyFont="1" applyFill="1" applyBorder="1" applyAlignment="1">
      <alignment horizontal="left" indent="2"/>
    </xf>
    <xf numFmtId="0" fontId="0" fillId="6" borderId="15" xfId="0" applyFont="1" applyFill="1" applyBorder="1"/>
    <xf numFmtId="0" fontId="0" fillId="6" borderId="16" xfId="0" applyFont="1" applyFill="1" applyBorder="1"/>
    <xf numFmtId="0" fontId="0" fillId="0" borderId="27" xfId="0" applyFont="1" applyBorder="1" applyAlignment="1">
      <alignment horizontal="left" indent="2"/>
    </xf>
    <xf numFmtId="0" fontId="0" fillId="0" borderId="27" xfId="0" applyFont="1" applyBorder="1"/>
    <xf numFmtId="0" fontId="0" fillId="0" borderId="23" xfId="0" applyFont="1" applyBorder="1" applyAlignment="1">
      <alignment horizontal="left" indent="2"/>
    </xf>
    <xf numFmtId="0" fontId="0" fillId="0" borderId="1" xfId="0" applyFont="1" applyBorder="1"/>
    <xf numFmtId="0" fontId="0" fillId="0" borderId="5" xfId="0" applyFont="1" applyBorder="1" applyAlignment="1">
      <alignment horizontal="left" indent="2"/>
    </xf>
    <xf numFmtId="0" fontId="0" fillId="0" borderId="17" xfId="0" applyFont="1" applyBorder="1" applyAlignment="1">
      <alignment horizontal="left" indent="3"/>
    </xf>
    <xf numFmtId="0" fontId="0" fillId="0" borderId="27" xfId="0" applyFont="1" applyBorder="1" applyAlignment="1">
      <alignment horizontal="left" indent="3"/>
    </xf>
    <xf numFmtId="0" fontId="0" fillId="0" borderId="17" xfId="0" applyFont="1" applyBorder="1" applyAlignment="1">
      <alignment horizontal="left" indent="2"/>
    </xf>
    <xf numFmtId="49" fontId="5" fillId="0" borderId="17" xfId="0" applyNumberFormat="1" applyFont="1" applyBorder="1" applyAlignment="1">
      <alignment horizontal="left" wrapText="1" indent="2"/>
    </xf>
    <xf numFmtId="49" fontId="5" fillId="0" borderId="27" xfId="0" applyNumberFormat="1" applyFont="1" applyBorder="1" applyAlignment="1">
      <alignment horizontal="left" wrapText="1" indent="2"/>
    </xf>
    <xf numFmtId="49" fontId="5" fillId="0" borderId="17" xfId="0" applyNumberFormat="1" applyFont="1" applyBorder="1" applyAlignment="1">
      <alignment horizontal="left" wrapText="1" indent="3"/>
    </xf>
    <xf numFmtId="49" fontId="5" fillId="0" borderId="27" xfId="0" applyNumberFormat="1" applyFont="1" applyBorder="1" applyAlignment="1">
      <alignment horizontal="left" wrapText="1" indent="3"/>
    </xf>
    <xf numFmtId="0" fontId="0" fillId="0" borderId="17" xfId="0" applyFont="1" applyBorder="1"/>
    <xf numFmtId="49" fontId="5" fillId="0" borderId="1" xfId="0" applyNumberFormat="1" applyFont="1" applyBorder="1" applyAlignment="1">
      <alignment horizontal="left" wrapText="1" indent="3"/>
    </xf>
    <xf numFmtId="0" fontId="5" fillId="0" borderId="5" xfId="0" applyFont="1" applyBorder="1" applyAlignment="1">
      <alignment horizontal="left" vertical="center" indent="3"/>
    </xf>
    <xf numFmtId="0" fontId="5" fillId="0" borderId="27" xfId="0" applyFont="1" applyBorder="1" applyAlignment="1">
      <alignment horizontal="left" vertical="center" indent="3"/>
    </xf>
    <xf numFmtId="49" fontId="0" fillId="2" borderId="5" xfId="0" applyNumberFormat="1" applyFont="1" applyFill="1" applyBorder="1" applyAlignment="1">
      <alignment horizontal="left" indent="3"/>
    </xf>
    <xf numFmtId="49" fontId="0" fillId="2" borderId="27" xfId="0" applyNumberFormat="1" applyFont="1" applyFill="1" applyBorder="1" applyAlignment="1">
      <alignment horizontal="left" indent="3"/>
    </xf>
    <xf numFmtId="49" fontId="0" fillId="2" borderId="17" xfId="0" applyNumberFormat="1" applyFont="1" applyFill="1" applyBorder="1" applyAlignment="1">
      <alignment horizontal="left" indent="3"/>
    </xf>
    <xf numFmtId="49" fontId="0" fillId="0" borderId="5" xfId="0" applyNumberFormat="1" applyFont="1" applyBorder="1" applyAlignment="1">
      <alignment horizontal="left" indent="3"/>
    </xf>
    <xf numFmtId="49" fontId="0" fillId="0" borderId="27" xfId="0" applyNumberFormat="1" applyFont="1" applyBorder="1" applyAlignment="1">
      <alignment horizontal="left" indent="3"/>
    </xf>
    <xf numFmtId="49" fontId="0" fillId="0" borderId="17" xfId="0" applyNumberFormat="1" applyFont="1" applyBorder="1" applyAlignment="1">
      <alignment horizontal="left" indent="3"/>
    </xf>
    <xf numFmtId="49" fontId="5" fillId="0" borderId="17" xfId="0" applyNumberFormat="1" applyFont="1" applyFill="1" applyBorder="1" applyAlignment="1">
      <alignment horizontal="left" indent="3"/>
    </xf>
    <xf numFmtId="49" fontId="5" fillId="0" borderId="27" xfId="0" applyNumberFormat="1" applyFont="1" applyFill="1" applyBorder="1" applyAlignment="1">
      <alignment horizontal="left" indent="3"/>
    </xf>
    <xf numFmtId="49" fontId="0" fillId="0" borderId="1" xfId="0" applyNumberFormat="1" applyFont="1" applyBorder="1" applyAlignment="1">
      <alignment horizontal="left" indent="3"/>
    </xf>
    <xf numFmtId="0" fontId="0" fillId="5" borderId="5" xfId="0" applyFont="1" applyFill="1" applyBorder="1" applyAlignment="1">
      <alignment horizontal="left" indent="3"/>
    </xf>
    <xf numFmtId="0" fontId="0" fillId="5" borderId="27" xfId="0" applyFont="1" applyFill="1" applyBorder="1" applyAlignment="1">
      <alignment horizontal="left" indent="3"/>
    </xf>
    <xf numFmtId="0" fontId="0" fillId="5" borderId="17" xfId="0" applyFont="1" applyFill="1" applyBorder="1" applyAlignment="1">
      <alignment horizontal="left" indent="3"/>
    </xf>
    <xf numFmtId="49" fontId="5" fillId="0" borderId="17" xfId="0" applyNumberFormat="1" applyFont="1" applyBorder="1" applyAlignment="1">
      <alignment horizontal="left" vertical="center" indent="3"/>
    </xf>
    <xf numFmtId="49" fontId="5" fillId="0" borderId="27" xfId="0" applyNumberFormat="1" applyFont="1" applyBorder="1" applyAlignment="1">
      <alignment horizontal="left" vertical="center" indent="3"/>
    </xf>
    <xf numFmtId="49" fontId="5" fillId="2" borderId="5" xfId="0" applyNumberFormat="1" applyFont="1" applyFill="1" applyBorder="1" applyAlignment="1">
      <alignment horizontal="left" wrapText="1" indent="3"/>
    </xf>
    <xf numFmtId="49" fontId="5" fillId="2" borderId="27" xfId="0" applyNumberFormat="1" applyFont="1" applyFill="1" applyBorder="1" applyAlignment="1">
      <alignment horizontal="left" wrapText="1" indent="3"/>
    </xf>
    <xf numFmtId="49" fontId="5" fillId="2" borderId="17" xfId="0" applyNumberFormat="1" applyFont="1" applyFill="1" applyBorder="1" applyAlignment="1">
      <alignment horizontal="left" wrapText="1" indent="3"/>
    </xf>
    <xf numFmtId="49" fontId="5" fillId="2" borderId="1" xfId="0" applyNumberFormat="1" applyFont="1" applyFill="1" applyBorder="1" applyAlignment="1">
      <alignment horizontal="left" wrapText="1" indent="3"/>
    </xf>
    <xf numFmtId="0" fontId="2" fillId="2" borderId="28" xfId="0" applyFont="1" applyFill="1" applyBorder="1" applyAlignment="1">
      <alignment vertical="center" wrapText="1"/>
    </xf>
    <xf numFmtId="0" fontId="0" fillId="2" borderId="28" xfId="0" applyFont="1" applyFill="1" applyBorder="1" applyAlignment="1">
      <alignment horizontal="center" vertical="center"/>
    </xf>
    <xf numFmtId="9" fontId="0" fillId="0" borderId="28" xfId="5" applyFont="1" applyFill="1" applyBorder="1" applyAlignment="1">
      <alignment horizontal="center" vertical="center"/>
    </xf>
    <xf numFmtId="0" fontId="0" fillId="2" borderId="3"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ont="1" applyFill="1" applyAlignment="1">
      <alignment vertical="center"/>
    </xf>
    <xf numFmtId="0" fontId="5" fillId="0" borderId="5" xfId="0" applyFont="1" applyBorder="1" applyAlignment="1">
      <alignment horizontal="left" vertical="center" wrapText="1" indent="3"/>
    </xf>
    <xf numFmtId="0" fontId="3" fillId="6" borderId="17" xfId="0" applyFont="1" applyFill="1" applyBorder="1" applyAlignment="1">
      <alignment horizontal="left" vertical="center" wrapText="1" indent="1"/>
    </xf>
    <xf numFmtId="0" fontId="5" fillId="0" borderId="3" xfId="0" applyFont="1" applyBorder="1" applyAlignment="1">
      <alignment horizontal="left" vertical="center" wrapText="1" indent="3"/>
    </xf>
    <xf numFmtId="0" fontId="3" fillId="6" borderId="15" xfId="0" applyFont="1" applyFill="1" applyBorder="1" applyAlignment="1">
      <alignment horizontal="left" vertical="center" wrapText="1" indent="1"/>
    </xf>
    <xf numFmtId="3" fontId="5" fillId="0" borderId="27" xfId="0" applyNumberFormat="1" applyFont="1" applyBorder="1" applyAlignment="1">
      <alignment horizontal="center"/>
    </xf>
    <xf numFmtId="9" fontId="5" fillId="0" borderId="27" xfId="5" applyFont="1" applyBorder="1" applyAlignment="1">
      <alignment horizontal="center"/>
    </xf>
    <xf numFmtId="3" fontId="30" fillId="0" borderId="27" xfId="0" applyNumberFormat="1" applyFont="1" applyBorder="1" applyAlignment="1">
      <alignment horizontal="center"/>
    </xf>
    <xf numFmtId="9" fontId="30" fillId="0" borderId="27" xfId="5" applyFont="1" applyBorder="1" applyAlignment="1">
      <alignment horizontal="center"/>
    </xf>
    <xf numFmtId="9" fontId="30" fillId="2" borderId="0" xfId="5" applyFont="1" applyFill="1" applyBorder="1" applyAlignment="1">
      <alignment horizontal="center"/>
    </xf>
    <xf numFmtId="3" fontId="30" fillId="2" borderId="0" xfId="0" applyNumberFormat="1" applyFont="1" applyFill="1" applyBorder="1" applyAlignment="1">
      <alignment horizontal="center"/>
    </xf>
    <xf numFmtId="0" fontId="0" fillId="2" borderId="0" xfId="0" applyFont="1" applyFill="1" applyBorder="1" applyAlignment="1">
      <alignment vertical="center"/>
    </xf>
    <xf numFmtId="0" fontId="5" fillId="0" borderId="27" xfId="0" applyFont="1" applyBorder="1" applyAlignment="1">
      <alignment horizontal="center"/>
    </xf>
    <xf numFmtId="0" fontId="30" fillId="0" borderId="27" xfId="0" applyFont="1" applyBorder="1" applyAlignment="1">
      <alignment horizontal="center"/>
    </xf>
    <xf numFmtId="0" fontId="30" fillId="2" borderId="0" xfId="0" applyFont="1" applyFill="1" applyBorder="1" applyAlignment="1">
      <alignment horizontal="center"/>
    </xf>
    <xf numFmtId="49" fontId="5" fillId="0" borderId="5" xfId="0" applyNumberFormat="1" applyFont="1" applyBorder="1" applyAlignment="1">
      <alignment horizontal="left" vertical="center" wrapText="1" indent="3"/>
    </xf>
    <xf numFmtId="49" fontId="5" fillId="2" borderId="17" xfId="1" applyNumberFormat="1" applyFont="1" applyFill="1" applyBorder="1" applyAlignment="1">
      <alignment horizontal="left" vertical="center" wrapText="1" indent="3"/>
    </xf>
    <xf numFmtId="49" fontId="5" fillId="2" borderId="27" xfId="1" applyNumberFormat="1" applyFont="1" applyFill="1" applyBorder="1" applyAlignment="1">
      <alignment horizontal="left" vertical="center" wrapText="1" indent="3"/>
    </xf>
    <xf numFmtId="49" fontId="5" fillId="2" borderId="3" xfId="1" applyNumberFormat="1" applyFont="1" applyFill="1" applyBorder="1" applyAlignment="1">
      <alignment horizontal="left" vertical="center" wrapText="1" indent="3"/>
    </xf>
    <xf numFmtId="0" fontId="2" fillId="2" borderId="3" xfId="0" applyFont="1" applyFill="1" applyBorder="1" applyAlignment="1">
      <alignment horizontal="left" vertical="center" wrapText="1" indent="1"/>
    </xf>
    <xf numFmtId="0" fontId="2" fillId="2" borderId="27" xfId="0" applyFont="1" applyFill="1" applyBorder="1" applyAlignment="1">
      <alignment horizontal="left" vertical="center" wrapText="1" indent="1"/>
    </xf>
    <xf numFmtId="1" fontId="5" fillId="0" borderId="27" xfId="0" applyNumberFormat="1" applyFont="1" applyBorder="1" applyAlignment="1">
      <alignment horizontal="center"/>
    </xf>
    <xf numFmtId="9" fontId="5" fillId="0" borderId="27" xfId="0" applyNumberFormat="1" applyFont="1" applyBorder="1" applyAlignment="1">
      <alignment horizontal="center"/>
    </xf>
    <xf numFmtId="9" fontId="5" fillId="0" borderId="27" xfId="0" applyNumberFormat="1" applyFont="1" applyBorder="1" applyAlignment="1">
      <alignment horizontal="center" vertical="center"/>
    </xf>
    <xf numFmtId="1" fontId="5" fillId="0" borderId="27" xfId="0" applyNumberFormat="1" applyFont="1" applyBorder="1" applyAlignment="1">
      <alignment horizontal="center" vertical="center"/>
    </xf>
    <xf numFmtId="0" fontId="0" fillId="0" borderId="17" xfId="0" applyFont="1" applyBorder="1" applyAlignment="1">
      <alignment horizontal="left" vertical="center" wrapText="1" indent="2"/>
    </xf>
    <xf numFmtId="0" fontId="0" fillId="0" borderId="27" xfId="0" applyFont="1" applyBorder="1" applyAlignment="1">
      <alignment horizontal="left" vertical="center" wrapText="1" indent="2"/>
    </xf>
    <xf numFmtId="49" fontId="32" fillId="2" borderId="27" xfId="0" applyNumberFormat="1" applyFont="1" applyFill="1" applyBorder="1" applyAlignment="1">
      <alignment horizontal="center" vertical="center"/>
    </xf>
    <xf numFmtId="49" fontId="5" fillId="2" borderId="27" xfId="0" applyNumberFormat="1" applyFont="1" applyFill="1" applyBorder="1" applyAlignment="1">
      <alignment horizontal="center" vertical="center" wrapText="1"/>
    </xf>
    <xf numFmtId="49" fontId="5" fillId="2" borderId="27" xfId="0" applyNumberFormat="1" applyFont="1" applyFill="1" applyBorder="1" applyAlignment="1">
      <alignment horizontal="center" vertical="center"/>
    </xf>
    <xf numFmtId="49" fontId="31" fillId="2" borderId="27" xfId="0" applyNumberFormat="1" applyFont="1" applyFill="1" applyBorder="1" applyAlignment="1">
      <alignment horizontal="center" vertical="center"/>
    </xf>
    <xf numFmtId="49" fontId="3" fillId="2" borderId="27" xfId="0" applyNumberFormat="1" applyFont="1" applyFill="1" applyBorder="1" applyAlignment="1">
      <alignment horizontal="center" vertical="center" wrapText="1"/>
    </xf>
    <xf numFmtId="49" fontId="3" fillId="2" borderId="27" xfId="0" applyNumberFormat="1" applyFont="1" applyFill="1" applyBorder="1" applyAlignment="1">
      <alignment horizontal="center" vertical="center"/>
    </xf>
    <xf numFmtId="0" fontId="0" fillId="2" borderId="1" xfId="0" applyFont="1" applyFill="1" applyBorder="1" applyAlignment="1">
      <alignment horizontal="left" vertical="center" wrapText="1" indent="1"/>
    </xf>
    <xf numFmtId="0" fontId="0" fillId="2" borderId="27" xfId="0" applyFont="1" applyFill="1" applyBorder="1" applyAlignment="1">
      <alignment horizontal="left" vertical="center" wrapText="1" indent="1"/>
    </xf>
    <xf numFmtId="0" fontId="2" fillId="2" borderId="1" xfId="0" applyFont="1" applyFill="1" applyBorder="1" applyAlignment="1">
      <alignment horizontal="left" vertical="center" wrapText="1" indent="1"/>
    </xf>
    <xf numFmtId="0" fontId="0" fillId="0" borderId="1" xfId="0" applyFont="1" applyBorder="1" applyAlignment="1">
      <alignment horizontal="left" vertical="center" wrapText="1" indent="2"/>
    </xf>
    <xf numFmtId="0" fontId="2" fillId="6" borderId="14" xfId="0" applyFont="1" applyFill="1" applyBorder="1"/>
    <xf numFmtId="0" fontId="0" fillId="6" borderId="14" xfId="0" applyFont="1" applyFill="1" applyBorder="1"/>
    <xf numFmtId="0" fontId="0" fillId="6" borderId="2" xfId="0" applyFont="1" applyFill="1" applyBorder="1"/>
    <xf numFmtId="0" fontId="2" fillId="6" borderId="15" xfId="0" applyFont="1" applyFill="1" applyBorder="1"/>
    <xf numFmtId="0" fontId="2" fillId="6" borderId="17" xfId="0" applyFont="1" applyFill="1" applyBorder="1" applyAlignment="1">
      <alignment horizontal="left" indent="2"/>
    </xf>
    <xf numFmtId="0" fontId="2" fillId="6" borderId="15" xfId="0" applyFont="1" applyFill="1" applyBorder="1" applyAlignment="1">
      <alignment horizontal="left" indent="2"/>
    </xf>
    <xf numFmtId="0" fontId="3" fillId="6" borderId="17" xfId="0" applyFont="1" applyFill="1" applyBorder="1" applyAlignment="1">
      <alignment horizontal="left" vertical="center" indent="2"/>
    </xf>
    <xf numFmtId="0" fontId="3" fillId="6" borderId="15" xfId="0" applyFont="1" applyFill="1" applyBorder="1" applyAlignment="1">
      <alignment horizontal="left" vertical="center" indent="2"/>
    </xf>
    <xf numFmtId="0" fontId="2" fillId="6" borderId="17" xfId="0" applyFont="1" applyFill="1" applyBorder="1" applyAlignment="1">
      <alignment vertical="center" wrapText="1"/>
    </xf>
    <xf numFmtId="0" fontId="2" fillId="6" borderId="15" xfId="0" applyFont="1" applyFill="1" applyBorder="1" applyAlignment="1">
      <alignment vertical="center" wrapText="1"/>
    </xf>
    <xf numFmtId="49" fontId="31" fillId="6" borderId="15" xfId="0" applyNumberFormat="1" applyFont="1" applyFill="1" applyBorder="1" applyAlignment="1">
      <alignment horizontal="center" vertical="center"/>
    </xf>
    <xf numFmtId="49" fontId="3" fillId="6" borderId="15" xfId="0" applyNumberFormat="1" applyFont="1" applyFill="1" applyBorder="1" applyAlignment="1">
      <alignment horizontal="center" vertical="center" wrapText="1"/>
    </xf>
    <xf numFmtId="49" fontId="3" fillId="6" borderId="15" xfId="0" applyNumberFormat="1" applyFont="1" applyFill="1" applyBorder="1" applyAlignment="1">
      <alignment horizontal="center" vertical="center"/>
    </xf>
    <xf numFmtId="49" fontId="3" fillId="6" borderId="16" xfId="0" applyNumberFormat="1" applyFont="1" applyFill="1" applyBorder="1" applyAlignment="1">
      <alignment horizontal="center" vertical="center"/>
    </xf>
    <xf numFmtId="49" fontId="3" fillId="6" borderId="5" xfId="1" applyNumberFormat="1" applyFont="1" applyFill="1" applyBorder="1" applyAlignment="1">
      <alignment horizontal="left" vertical="center" wrapText="1" indent="1"/>
    </xf>
    <xf numFmtId="49" fontId="3" fillId="6" borderId="13" xfId="1" applyNumberFormat="1" applyFont="1" applyFill="1" applyBorder="1" applyAlignment="1">
      <alignment horizontal="left" vertical="center" wrapText="1" indent="1"/>
    </xf>
    <xf numFmtId="0" fontId="0" fillId="6" borderId="13" xfId="0" applyFont="1" applyFill="1" applyBorder="1"/>
    <xf numFmtId="0" fontId="0" fillId="6" borderId="6" xfId="0" applyFont="1" applyFill="1" applyBorder="1"/>
    <xf numFmtId="1" fontId="5" fillId="6" borderId="15" xfId="0" applyNumberFormat="1" applyFont="1" applyFill="1" applyBorder="1" applyAlignment="1">
      <alignment horizontal="center"/>
    </xf>
    <xf numFmtId="9" fontId="5" fillId="6" borderId="15" xfId="0" applyNumberFormat="1" applyFont="1" applyFill="1" applyBorder="1" applyAlignment="1">
      <alignment horizontal="center"/>
    </xf>
    <xf numFmtId="9" fontId="5" fillId="6" borderId="15" xfId="0" applyNumberFormat="1" applyFont="1" applyFill="1" applyBorder="1" applyAlignment="1">
      <alignment horizontal="center" vertical="center"/>
    </xf>
    <xf numFmtId="1" fontId="5" fillId="6" borderId="15" xfId="0" applyNumberFormat="1" applyFont="1" applyFill="1" applyBorder="1" applyAlignment="1">
      <alignment horizontal="center" vertical="center"/>
    </xf>
    <xf numFmtId="9" fontId="5" fillId="6" borderId="16" xfId="0" applyNumberFormat="1" applyFont="1" applyFill="1" applyBorder="1" applyAlignment="1">
      <alignment horizontal="center"/>
    </xf>
    <xf numFmtId="0" fontId="0" fillId="3" borderId="0" xfId="0" applyFill="1" applyBorder="1" applyAlignment="1">
      <alignment horizontal="center"/>
    </xf>
    <xf numFmtId="0" fontId="0" fillId="2" borderId="14" xfId="0" applyFill="1" applyBorder="1" applyAlignment="1">
      <alignment horizontal="center" wrapText="1"/>
    </xf>
    <xf numFmtId="49" fontId="0" fillId="3" borderId="0" xfId="0" applyNumberFormat="1" applyFill="1" applyBorder="1" applyAlignment="1">
      <alignment horizontal="center"/>
    </xf>
    <xf numFmtId="0" fontId="0" fillId="2" borderId="0" xfId="0" applyFill="1" applyBorder="1" applyAlignment="1">
      <alignment horizontal="center"/>
    </xf>
    <xf numFmtId="49" fontId="0" fillId="2" borderId="0" xfId="0" applyNumberFormat="1" applyFill="1" applyBorder="1" applyAlignment="1">
      <alignment horizontal="center"/>
    </xf>
    <xf numFmtId="0" fontId="0" fillId="3" borderId="2" xfId="0" applyFill="1" applyBorder="1" applyAlignment="1">
      <alignment horizontal="center"/>
    </xf>
    <xf numFmtId="0" fontId="0" fillId="3" borderId="13" xfId="0" applyFill="1" applyBorder="1" applyAlignment="1">
      <alignment horizontal="center" vertical="center"/>
    </xf>
    <xf numFmtId="49" fontId="0" fillId="3" borderId="13" xfId="0" applyNumberFormat="1" applyFill="1" applyBorder="1" applyAlignment="1">
      <alignment horizontal="center"/>
    </xf>
    <xf numFmtId="0" fontId="0" fillId="2" borderId="13" xfId="0" applyFill="1" applyBorder="1" applyAlignment="1">
      <alignment horizontal="center" wrapText="1"/>
    </xf>
    <xf numFmtId="0" fontId="0" fillId="2" borderId="2" xfId="0" applyFill="1" applyBorder="1" applyAlignment="1">
      <alignment horizontal="center"/>
    </xf>
    <xf numFmtId="0" fontId="0" fillId="0" borderId="0" xfId="0" applyAlignment="1">
      <alignment vertical="center"/>
    </xf>
    <xf numFmtId="0" fontId="0" fillId="3" borderId="0" xfId="0" applyFill="1" applyBorder="1" applyAlignment="1">
      <alignment horizontal="center" wrapText="1"/>
    </xf>
    <xf numFmtId="0" fontId="35" fillId="2" borderId="13" xfId="0" applyFont="1" applyFill="1" applyBorder="1" applyAlignment="1">
      <alignment horizontal="left" vertical="center"/>
    </xf>
    <xf numFmtId="0" fontId="33" fillId="2" borderId="0" xfId="0" applyFont="1" applyFill="1" applyAlignment="1">
      <alignment horizontal="left" vertical="top" wrapText="1"/>
    </xf>
    <xf numFmtId="0" fontId="33" fillId="2" borderId="0" xfId="0" applyFont="1" applyFill="1" applyAlignment="1">
      <alignment horizontal="left" vertical="center" wrapText="1"/>
    </xf>
    <xf numFmtId="0" fontId="2" fillId="2" borderId="0" xfId="0" applyFont="1" applyFill="1" applyBorder="1" applyAlignment="1"/>
    <xf numFmtId="0" fontId="2" fillId="6" borderId="24" xfId="0" applyFont="1" applyFill="1" applyBorder="1" applyAlignment="1">
      <alignment horizontal="center" vertical="center" wrapText="1"/>
    </xf>
    <xf numFmtId="0" fontId="2" fillId="6" borderId="29" xfId="0" applyFont="1" applyFill="1" applyBorder="1" applyAlignment="1">
      <alignment horizontal="center" vertical="center"/>
    </xf>
    <xf numFmtId="0" fontId="2" fillId="6" borderId="31" xfId="0" applyFont="1" applyFill="1" applyBorder="1" applyAlignment="1">
      <alignment horizontal="center" vertical="center"/>
    </xf>
    <xf numFmtId="0" fontId="2" fillId="6" borderId="29" xfId="0" applyFont="1" applyFill="1" applyBorder="1" applyAlignment="1">
      <alignment horizontal="center"/>
    </xf>
    <xf numFmtId="0" fontId="2" fillId="6" borderId="30" xfId="0" applyFont="1" applyFill="1" applyBorder="1" applyAlignment="1">
      <alignment horizontal="center"/>
    </xf>
    <xf numFmtId="0" fontId="2" fillId="6" borderId="31" xfId="0" applyFont="1" applyFill="1" applyBorder="1" applyAlignment="1">
      <alignment horizontal="center"/>
    </xf>
    <xf numFmtId="0" fontId="0" fillId="6" borderId="24" xfId="0" applyFont="1" applyFill="1" applyBorder="1" applyAlignment="1">
      <alignment horizontal="center" vertical="center" wrapText="1"/>
    </xf>
    <xf numFmtId="0" fontId="2" fillId="6" borderId="18" xfId="0" applyFont="1" applyFill="1" applyBorder="1" applyAlignment="1">
      <alignment horizontal="center"/>
    </xf>
    <xf numFmtId="0" fontId="2" fillId="6" borderId="19" xfId="0" applyFont="1" applyFill="1" applyBorder="1" applyAlignment="1">
      <alignment horizontal="center"/>
    </xf>
    <xf numFmtId="0" fontId="2" fillId="6" borderId="20" xfId="0" applyFont="1" applyFill="1" applyBorder="1" applyAlignment="1">
      <alignment horizontal="center"/>
    </xf>
    <xf numFmtId="0" fontId="2" fillId="2" borderId="0" xfId="0" applyFont="1" applyFill="1" applyAlignment="1">
      <alignment horizontal="left"/>
    </xf>
    <xf numFmtId="0" fontId="0" fillId="3" borderId="14" xfId="0" applyFill="1" applyBorder="1" applyAlignment="1">
      <alignment horizontal="center" vertical="center"/>
    </xf>
    <xf numFmtId="0" fontId="0" fillId="3" borderId="0" xfId="0" applyFill="1" applyBorder="1" applyAlignment="1">
      <alignment horizontal="center" vertical="center"/>
    </xf>
    <xf numFmtId="0" fontId="0" fillId="3" borderId="13" xfId="0" applyFill="1"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0" fillId="3" borderId="5" xfId="0" applyFill="1" applyBorder="1" applyAlignment="1">
      <alignment horizontal="center" vertical="center"/>
    </xf>
    <xf numFmtId="0" fontId="0" fillId="3" borderId="14" xfId="0" applyFill="1" applyBorder="1" applyAlignment="1">
      <alignment horizontal="center" vertical="center" wrapText="1"/>
    </xf>
    <xf numFmtId="0" fontId="0" fillId="3" borderId="0"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0" xfId="0" applyFill="1" applyBorder="1" applyAlignment="1">
      <alignment horizontal="center" vertical="center"/>
    </xf>
    <xf numFmtId="0" fontId="0" fillId="2" borderId="13" xfId="0" applyFill="1" applyBorder="1" applyAlignment="1">
      <alignment horizontal="center" vertical="center"/>
    </xf>
    <xf numFmtId="0" fontId="0" fillId="2" borderId="0" xfId="0" applyFill="1" applyAlignment="1">
      <alignment horizontal="center"/>
    </xf>
    <xf numFmtId="0" fontId="0" fillId="2" borderId="4" xfId="0" applyFill="1" applyBorder="1" applyAlignment="1">
      <alignment horizontal="center"/>
    </xf>
    <xf numFmtId="0" fontId="0" fillId="2" borderId="13" xfId="0" applyFill="1" applyBorder="1" applyAlignment="1">
      <alignment horizontal="center"/>
    </xf>
    <xf numFmtId="0" fontId="0" fillId="2" borderId="6" xfId="0" applyFill="1" applyBorder="1" applyAlignment="1">
      <alignment horizontal="center"/>
    </xf>
    <xf numFmtId="0" fontId="0" fillId="2" borderId="3" xfId="0" applyFill="1" applyBorder="1" applyAlignment="1">
      <alignment horizontal="center" vertical="center"/>
    </xf>
    <xf numFmtId="0" fontId="0" fillId="2" borderId="5" xfId="0" applyFill="1" applyBorder="1" applyAlignment="1">
      <alignment horizontal="center" vertical="center"/>
    </xf>
    <xf numFmtId="0" fontId="0" fillId="2" borderId="14" xfId="0" applyFill="1" applyBorder="1" applyAlignment="1">
      <alignment horizontal="center" vertical="center"/>
    </xf>
    <xf numFmtId="0" fontId="0" fillId="2" borderId="1" xfId="0" applyFill="1" applyBorder="1" applyAlignment="1">
      <alignment horizontal="center" vertical="center"/>
    </xf>
    <xf numFmtId="0" fontId="10" fillId="0" borderId="0" xfId="0" applyFont="1" applyAlignment="1">
      <alignment vertical="top" wrapText="1"/>
    </xf>
    <xf numFmtId="0" fontId="22" fillId="0" borderId="0" xfId="0" applyFont="1" applyAlignment="1">
      <alignment vertical="top" wrapText="1"/>
    </xf>
    <xf numFmtId="0" fontId="0" fillId="3" borderId="15" xfId="0" applyFill="1" applyBorder="1" applyAlignment="1">
      <alignment horizontal="center"/>
    </xf>
    <xf numFmtId="0" fontId="0" fillId="3" borderId="16" xfId="0" applyFill="1" applyBorder="1" applyAlignment="1">
      <alignment horizontal="center"/>
    </xf>
    <xf numFmtId="0" fontId="0" fillId="3" borderId="0" xfId="0" applyFill="1" applyAlignment="1">
      <alignment horizontal="center" vertical="center"/>
    </xf>
    <xf numFmtId="0" fontId="0" fillId="3" borderId="0" xfId="0" applyFill="1" applyAlignment="1">
      <alignment horizontal="center"/>
    </xf>
    <xf numFmtId="0" fontId="0" fillId="3" borderId="4" xfId="0" applyFill="1" applyBorder="1" applyAlignment="1">
      <alignment horizontal="center"/>
    </xf>
    <xf numFmtId="0" fontId="0" fillId="3" borderId="0" xfId="0" applyFill="1" applyBorder="1" applyAlignment="1">
      <alignment horizontal="center"/>
    </xf>
    <xf numFmtId="0" fontId="3" fillId="0" borderId="0" xfId="0" applyFont="1"/>
    <xf numFmtId="0" fontId="5" fillId="0" borderId="0" xfId="0" applyFont="1"/>
    <xf numFmtId="0" fontId="8" fillId="0" borderId="0" xfId="0" applyFont="1" applyAlignment="1">
      <alignment horizontal="left" vertical="top" wrapText="1"/>
    </xf>
    <xf numFmtId="0" fontId="10" fillId="0" borderId="0" xfId="0" applyFont="1" applyAlignment="1">
      <alignment horizontal="left" vertical="top" wrapText="1"/>
    </xf>
    <xf numFmtId="49" fontId="3" fillId="0" borderId="7" xfId="1" applyNumberFormat="1" applyFont="1" applyBorder="1" applyAlignment="1">
      <alignment horizontal="center" vertical="center" wrapText="1"/>
    </xf>
    <xf numFmtId="0" fontId="0" fillId="0" borderId="0" xfId="0" applyAlignment="1">
      <alignment horizontal="left" wrapText="1"/>
    </xf>
    <xf numFmtId="0" fontId="13" fillId="0" borderId="0" xfId="2" applyFont="1" applyAlignment="1">
      <alignment horizontal="left" vertical="top" wrapText="1"/>
    </xf>
    <xf numFmtId="0" fontId="5" fillId="0" borderId="7" xfId="1" applyFont="1" applyBorder="1" applyAlignment="1">
      <alignment horizontal="center" vertical="top"/>
    </xf>
    <xf numFmtId="0" fontId="0" fillId="0" borderId="7" xfId="0" applyBorder="1" applyAlignment="1">
      <alignment horizontal="center"/>
    </xf>
    <xf numFmtId="0" fontId="0" fillId="0" borderId="0" xfId="0" applyAlignment="1">
      <alignment horizontal="center"/>
    </xf>
    <xf numFmtId="49" fontId="14" fillId="3" borderId="18" xfId="1" applyNumberFormat="1" applyFont="1" applyFill="1" applyBorder="1" applyAlignment="1">
      <alignment horizontal="center" wrapText="1"/>
    </xf>
    <xf numFmtId="49" fontId="14" fillId="3" borderId="19" xfId="1" applyNumberFormat="1" applyFont="1" applyFill="1" applyBorder="1" applyAlignment="1">
      <alignment horizontal="center" wrapText="1"/>
    </xf>
    <xf numFmtId="49" fontId="14" fillId="3" borderId="20" xfId="1" applyNumberFormat="1" applyFont="1" applyFill="1" applyBorder="1" applyAlignment="1">
      <alignment horizontal="center" wrapText="1"/>
    </xf>
    <xf numFmtId="49" fontId="14" fillId="2" borderId="7" xfId="1" applyNumberFormat="1" applyFont="1" applyFill="1" applyBorder="1" applyAlignment="1">
      <alignment horizontal="center" vertical="center" wrapText="1"/>
    </xf>
    <xf numFmtId="49" fontId="15" fillId="3" borderId="1" xfId="1" applyNumberFormat="1" applyFont="1" applyFill="1" applyBorder="1" applyAlignment="1">
      <alignment horizontal="center" vertical="center" wrapText="1"/>
    </xf>
    <xf numFmtId="49" fontId="15" fillId="3" borderId="3" xfId="1" applyNumberFormat="1" applyFont="1" applyFill="1" applyBorder="1" applyAlignment="1">
      <alignment horizontal="center" vertical="center" wrapText="1"/>
    </xf>
    <xf numFmtId="49" fontId="14" fillId="2" borderId="18" xfId="1" applyNumberFormat="1" applyFont="1" applyFill="1" applyBorder="1" applyAlignment="1">
      <alignment horizontal="center" wrapText="1"/>
    </xf>
    <xf numFmtId="49" fontId="14" fillId="2" borderId="19" xfId="1" applyNumberFormat="1" applyFont="1" applyFill="1" applyBorder="1" applyAlignment="1">
      <alignment horizontal="center" wrapText="1"/>
    </xf>
    <xf numFmtId="49" fontId="14" fillId="2" borderId="20" xfId="1" applyNumberFormat="1" applyFont="1" applyFill="1" applyBorder="1" applyAlignment="1">
      <alignment horizontal="center" wrapText="1"/>
    </xf>
    <xf numFmtId="49" fontId="15" fillId="2" borderId="9" xfId="1" applyNumberFormat="1" applyFont="1" applyFill="1" applyBorder="1" applyAlignment="1">
      <alignment horizontal="center" vertical="center" wrapText="1"/>
    </xf>
    <xf numFmtId="49" fontId="15" fillId="2" borderId="0" xfId="1" applyNumberFormat="1" applyFont="1" applyFill="1" applyBorder="1" applyAlignment="1">
      <alignment horizontal="center" vertical="center" wrapText="1"/>
    </xf>
    <xf numFmtId="49" fontId="15" fillId="2" borderId="13" xfId="1" applyNumberFormat="1" applyFont="1" applyFill="1" applyBorder="1" applyAlignment="1">
      <alignment horizontal="center" vertical="center" wrapText="1"/>
    </xf>
  </cellXfs>
  <cellStyles count="6">
    <cellStyle name="Normal" xfId="0" builtinId="0"/>
    <cellStyle name="Normal 2" xfId="2" xr:uid="{42E262DF-C5E7-4E4F-8091-BD3BD989E2B7}"/>
    <cellStyle name="Normal 2 2" xfId="1" xr:uid="{02857104-7F4C-4474-A261-585D0B6042DD}"/>
    <cellStyle name="Normal 4" xfId="3" xr:uid="{05BCFC3B-61E6-4343-9F3E-CFA84B776F67}"/>
    <cellStyle name="Normal 5 2" xfId="4" xr:uid="{24E106A1-C2B1-4C19-8A72-377952BCE9F4}"/>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calcChain" Target="calcChain.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9.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 Type="http://schemas.openxmlformats.org/officeDocument/2006/relationships/image" Target="../media/image3.png"/><Relationship Id="rId16" Type="http://schemas.openxmlformats.org/officeDocument/2006/relationships/image" Target="../media/image17.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oneCellAnchor>
    <xdr:from>
      <xdr:col>35</xdr:col>
      <xdr:colOff>523876</xdr:colOff>
      <xdr:row>0</xdr:row>
      <xdr:rowOff>36438</xdr:rowOff>
    </xdr:from>
    <xdr:ext cx="2127589" cy="643466"/>
    <xdr:pic>
      <xdr:nvPicPr>
        <xdr:cNvPr id="2" name="Picture 1">
          <a:extLst>
            <a:ext uri="{FF2B5EF4-FFF2-40B4-BE49-F238E27FC236}">
              <a16:creationId xmlns:a16="http://schemas.microsoft.com/office/drawing/2014/main" id="{0DA812F7-16AC-4426-9E8D-3C8F28DFEF0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434751" y="36438"/>
          <a:ext cx="2127589" cy="643466"/>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190499</xdr:rowOff>
    </xdr:from>
    <xdr:to>
      <xdr:col>16</xdr:col>
      <xdr:colOff>380999</xdr:colOff>
      <xdr:row>24</xdr:row>
      <xdr:rowOff>133676</xdr:rowOff>
    </xdr:to>
    <xdr:pic>
      <xdr:nvPicPr>
        <xdr:cNvPr id="10" name="Picture 9">
          <a:extLst>
            <a:ext uri="{FF2B5EF4-FFF2-40B4-BE49-F238E27FC236}">
              <a16:creationId xmlns:a16="http://schemas.microsoft.com/office/drawing/2014/main" id="{CD324538-C9CA-45C6-BCEE-F2D81EE22953}"/>
            </a:ext>
          </a:extLst>
        </xdr:cNvPr>
        <xdr:cNvPicPr>
          <a:picLocks noChangeAspect="1"/>
        </xdr:cNvPicPr>
      </xdr:nvPicPr>
      <xdr:blipFill>
        <a:blip xmlns:r="http://schemas.openxmlformats.org/officeDocument/2006/relationships" r:embed="rId1"/>
        <a:stretch>
          <a:fillRect/>
        </a:stretch>
      </xdr:blipFill>
      <xdr:spPr>
        <a:xfrm>
          <a:off x="0" y="380999"/>
          <a:ext cx="10134599" cy="4324677"/>
        </a:xfrm>
        <a:prstGeom prst="rect">
          <a:avLst/>
        </a:prstGeom>
        <a:ln>
          <a:solidFill>
            <a:schemeClr val="accent1"/>
          </a:solidFill>
        </a:ln>
      </xdr:spPr>
    </xdr:pic>
    <xdr:clientData/>
  </xdr:twoCellAnchor>
  <xdr:twoCellAnchor editAs="oneCell">
    <xdr:from>
      <xdr:col>0</xdr:col>
      <xdr:colOff>0</xdr:colOff>
      <xdr:row>29</xdr:row>
      <xdr:rowOff>28575</xdr:rowOff>
    </xdr:from>
    <xdr:to>
      <xdr:col>17</xdr:col>
      <xdr:colOff>339506</xdr:colOff>
      <xdr:row>59</xdr:row>
      <xdr:rowOff>152400</xdr:rowOff>
    </xdr:to>
    <xdr:pic>
      <xdr:nvPicPr>
        <xdr:cNvPr id="22" name="Picture 21">
          <a:extLst>
            <a:ext uri="{FF2B5EF4-FFF2-40B4-BE49-F238E27FC236}">
              <a16:creationId xmlns:a16="http://schemas.microsoft.com/office/drawing/2014/main" id="{8A48E8B0-C4FC-4FBE-B515-AFEF36D38E61}"/>
            </a:ext>
          </a:extLst>
        </xdr:cNvPr>
        <xdr:cNvPicPr>
          <a:picLocks noChangeAspect="1"/>
        </xdr:cNvPicPr>
      </xdr:nvPicPr>
      <xdr:blipFill>
        <a:blip xmlns:r="http://schemas.openxmlformats.org/officeDocument/2006/relationships" r:embed="rId2"/>
        <a:stretch>
          <a:fillRect/>
        </a:stretch>
      </xdr:blipFill>
      <xdr:spPr>
        <a:xfrm>
          <a:off x="0" y="5553075"/>
          <a:ext cx="10702706" cy="5838825"/>
        </a:xfrm>
        <a:prstGeom prst="rect">
          <a:avLst/>
        </a:prstGeom>
        <a:ln>
          <a:solidFill>
            <a:schemeClr val="accent1"/>
          </a:solidFill>
        </a:ln>
      </xdr:spPr>
    </xdr:pic>
    <xdr:clientData/>
  </xdr:twoCellAnchor>
  <xdr:twoCellAnchor editAs="oneCell">
    <xdr:from>
      <xdr:col>0</xdr:col>
      <xdr:colOff>0</xdr:colOff>
      <xdr:row>209</xdr:row>
      <xdr:rowOff>0</xdr:rowOff>
    </xdr:from>
    <xdr:to>
      <xdr:col>19</xdr:col>
      <xdr:colOff>412633</xdr:colOff>
      <xdr:row>238</xdr:row>
      <xdr:rowOff>59920</xdr:rowOff>
    </xdr:to>
    <xdr:pic>
      <xdr:nvPicPr>
        <xdr:cNvPr id="98" name="Picture 97">
          <a:extLst>
            <a:ext uri="{FF2B5EF4-FFF2-40B4-BE49-F238E27FC236}">
              <a16:creationId xmlns:a16="http://schemas.microsoft.com/office/drawing/2014/main" id="{E2EB9F79-E3DF-4A06-8F69-367C69D3D6C1}"/>
            </a:ext>
          </a:extLst>
        </xdr:cNvPr>
        <xdr:cNvPicPr>
          <a:picLocks noChangeAspect="1"/>
        </xdr:cNvPicPr>
      </xdr:nvPicPr>
      <xdr:blipFill>
        <a:blip xmlns:r="http://schemas.openxmlformats.org/officeDocument/2006/relationships" r:embed="rId3"/>
        <a:stretch>
          <a:fillRect/>
        </a:stretch>
      </xdr:blipFill>
      <xdr:spPr>
        <a:xfrm>
          <a:off x="0" y="39814500"/>
          <a:ext cx="12046740" cy="5584420"/>
        </a:xfrm>
        <a:prstGeom prst="rect">
          <a:avLst/>
        </a:prstGeom>
        <a:ln>
          <a:solidFill>
            <a:schemeClr val="accent1"/>
          </a:solidFill>
        </a:ln>
      </xdr:spPr>
    </xdr:pic>
    <xdr:clientData/>
  </xdr:twoCellAnchor>
  <xdr:twoCellAnchor editAs="oneCell">
    <xdr:from>
      <xdr:col>0</xdr:col>
      <xdr:colOff>0</xdr:colOff>
      <xdr:row>240</xdr:row>
      <xdr:rowOff>0</xdr:rowOff>
    </xdr:from>
    <xdr:to>
      <xdr:col>19</xdr:col>
      <xdr:colOff>412633</xdr:colOff>
      <xdr:row>271</xdr:row>
      <xdr:rowOff>160546</xdr:rowOff>
    </xdr:to>
    <xdr:pic>
      <xdr:nvPicPr>
        <xdr:cNvPr id="111" name="Picture 110">
          <a:extLst>
            <a:ext uri="{FF2B5EF4-FFF2-40B4-BE49-F238E27FC236}">
              <a16:creationId xmlns:a16="http://schemas.microsoft.com/office/drawing/2014/main" id="{D63425DD-17ED-475B-828E-F02DB5FF450C}"/>
            </a:ext>
          </a:extLst>
        </xdr:cNvPr>
        <xdr:cNvPicPr>
          <a:picLocks noChangeAspect="1"/>
        </xdr:cNvPicPr>
      </xdr:nvPicPr>
      <xdr:blipFill>
        <a:blip xmlns:r="http://schemas.openxmlformats.org/officeDocument/2006/relationships" r:embed="rId4"/>
        <a:stretch>
          <a:fillRect/>
        </a:stretch>
      </xdr:blipFill>
      <xdr:spPr>
        <a:xfrm>
          <a:off x="0" y="45720000"/>
          <a:ext cx="12046740" cy="6066046"/>
        </a:xfrm>
        <a:prstGeom prst="rect">
          <a:avLst/>
        </a:prstGeom>
        <a:ln>
          <a:solidFill>
            <a:schemeClr val="accent1"/>
          </a:solidFill>
        </a:ln>
      </xdr:spPr>
    </xdr:pic>
    <xdr:clientData/>
  </xdr:twoCellAnchor>
  <xdr:twoCellAnchor editAs="oneCell">
    <xdr:from>
      <xdr:col>0</xdr:col>
      <xdr:colOff>0</xdr:colOff>
      <xdr:row>273</xdr:row>
      <xdr:rowOff>0</xdr:rowOff>
    </xdr:from>
    <xdr:to>
      <xdr:col>19</xdr:col>
      <xdr:colOff>437019</xdr:colOff>
      <xdr:row>304</xdr:row>
      <xdr:rowOff>160546</xdr:rowOff>
    </xdr:to>
    <xdr:pic>
      <xdr:nvPicPr>
        <xdr:cNvPr id="124" name="Picture 123">
          <a:extLst>
            <a:ext uri="{FF2B5EF4-FFF2-40B4-BE49-F238E27FC236}">
              <a16:creationId xmlns:a16="http://schemas.microsoft.com/office/drawing/2014/main" id="{1301B787-C5F6-46EC-9552-68301A4961A2}"/>
            </a:ext>
          </a:extLst>
        </xdr:cNvPr>
        <xdr:cNvPicPr>
          <a:picLocks noChangeAspect="1"/>
        </xdr:cNvPicPr>
      </xdr:nvPicPr>
      <xdr:blipFill>
        <a:blip xmlns:r="http://schemas.openxmlformats.org/officeDocument/2006/relationships" r:embed="rId5"/>
        <a:stretch>
          <a:fillRect/>
        </a:stretch>
      </xdr:blipFill>
      <xdr:spPr>
        <a:xfrm>
          <a:off x="0" y="52006500"/>
          <a:ext cx="12071126" cy="6066046"/>
        </a:xfrm>
        <a:prstGeom prst="rect">
          <a:avLst/>
        </a:prstGeom>
        <a:ln>
          <a:solidFill>
            <a:schemeClr val="accent1"/>
          </a:solidFill>
        </a:ln>
      </xdr:spPr>
    </xdr:pic>
    <xdr:clientData/>
  </xdr:twoCellAnchor>
  <xdr:twoCellAnchor editAs="oneCell">
    <xdr:from>
      <xdr:col>0</xdr:col>
      <xdr:colOff>0</xdr:colOff>
      <xdr:row>306</xdr:row>
      <xdr:rowOff>0</xdr:rowOff>
    </xdr:from>
    <xdr:to>
      <xdr:col>19</xdr:col>
      <xdr:colOff>412633</xdr:colOff>
      <xdr:row>337</xdr:row>
      <xdr:rowOff>160546</xdr:rowOff>
    </xdr:to>
    <xdr:pic>
      <xdr:nvPicPr>
        <xdr:cNvPr id="137" name="Picture 136">
          <a:extLst>
            <a:ext uri="{FF2B5EF4-FFF2-40B4-BE49-F238E27FC236}">
              <a16:creationId xmlns:a16="http://schemas.microsoft.com/office/drawing/2014/main" id="{752D5BFA-9F8B-4509-AC4E-3E68AF665F23}"/>
            </a:ext>
          </a:extLst>
        </xdr:cNvPr>
        <xdr:cNvPicPr>
          <a:picLocks noChangeAspect="1"/>
        </xdr:cNvPicPr>
      </xdr:nvPicPr>
      <xdr:blipFill>
        <a:blip xmlns:r="http://schemas.openxmlformats.org/officeDocument/2006/relationships" r:embed="rId6"/>
        <a:stretch>
          <a:fillRect/>
        </a:stretch>
      </xdr:blipFill>
      <xdr:spPr>
        <a:xfrm>
          <a:off x="0" y="58293000"/>
          <a:ext cx="12046740" cy="6066046"/>
        </a:xfrm>
        <a:prstGeom prst="rect">
          <a:avLst/>
        </a:prstGeom>
        <a:ln>
          <a:solidFill>
            <a:schemeClr val="accent1"/>
          </a:solidFill>
        </a:ln>
      </xdr:spPr>
    </xdr:pic>
    <xdr:clientData/>
  </xdr:twoCellAnchor>
  <xdr:twoCellAnchor editAs="oneCell">
    <xdr:from>
      <xdr:col>0</xdr:col>
      <xdr:colOff>0</xdr:colOff>
      <xdr:row>339</xdr:row>
      <xdr:rowOff>0</xdr:rowOff>
    </xdr:from>
    <xdr:to>
      <xdr:col>19</xdr:col>
      <xdr:colOff>424826</xdr:colOff>
      <xdr:row>365</xdr:row>
      <xdr:rowOff>131505</xdr:rowOff>
    </xdr:to>
    <xdr:pic>
      <xdr:nvPicPr>
        <xdr:cNvPr id="149" name="Picture 148">
          <a:extLst>
            <a:ext uri="{FF2B5EF4-FFF2-40B4-BE49-F238E27FC236}">
              <a16:creationId xmlns:a16="http://schemas.microsoft.com/office/drawing/2014/main" id="{916F1072-CB23-4D17-93A6-495AA6EF6D27}"/>
            </a:ext>
          </a:extLst>
        </xdr:cNvPr>
        <xdr:cNvPicPr>
          <a:picLocks noChangeAspect="1"/>
        </xdr:cNvPicPr>
      </xdr:nvPicPr>
      <xdr:blipFill>
        <a:blip xmlns:r="http://schemas.openxmlformats.org/officeDocument/2006/relationships" r:embed="rId7"/>
        <a:stretch>
          <a:fillRect/>
        </a:stretch>
      </xdr:blipFill>
      <xdr:spPr>
        <a:xfrm>
          <a:off x="0" y="64579500"/>
          <a:ext cx="12058933" cy="5084505"/>
        </a:xfrm>
        <a:prstGeom prst="rect">
          <a:avLst/>
        </a:prstGeom>
        <a:ln>
          <a:solidFill>
            <a:schemeClr val="accent1"/>
          </a:solidFill>
        </a:ln>
      </xdr:spPr>
    </xdr:pic>
    <xdr:clientData/>
  </xdr:twoCellAnchor>
  <xdr:twoCellAnchor editAs="oneCell">
    <xdr:from>
      <xdr:col>0</xdr:col>
      <xdr:colOff>0</xdr:colOff>
      <xdr:row>367</xdr:row>
      <xdr:rowOff>0</xdr:rowOff>
    </xdr:from>
    <xdr:to>
      <xdr:col>19</xdr:col>
      <xdr:colOff>430923</xdr:colOff>
      <xdr:row>394</xdr:row>
      <xdr:rowOff>105611</xdr:rowOff>
    </xdr:to>
    <xdr:pic>
      <xdr:nvPicPr>
        <xdr:cNvPr id="162" name="Picture 161">
          <a:extLst>
            <a:ext uri="{FF2B5EF4-FFF2-40B4-BE49-F238E27FC236}">
              <a16:creationId xmlns:a16="http://schemas.microsoft.com/office/drawing/2014/main" id="{5C79BC32-6056-4806-A6B3-2789B5EF5F39}"/>
            </a:ext>
          </a:extLst>
        </xdr:cNvPr>
        <xdr:cNvPicPr>
          <a:picLocks noChangeAspect="1"/>
        </xdr:cNvPicPr>
      </xdr:nvPicPr>
      <xdr:blipFill>
        <a:blip xmlns:r="http://schemas.openxmlformats.org/officeDocument/2006/relationships" r:embed="rId8"/>
        <a:stretch>
          <a:fillRect/>
        </a:stretch>
      </xdr:blipFill>
      <xdr:spPr>
        <a:xfrm>
          <a:off x="0" y="69913500"/>
          <a:ext cx="12065030" cy="5249111"/>
        </a:xfrm>
        <a:prstGeom prst="rect">
          <a:avLst/>
        </a:prstGeom>
        <a:ln>
          <a:solidFill>
            <a:schemeClr val="accent1"/>
          </a:solidFill>
        </a:ln>
      </xdr:spPr>
    </xdr:pic>
    <xdr:clientData/>
  </xdr:twoCellAnchor>
  <xdr:twoCellAnchor editAs="oneCell">
    <xdr:from>
      <xdr:col>0</xdr:col>
      <xdr:colOff>0</xdr:colOff>
      <xdr:row>396</xdr:row>
      <xdr:rowOff>0</xdr:rowOff>
    </xdr:from>
    <xdr:to>
      <xdr:col>19</xdr:col>
      <xdr:colOff>430923</xdr:colOff>
      <xdr:row>423</xdr:row>
      <xdr:rowOff>105611</xdr:rowOff>
    </xdr:to>
    <xdr:pic>
      <xdr:nvPicPr>
        <xdr:cNvPr id="175" name="Picture 174">
          <a:extLst>
            <a:ext uri="{FF2B5EF4-FFF2-40B4-BE49-F238E27FC236}">
              <a16:creationId xmlns:a16="http://schemas.microsoft.com/office/drawing/2014/main" id="{3589FB27-1D1E-445A-8252-34022BF92A6B}"/>
            </a:ext>
          </a:extLst>
        </xdr:cNvPr>
        <xdr:cNvPicPr>
          <a:picLocks noChangeAspect="1"/>
        </xdr:cNvPicPr>
      </xdr:nvPicPr>
      <xdr:blipFill>
        <a:blip xmlns:r="http://schemas.openxmlformats.org/officeDocument/2006/relationships" r:embed="rId9"/>
        <a:stretch>
          <a:fillRect/>
        </a:stretch>
      </xdr:blipFill>
      <xdr:spPr>
        <a:xfrm>
          <a:off x="0" y="75438000"/>
          <a:ext cx="12065030" cy="5249111"/>
        </a:xfrm>
        <a:prstGeom prst="rect">
          <a:avLst/>
        </a:prstGeom>
        <a:ln>
          <a:solidFill>
            <a:schemeClr val="accent1"/>
          </a:solidFill>
        </a:ln>
      </xdr:spPr>
    </xdr:pic>
    <xdr:clientData/>
  </xdr:twoCellAnchor>
  <xdr:twoCellAnchor editAs="oneCell">
    <xdr:from>
      <xdr:col>0</xdr:col>
      <xdr:colOff>0</xdr:colOff>
      <xdr:row>425</xdr:row>
      <xdr:rowOff>0</xdr:rowOff>
    </xdr:from>
    <xdr:to>
      <xdr:col>19</xdr:col>
      <xdr:colOff>412633</xdr:colOff>
      <xdr:row>452</xdr:row>
      <xdr:rowOff>105611</xdr:rowOff>
    </xdr:to>
    <xdr:pic>
      <xdr:nvPicPr>
        <xdr:cNvPr id="188" name="Picture 187">
          <a:extLst>
            <a:ext uri="{FF2B5EF4-FFF2-40B4-BE49-F238E27FC236}">
              <a16:creationId xmlns:a16="http://schemas.microsoft.com/office/drawing/2014/main" id="{3E8BBADE-0B5F-487F-A4D7-F8AB08ED2855}"/>
            </a:ext>
          </a:extLst>
        </xdr:cNvPr>
        <xdr:cNvPicPr>
          <a:picLocks noChangeAspect="1"/>
        </xdr:cNvPicPr>
      </xdr:nvPicPr>
      <xdr:blipFill>
        <a:blip xmlns:r="http://schemas.openxmlformats.org/officeDocument/2006/relationships" r:embed="rId10"/>
        <a:stretch>
          <a:fillRect/>
        </a:stretch>
      </xdr:blipFill>
      <xdr:spPr>
        <a:xfrm>
          <a:off x="0" y="80962500"/>
          <a:ext cx="12046740" cy="5249111"/>
        </a:xfrm>
        <a:prstGeom prst="rect">
          <a:avLst/>
        </a:prstGeom>
        <a:ln>
          <a:solidFill>
            <a:schemeClr val="accent1"/>
          </a:solidFill>
        </a:ln>
      </xdr:spPr>
    </xdr:pic>
    <xdr:clientData/>
  </xdr:twoCellAnchor>
  <xdr:twoCellAnchor editAs="oneCell">
    <xdr:from>
      <xdr:col>0</xdr:col>
      <xdr:colOff>0</xdr:colOff>
      <xdr:row>61</xdr:row>
      <xdr:rowOff>0</xdr:rowOff>
    </xdr:from>
    <xdr:to>
      <xdr:col>19</xdr:col>
      <xdr:colOff>238769</xdr:colOff>
      <xdr:row>96</xdr:row>
      <xdr:rowOff>154515</xdr:rowOff>
    </xdr:to>
    <xdr:pic>
      <xdr:nvPicPr>
        <xdr:cNvPr id="2" name="Picture 1">
          <a:extLst>
            <a:ext uri="{FF2B5EF4-FFF2-40B4-BE49-F238E27FC236}">
              <a16:creationId xmlns:a16="http://schemas.microsoft.com/office/drawing/2014/main" id="{356263E5-AB29-4C60-A95B-ED06F03E916F}"/>
            </a:ext>
          </a:extLst>
        </xdr:cNvPr>
        <xdr:cNvPicPr>
          <a:picLocks noChangeAspect="1"/>
        </xdr:cNvPicPr>
      </xdr:nvPicPr>
      <xdr:blipFill>
        <a:blip xmlns:r="http://schemas.openxmlformats.org/officeDocument/2006/relationships" r:embed="rId11"/>
        <a:stretch>
          <a:fillRect/>
        </a:stretch>
      </xdr:blipFill>
      <xdr:spPr>
        <a:xfrm>
          <a:off x="0" y="11620500"/>
          <a:ext cx="11821169" cy="6822015"/>
        </a:xfrm>
        <a:prstGeom prst="rect">
          <a:avLst/>
        </a:prstGeom>
        <a:ln>
          <a:solidFill>
            <a:schemeClr val="accent1"/>
          </a:solidFill>
        </a:ln>
      </xdr:spPr>
    </xdr:pic>
    <xdr:clientData/>
  </xdr:twoCellAnchor>
  <xdr:twoCellAnchor editAs="oneCell">
    <xdr:from>
      <xdr:col>0</xdr:col>
      <xdr:colOff>0</xdr:colOff>
      <xdr:row>98</xdr:row>
      <xdr:rowOff>0</xdr:rowOff>
    </xdr:from>
    <xdr:to>
      <xdr:col>19</xdr:col>
      <xdr:colOff>238769</xdr:colOff>
      <xdr:row>133</xdr:row>
      <xdr:rowOff>154515</xdr:rowOff>
    </xdr:to>
    <xdr:pic>
      <xdr:nvPicPr>
        <xdr:cNvPr id="3" name="Picture 2">
          <a:extLst>
            <a:ext uri="{FF2B5EF4-FFF2-40B4-BE49-F238E27FC236}">
              <a16:creationId xmlns:a16="http://schemas.microsoft.com/office/drawing/2014/main" id="{B90880AE-16DB-4431-B877-0E4195C59CA2}"/>
            </a:ext>
          </a:extLst>
        </xdr:cNvPr>
        <xdr:cNvPicPr>
          <a:picLocks noChangeAspect="1"/>
        </xdr:cNvPicPr>
      </xdr:nvPicPr>
      <xdr:blipFill>
        <a:blip xmlns:r="http://schemas.openxmlformats.org/officeDocument/2006/relationships" r:embed="rId12"/>
        <a:stretch>
          <a:fillRect/>
        </a:stretch>
      </xdr:blipFill>
      <xdr:spPr>
        <a:xfrm>
          <a:off x="0" y="18669000"/>
          <a:ext cx="11821169" cy="6822015"/>
        </a:xfrm>
        <a:prstGeom prst="rect">
          <a:avLst/>
        </a:prstGeom>
        <a:ln>
          <a:solidFill>
            <a:schemeClr val="accent1"/>
          </a:solidFill>
        </a:ln>
      </xdr:spPr>
    </xdr:pic>
    <xdr:clientData/>
  </xdr:twoCellAnchor>
  <xdr:twoCellAnchor editAs="oneCell">
    <xdr:from>
      <xdr:col>0</xdr:col>
      <xdr:colOff>0</xdr:colOff>
      <xdr:row>134</xdr:row>
      <xdr:rowOff>0</xdr:rowOff>
    </xdr:from>
    <xdr:to>
      <xdr:col>19</xdr:col>
      <xdr:colOff>238769</xdr:colOff>
      <xdr:row>169</xdr:row>
      <xdr:rowOff>154515</xdr:rowOff>
    </xdr:to>
    <xdr:pic>
      <xdr:nvPicPr>
        <xdr:cNvPr id="4" name="Picture 3">
          <a:extLst>
            <a:ext uri="{FF2B5EF4-FFF2-40B4-BE49-F238E27FC236}">
              <a16:creationId xmlns:a16="http://schemas.microsoft.com/office/drawing/2014/main" id="{A0C126E6-E678-4EAD-88D2-6B8958B180B1}"/>
            </a:ext>
          </a:extLst>
        </xdr:cNvPr>
        <xdr:cNvPicPr>
          <a:picLocks noChangeAspect="1"/>
        </xdr:cNvPicPr>
      </xdr:nvPicPr>
      <xdr:blipFill>
        <a:blip xmlns:r="http://schemas.openxmlformats.org/officeDocument/2006/relationships" r:embed="rId13"/>
        <a:stretch>
          <a:fillRect/>
        </a:stretch>
      </xdr:blipFill>
      <xdr:spPr>
        <a:xfrm>
          <a:off x="0" y="25527000"/>
          <a:ext cx="11821169" cy="6822015"/>
        </a:xfrm>
        <a:prstGeom prst="rect">
          <a:avLst/>
        </a:prstGeom>
        <a:ln>
          <a:solidFill>
            <a:schemeClr val="accent1"/>
          </a:solidFill>
        </a:ln>
      </xdr:spPr>
    </xdr:pic>
    <xdr:clientData/>
  </xdr:twoCellAnchor>
  <xdr:twoCellAnchor editAs="oneCell">
    <xdr:from>
      <xdr:col>0</xdr:col>
      <xdr:colOff>0</xdr:colOff>
      <xdr:row>171</xdr:row>
      <xdr:rowOff>0</xdr:rowOff>
    </xdr:from>
    <xdr:to>
      <xdr:col>19</xdr:col>
      <xdr:colOff>287541</xdr:colOff>
      <xdr:row>206</xdr:row>
      <xdr:rowOff>154515</xdr:rowOff>
    </xdr:to>
    <xdr:pic>
      <xdr:nvPicPr>
        <xdr:cNvPr id="5" name="Picture 4">
          <a:extLst>
            <a:ext uri="{FF2B5EF4-FFF2-40B4-BE49-F238E27FC236}">
              <a16:creationId xmlns:a16="http://schemas.microsoft.com/office/drawing/2014/main" id="{4788A72D-D1C0-42F8-AB8F-341A8DD9A08D}"/>
            </a:ext>
          </a:extLst>
        </xdr:cNvPr>
        <xdr:cNvPicPr>
          <a:picLocks noChangeAspect="1"/>
        </xdr:cNvPicPr>
      </xdr:nvPicPr>
      <xdr:blipFill>
        <a:blip xmlns:r="http://schemas.openxmlformats.org/officeDocument/2006/relationships" r:embed="rId14"/>
        <a:stretch>
          <a:fillRect/>
        </a:stretch>
      </xdr:blipFill>
      <xdr:spPr>
        <a:xfrm>
          <a:off x="0" y="32575500"/>
          <a:ext cx="11869941" cy="6822015"/>
        </a:xfrm>
        <a:prstGeom prst="rect">
          <a:avLst/>
        </a:prstGeom>
        <a:ln>
          <a:solidFill>
            <a:schemeClr val="accent1"/>
          </a:solidFill>
        </a:ln>
      </xdr:spPr>
    </xdr:pic>
    <xdr:clientData/>
  </xdr:twoCellAnchor>
  <xdr:twoCellAnchor editAs="oneCell">
    <xdr:from>
      <xdr:col>0</xdr:col>
      <xdr:colOff>0</xdr:colOff>
      <xdr:row>454</xdr:row>
      <xdr:rowOff>0</xdr:rowOff>
    </xdr:from>
    <xdr:to>
      <xdr:col>19</xdr:col>
      <xdr:colOff>220479</xdr:colOff>
      <xdr:row>490</xdr:row>
      <xdr:rowOff>110332</xdr:rowOff>
    </xdr:to>
    <xdr:pic>
      <xdr:nvPicPr>
        <xdr:cNvPr id="7" name="Picture 6">
          <a:extLst>
            <a:ext uri="{FF2B5EF4-FFF2-40B4-BE49-F238E27FC236}">
              <a16:creationId xmlns:a16="http://schemas.microsoft.com/office/drawing/2014/main" id="{46335746-ECFB-45F7-8FB5-0DE0F11B2470}"/>
            </a:ext>
          </a:extLst>
        </xdr:cNvPr>
        <xdr:cNvPicPr>
          <a:picLocks noChangeAspect="1"/>
        </xdr:cNvPicPr>
      </xdr:nvPicPr>
      <xdr:blipFill>
        <a:blip xmlns:r="http://schemas.openxmlformats.org/officeDocument/2006/relationships" r:embed="rId15"/>
        <a:stretch>
          <a:fillRect/>
        </a:stretch>
      </xdr:blipFill>
      <xdr:spPr>
        <a:xfrm>
          <a:off x="0" y="86487000"/>
          <a:ext cx="11802879" cy="6968332"/>
        </a:xfrm>
        <a:prstGeom prst="rect">
          <a:avLst/>
        </a:prstGeom>
        <a:ln>
          <a:solidFill>
            <a:schemeClr val="accent1"/>
          </a:solidFill>
        </a:ln>
      </xdr:spPr>
    </xdr:pic>
    <xdr:clientData/>
  </xdr:twoCellAnchor>
  <xdr:twoCellAnchor editAs="oneCell">
    <xdr:from>
      <xdr:col>0</xdr:col>
      <xdr:colOff>0</xdr:colOff>
      <xdr:row>492</xdr:row>
      <xdr:rowOff>0</xdr:rowOff>
    </xdr:from>
    <xdr:to>
      <xdr:col>19</xdr:col>
      <xdr:colOff>220479</xdr:colOff>
      <xdr:row>528</xdr:row>
      <xdr:rowOff>110332</xdr:rowOff>
    </xdr:to>
    <xdr:pic>
      <xdr:nvPicPr>
        <xdr:cNvPr id="8" name="Picture 7">
          <a:extLst>
            <a:ext uri="{FF2B5EF4-FFF2-40B4-BE49-F238E27FC236}">
              <a16:creationId xmlns:a16="http://schemas.microsoft.com/office/drawing/2014/main" id="{CB584A38-9006-4D84-BD38-86A91851A1BF}"/>
            </a:ext>
          </a:extLst>
        </xdr:cNvPr>
        <xdr:cNvPicPr>
          <a:picLocks noChangeAspect="1"/>
        </xdr:cNvPicPr>
      </xdr:nvPicPr>
      <xdr:blipFill>
        <a:blip xmlns:r="http://schemas.openxmlformats.org/officeDocument/2006/relationships" r:embed="rId16"/>
        <a:stretch>
          <a:fillRect/>
        </a:stretch>
      </xdr:blipFill>
      <xdr:spPr>
        <a:xfrm>
          <a:off x="0" y="93726000"/>
          <a:ext cx="11802879" cy="6968332"/>
        </a:xfrm>
        <a:prstGeom prst="rect">
          <a:avLst/>
        </a:prstGeom>
        <a:ln>
          <a:solidFill>
            <a:schemeClr val="accent1"/>
          </a:solidFill>
        </a:ln>
      </xdr:spPr>
    </xdr:pic>
    <xdr:clientData/>
  </xdr:twoCellAnchor>
  <xdr:twoCellAnchor editAs="oneCell">
    <xdr:from>
      <xdr:col>0</xdr:col>
      <xdr:colOff>0</xdr:colOff>
      <xdr:row>529</xdr:row>
      <xdr:rowOff>0</xdr:rowOff>
    </xdr:from>
    <xdr:to>
      <xdr:col>19</xdr:col>
      <xdr:colOff>257058</xdr:colOff>
      <xdr:row>565</xdr:row>
      <xdr:rowOff>110332</xdr:rowOff>
    </xdr:to>
    <xdr:pic>
      <xdr:nvPicPr>
        <xdr:cNvPr id="9" name="Picture 8">
          <a:extLst>
            <a:ext uri="{FF2B5EF4-FFF2-40B4-BE49-F238E27FC236}">
              <a16:creationId xmlns:a16="http://schemas.microsoft.com/office/drawing/2014/main" id="{805E9BC6-CBC5-4607-AE85-D8CA48821259}"/>
            </a:ext>
          </a:extLst>
        </xdr:cNvPr>
        <xdr:cNvPicPr>
          <a:picLocks noChangeAspect="1"/>
        </xdr:cNvPicPr>
      </xdr:nvPicPr>
      <xdr:blipFill>
        <a:blip xmlns:r="http://schemas.openxmlformats.org/officeDocument/2006/relationships" r:embed="rId17"/>
        <a:stretch>
          <a:fillRect/>
        </a:stretch>
      </xdr:blipFill>
      <xdr:spPr>
        <a:xfrm>
          <a:off x="0" y="100774500"/>
          <a:ext cx="11839458" cy="6968332"/>
        </a:xfrm>
        <a:prstGeom prst="rect">
          <a:avLst/>
        </a:prstGeom>
        <a:ln>
          <a:solidFill>
            <a:schemeClr val="accent1"/>
          </a:solidFill>
        </a:ln>
      </xdr:spPr>
    </xdr:pic>
    <xdr:clientData/>
  </xdr:twoCellAnchor>
  <xdr:twoCellAnchor editAs="oneCell">
    <xdr:from>
      <xdr:col>0</xdr:col>
      <xdr:colOff>0</xdr:colOff>
      <xdr:row>567</xdr:row>
      <xdr:rowOff>0</xdr:rowOff>
    </xdr:from>
    <xdr:to>
      <xdr:col>19</xdr:col>
      <xdr:colOff>244865</xdr:colOff>
      <xdr:row>603</xdr:row>
      <xdr:rowOff>110332</xdr:rowOff>
    </xdr:to>
    <xdr:pic>
      <xdr:nvPicPr>
        <xdr:cNvPr id="11" name="Picture 10">
          <a:extLst>
            <a:ext uri="{FF2B5EF4-FFF2-40B4-BE49-F238E27FC236}">
              <a16:creationId xmlns:a16="http://schemas.microsoft.com/office/drawing/2014/main" id="{6E72D282-C1EB-42A8-8FF3-20E38AF68B03}"/>
            </a:ext>
          </a:extLst>
        </xdr:cNvPr>
        <xdr:cNvPicPr>
          <a:picLocks noChangeAspect="1"/>
        </xdr:cNvPicPr>
      </xdr:nvPicPr>
      <xdr:blipFill>
        <a:blip xmlns:r="http://schemas.openxmlformats.org/officeDocument/2006/relationships" r:embed="rId18"/>
        <a:stretch>
          <a:fillRect/>
        </a:stretch>
      </xdr:blipFill>
      <xdr:spPr>
        <a:xfrm>
          <a:off x="0" y="108013500"/>
          <a:ext cx="11827265" cy="6968332"/>
        </a:xfrm>
        <a:prstGeom prst="rect">
          <a:avLst/>
        </a:prstGeom>
        <a:ln>
          <a:solidFill>
            <a:schemeClr val="accent1"/>
          </a:solid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2fs009\dacp\TIDE%20Projects\FDA_Sentinel\07.%20Projects%20and%20Task%20Orders\00.%20FDA%20Data%20Requests\MP\msy5\to09y05_mpr_wp20_v01\data_createreport\report\MP3_3_MakeReports4.6.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N2fs009\dacp\PCORI%20NCRN\DRN%20OC\D.%20Query%20Fulfillment\Obesity%20Studies\Bariatric\Data%20Characterization%20Assessment%20Bariatric%20v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IDE%20Projects\FDA_Sentinel\07.%20Projects%20and%20Task%20Orders\01.%20Modular%20Programs\QRF\dev\v2.2.0\Sentinel-Routine_Query_Request_Form_v2.2.0_20160407.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K:\TIDE%20Projects\FDA_Sentinel\07.%20Projects%20and%20Task%20Orders\01.%20Modular%20Programs\QRF\dev\v2.2.0\Sentinel-Routine_Query_Request_Form_v2.2.0_20160412.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chorgan\AppData\Local\Microsoft\Windows\Temporary%20Internet%20Files\Content.Outlook\JTPGR5WO\Copy%20of%20BarSurg_Inclusion_PXcodes_v01%20review.DEA.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CORI%20NCRN/DRN%20OC/D.%20Query%20Fulfillment/Templates/QF%20Feedback%20testing%20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PCORI%20NCRN\DRN%20OC\D.%20Query%20Fulfillment\Templates\QF%20Feedback%20testing%20templat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2fs009\dacp\PCORI%20NCRN\DRN%20OC\P.%20Obesity%20Studies\Obesity%20Studies%20DRN%20OC\Bariatric\Study-Specific%20Data%20Characterization\Technical%20Specifications\Code%20Look-Ups\For%20Review\BarSurg_Inclusion_PXcodes_v02%20review.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Sheet1"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PCORI%20NCRN/DRN%20OC/D.%20Query%20Fulfillment/Development/DEV_PMP3_BASELINE/Testing/PMP3%20Baseline%20Table%20Test%20Plan%20v1.0_C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trit_Tmplate"/>
      <sheetName val="Control"/>
      <sheetName val="Tmplate"/>
      <sheetName val="Report_Templates"/>
      <sheetName val="SUMMARYDATA"/>
      <sheetName val="APPENDIXDATA"/>
      <sheetName val="ATTRITIONDATA"/>
    </sheetNames>
    <sheetDataSet>
      <sheetData sheetId="0"/>
      <sheetData sheetId="1"/>
      <sheetData sheetId="2"/>
      <sheetData sheetId="3"/>
      <sheetData sheetId="4"/>
      <sheetData sheetId="5"/>
      <sheetData sheetId="6"/>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Study Objectives"/>
      <sheetName val="Required Variables"/>
      <sheetName val="Demographic"/>
      <sheetName val="Enrollment"/>
      <sheetName val="Encounter"/>
      <sheetName val="Diagnosis"/>
      <sheetName val="Procedures"/>
      <sheetName val="Vital"/>
      <sheetName val="Dispensing"/>
      <sheetName val="Lab Result CM"/>
      <sheetName val="Condition"/>
      <sheetName val="PRO_CM"/>
      <sheetName val="Prescribing"/>
      <sheetName val="PCORnet_Trial"/>
      <sheetName val="Death"/>
      <sheetName val="Death Cause"/>
      <sheetName val="Harvest"/>
      <sheetName val="DataMart Assessment"/>
    </sheetNames>
    <sheetDataSet>
      <sheetData sheetId="0">
        <row r="24">
          <cell r="J24" t="str">
            <v>Yes</v>
          </cell>
        </row>
        <row r="25">
          <cell r="J25" t="str">
            <v>No</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Enabling Macros"/>
      <sheetName val="Sentinel Query Types"/>
      <sheetName val="0. Requester Details"/>
      <sheetName val="dropdowns"/>
      <sheetName val="1. Study Design"/>
      <sheetName val="2a. L1 Background Rates"/>
      <sheetName val="2b. L1 Exposures &amp; Follow-up"/>
      <sheetName val="2c. L2 L3 Exposures &amp; Follow-up"/>
      <sheetName val="2d. L2 L3 SCRI Design"/>
      <sheetName val="7a. L1 Pregnancy"/>
      <sheetName val="7b. L1 Medical Product Use"/>
      <sheetName val="3. Outcomes"/>
      <sheetName val="4. Covariates PS Match"/>
      <sheetName val="5. Analysis PS Match &amp; Stratify"/>
      <sheetName val="6. Surveillance Options"/>
      <sheetName val="NDC Processing"/>
      <sheetName val="Glossary"/>
      <sheetName val="Exposure Comparator codes"/>
      <sheetName val="Outcome codes"/>
      <sheetName val="Inclusion codes"/>
      <sheetName val="Exclusion codes"/>
      <sheetName val="Covariate codes"/>
    </sheetNames>
    <sheetDataSet>
      <sheetData sheetId="0"/>
      <sheetData sheetId="1"/>
      <sheetData sheetId="2"/>
      <sheetData sheetId="3"/>
      <sheetData sheetId="4"/>
      <sheetData sheetId="5"/>
      <sheetData sheetId="6">
        <row r="208">
          <cell r="BL208" t="str">
            <v>Medical coverage</v>
          </cell>
        </row>
        <row r="209">
          <cell r="BL209" t="str">
            <v>Drug coverage</v>
          </cell>
        </row>
        <row r="210">
          <cell r="BL210" t="str">
            <v>Medical and drug coverage (default)</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Sentinel Query Types"/>
      <sheetName val="Enabling Macros"/>
      <sheetName val="0. Requester Details"/>
      <sheetName val="dropdowns"/>
      <sheetName val="1. Study Design"/>
      <sheetName val="2a. L1 Background Rates"/>
      <sheetName val="2b. L1 Exposures &amp; Follow-up"/>
      <sheetName val="2c. L2 L3 Exposures &amp; Follow-up"/>
      <sheetName val="2d. L2 L3 SCRI Design"/>
      <sheetName val="3. Outcomes"/>
      <sheetName val="4a. Baseline Covariates"/>
      <sheetName val="4b. Covariates PS Match"/>
      <sheetName val="5. Analysis PS Match &amp; Stratify"/>
      <sheetName val="6. Surveillance Options"/>
      <sheetName val="7a. L1 Pregnancy"/>
      <sheetName val="7b. L1 Medical Product Use"/>
      <sheetName val="NDC Processing"/>
      <sheetName val="Glossary"/>
      <sheetName val="Exposure Comparator codes"/>
      <sheetName val="Outcome codes"/>
      <sheetName val="Inclusion codes"/>
      <sheetName val="Exclusion codes"/>
      <sheetName val="Covariate codes"/>
    </sheetNames>
    <sheetDataSet>
      <sheetData sheetId="0" refreshError="1"/>
      <sheetData sheetId="1" refreshError="1"/>
      <sheetData sheetId="2" refreshError="1"/>
      <sheetData sheetId="3">
        <row r="247">
          <cell r="BB247" t="str">
            <v>Select from drop down menu</v>
          </cell>
        </row>
        <row r="248">
          <cell r="BB248" t="str">
            <v>Division of Anesthesia, Analgesia, and Addiction Products</v>
          </cell>
        </row>
        <row r="249">
          <cell r="BB249" t="str">
            <v>Division of Anti-Infective Products</v>
          </cell>
        </row>
        <row r="250">
          <cell r="BB250" t="str">
            <v>Division of Antiviral Products</v>
          </cell>
        </row>
        <row r="251">
          <cell r="BB251" t="str">
            <v>Division of Bone, Reproductive and Urologic Products</v>
          </cell>
        </row>
        <row r="252">
          <cell r="BB252" t="str">
            <v>Division of Cardiovascular and Renal Products</v>
          </cell>
        </row>
        <row r="253">
          <cell r="BB253" t="str">
            <v>Division of Dermatology and Dental Products</v>
          </cell>
        </row>
        <row r="254">
          <cell r="BB254" t="str">
            <v>Division of Gastroenterology and Inborn Errors Products</v>
          </cell>
        </row>
        <row r="255">
          <cell r="BB255" t="str">
            <v>Division of Hematology Products</v>
          </cell>
        </row>
        <row r="256">
          <cell r="BB256" t="str">
            <v>Division of Hematology, Oncology, Toxicology</v>
          </cell>
        </row>
        <row r="257">
          <cell r="BB257" t="str">
            <v>Division of Metabolism and Endocrinology Products</v>
          </cell>
        </row>
        <row r="258">
          <cell r="BB258" t="str">
            <v>Division of Neurology Products</v>
          </cell>
        </row>
        <row r="259">
          <cell r="BB259" t="str">
            <v>Division of Oncology Products 1</v>
          </cell>
        </row>
        <row r="260">
          <cell r="BB260" t="str">
            <v>Division of Oncology Products 2</v>
          </cell>
        </row>
        <row r="261">
          <cell r="BB261" t="str">
            <v>Division of Pediatric and Maternal Health</v>
          </cell>
        </row>
        <row r="262">
          <cell r="BB262" t="str">
            <v>Division of Psychiatry Products</v>
          </cell>
        </row>
        <row r="263">
          <cell r="BB263" t="str">
            <v>Division of Pulmonary, Allergy, and Rheumatology Products</v>
          </cell>
        </row>
        <row r="264">
          <cell r="BB264" t="str">
            <v>Division of Transplant and Ophthalmology Products</v>
          </cell>
        </row>
      </sheetData>
      <sheetData sheetId="4">
        <row r="3">
          <cell r="D3" t="str">
            <v>Level 1 MP Request</v>
          </cell>
        </row>
        <row r="4">
          <cell r="D4" t="str">
            <v>Level 2 MP Request</v>
          </cell>
        </row>
        <row r="5">
          <cell r="D5" t="str">
            <v>Level 3 PROMPT Request</v>
          </cell>
        </row>
      </sheetData>
      <sheetData sheetId="5" refreshError="1"/>
      <sheetData sheetId="6" refreshError="1"/>
      <sheetData sheetId="7">
        <row r="262">
          <cell r="BG262" t="str">
            <v>Medical coverage</v>
          </cell>
        </row>
        <row r="263">
          <cell r="BG263" t="str">
            <v>Drug coverage</v>
          </cell>
        </row>
        <row r="264">
          <cell r="BG264" t="str">
            <v>Medical and drug coverage (default)</v>
          </cell>
        </row>
      </sheetData>
      <sheetData sheetId="8" refreshError="1"/>
      <sheetData sheetId="9" refreshError="1"/>
      <sheetData sheetId="10" refreshError="1"/>
      <sheetData sheetId="11" refreshError="1"/>
      <sheetData sheetId="12" refreshError="1"/>
      <sheetData sheetId="13">
        <row r="24">
          <cell r="BC24" t="str">
            <v>All patients that were successfully matched in the primary analysis</v>
          </cell>
        </row>
        <row r="25">
          <cell r="BC25" t="str">
            <v>All patients considered for matching (i.e., the total population) in the primary analysis</v>
          </cell>
        </row>
      </sheetData>
      <sheetData sheetId="14" refreshError="1"/>
      <sheetData sheetId="15">
        <row r="208">
          <cell r="BL208" t="str">
            <v>Use MEPREP algorithm (default)</v>
          </cell>
        </row>
        <row r="209">
          <cell r="BL209" t="str">
            <v>Define alternative algorithm</v>
          </cell>
        </row>
      </sheetData>
      <sheetData sheetId="16">
        <row r="190">
          <cell r="BO190" t="str">
            <v>Create treatment episodes</v>
          </cell>
        </row>
        <row r="191">
          <cell r="BO191" t="str">
            <v>Define number of days</v>
          </cell>
        </row>
      </sheetData>
      <sheetData sheetId="17" refreshError="1"/>
      <sheetData sheetId="18"/>
      <sheetData sheetId="19" refreshError="1"/>
      <sheetData sheetId="20" refreshError="1"/>
      <sheetData sheetId="21" refreshError="1"/>
      <sheetData sheetId="22" refreshError="1"/>
      <sheetData sheetId="2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endix B-Inclusion PX Codes"/>
      <sheetName val="Sheet2"/>
    </sheetNames>
    <sheetDataSet>
      <sheetData sheetId="0"/>
      <sheetData sheetId="1">
        <row r="1">
          <cell r="A1" t="str">
            <v>YES</v>
          </cell>
        </row>
        <row r="2">
          <cell r="A2" t="str">
            <v>NO</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1 (2)"/>
      <sheetName val="Sheet2 (2)"/>
    </sheetNames>
    <sheetDataSet>
      <sheetData sheetId="0" refreshError="1"/>
      <sheetData sheetId="1"/>
      <sheetData sheetId="2" refreshError="1"/>
      <sheetData sheetId="3">
        <row r="1">
          <cell r="A1" t="str">
            <v xml:space="preserve">Output </v>
          </cell>
        </row>
        <row r="2">
          <cell r="A2" t="str">
            <v>Code</v>
          </cell>
        </row>
        <row r="3">
          <cell r="A3" t="str">
            <v>Lessons Learned</v>
          </cell>
        </row>
        <row r="4">
          <cell r="A4" t="str">
            <v>Summary Program</v>
          </cell>
        </row>
        <row r="5">
          <cell r="A5" t="str">
            <v>Report</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1 (2)"/>
      <sheetName val="Sheet2 (2)"/>
    </sheetNames>
    <sheetDataSet>
      <sheetData sheetId="0" refreshError="1"/>
      <sheetData sheetId="1"/>
      <sheetData sheetId="2" refreshError="1"/>
      <sheetData sheetId="3">
        <row r="1">
          <cell r="A1" t="str">
            <v xml:space="preserve">Output </v>
          </cell>
        </row>
        <row r="2">
          <cell r="A2" t="str">
            <v>Code</v>
          </cell>
        </row>
        <row r="3">
          <cell r="A3" t="str">
            <v>Lessons Learned</v>
          </cell>
        </row>
        <row r="4">
          <cell r="A4" t="str">
            <v>Summary Program</v>
          </cell>
        </row>
        <row r="5">
          <cell r="A5" t="str">
            <v>Report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Appendix B-Inclusion PX Codes"/>
    </sheetNames>
    <sheetDataSet>
      <sheetData sheetId="0">
        <row r="1">
          <cell r="A1" t="str">
            <v>YES</v>
          </cell>
          <cell r="D1" t="str">
            <v>SG</v>
          </cell>
        </row>
        <row r="2">
          <cell r="A2" t="str">
            <v>NO</v>
          </cell>
          <cell r="D2" t="str">
            <v>RYGB</v>
          </cell>
        </row>
        <row r="3">
          <cell r="D3" t="str">
            <v>AGB</v>
          </cell>
        </row>
      </sheetData>
      <sheetData sheetId="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Test Plan"/>
      <sheetName val="Sheet1"/>
      <sheetName val="Test Request"/>
      <sheetName val="Covariates"/>
      <sheetName val="PMP3 Query File"/>
      <sheetName val="Hypertension"/>
      <sheetName val="PMP3 Condition file"/>
      <sheetName val="Table1 Input FileA-Two Cohorts"/>
      <sheetName val="Table1 Input File B-All Cohorts"/>
      <sheetName val="Comorbidity Input File"/>
      <sheetName val="Comorbidity Codes"/>
      <sheetName val="Groupnames Report"/>
      <sheetName val="ReportParams"/>
      <sheetName val="Table1 Input File NOT"/>
      <sheetName val="T1_2"/>
      <sheetName val="Sheet4"/>
      <sheetName val="Table1 Input2"/>
      <sheetName val="Sheet2 (2)"/>
    </sheetNames>
    <sheetDataSet>
      <sheetData sheetId="0">
        <row r="2">
          <cell r="A2" t="str">
            <v>Approved</v>
          </cell>
        </row>
        <row r="3">
          <cell r="A3" t="str">
            <v>Requires Follow-Up</v>
          </cell>
        </row>
        <row r="4">
          <cell r="A4" t="str">
            <v>Approved after Modifications</v>
          </cell>
        </row>
        <row r="5">
          <cell r="A5" t="str">
            <v>Outside of Scope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86F73-D71A-4F37-BA27-82C3B19D67BB}">
  <dimension ref="A4:BP181"/>
  <sheetViews>
    <sheetView tabSelected="1" zoomScale="90" zoomScaleNormal="90" workbookViewId="0">
      <selection activeCell="A4" sqref="A4:I4"/>
    </sheetView>
  </sheetViews>
  <sheetFormatPr defaultRowHeight="15" x14ac:dyDescent="0.25"/>
  <cols>
    <col min="1" max="1" width="70.7109375" style="159" customWidth="1"/>
    <col min="2" max="3" width="27.85546875" style="159" customWidth="1"/>
    <col min="4" max="23" width="20.7109375" style="159" customWidth="1"/>
    <col min="24" max="29" width="20.7109375" style="156" customWidth="1"/>
    <col min="30" max="37" width="20.7109375" style="159" customWidth="1"/>
    <col min="38" max="16384" width="9.140625" style="159"/>
  </cols>
  <sheetData>
    <row r="4" spans="1:68" ht="15.75" customHeight="1" thickBot="1" x14ac:dyDescent="0.3">
      <c r="A4" s="285" t="s">
        <v>597</v>
      </c>
      <c r="B4" s="285"/>
      <c r="C4" s="285"/>
      <c r="D4" s="285"/>
      <c r="E4" s="285"/>
      <c r="F4" s="285"/>
      <c r="G4" s="285"/>
      <c r="H4" s="285"/>
      <c r="I4" s="285"/>
      <c r="J4" s="160"/>
      <c r="K4" s="160"/>
      <c r="L4" s="160"/>
      <c r="M4" s="160"/>
      <c r="N4" s="160"/>
      <c r="O4" s="160"/>
      <c r="P4" s="160"/>
      <c r="Q4" s="160"/>
      <c r="R4" s="160"/>
      <c r="S4" s="160"/>
      <c r="T4" s="160"/>
      <c r="U4" s="160"/>
      <c r="V4" s="160"/>
      <c r="W4" s="160"/>
      <c r="X4" s="160"/>
      <c r="Y4" s="160"/>
      <c r="Z4" s="160"/>
      <c r="AA4" s="160"/>
      <c r="AB4" s="160"/>
      <c r="AC4" s="160"/>
      <c r="AD4" s="160"/>
      <c r="AE4" s="160"/>
      <c r="AF4" s="160"/>
      <c r="AG4" s="160"/>
      <c r="AH4" s="160"/>
      <c r="AI4" s="160"/>
      <c r="AJ4" s="160"/>
      <c r="AK4" s="160"/>
      <c r="AL4" s="160"/>
      <c r="AM4" s="160"/>
      <c r="AN4" s="160"/>
      <c r="AO4" s="160"/>
      <c r="AP4" s="160"/>
      <c r="AQ4" s="160"/>
      <c r="AR4" s="160"/>
      <c r="AS4" s="160"/>
      <c r="AT4" s="160"/>
      <c r="AU4" s="160"/>
      <c r="AV4" s="160"/>
      <c r="AW4" s="160"/>
      <c r="AX4" s="160"/>
      <c r="AY4" s="160"/>
      <c r="AZ4" s="160"/>
      <c r="BA4" s="160"/>
      <c r="BB4" s="160"/>
      <c r="BC4" s="160"/>
      <c r="BD4" s="160"/>
      <c r="BE4" s="160"/>
      <c r="BF4" s="160"/>
      <c r="BG4" s="160"/>
      <c r="BH4" s="160"/>
      <c r="BI4" s="160"/>
      <c r="BJ4" s="160"/>
      <c r="BK4" s="160"/>
      <c r="BL4" s="160"/>
      <c r="BM4" s="160"/>
      <c r="BN4" s="160"/>
      <c r="BO4" s="160"/>
      <c r="BP4" s="160"/>
    </row>
    <row r="5" spans="1:68" ht="15.75" thickBot="1" x14ac:dyDescent="0.3">
      <c r="A5" s="157"/>
      <c r="B5" s="287" t="s">
        <v>572</v>
      </c>
      <c r="C5" s="288"/>
      <c r="D5" s="289" t="s">
        <v>576</v>
      </c>
      <c r="E5" s="290"/>
      <c r="F5" s="290"/>
      <c r="G5" s="290"/>
      <c r="H5" s="290"/>
      <c r="I5" s="290"/>
      <c r="J5" s="290"/>
      <c r="K5" s="290"/>
      <c r="L5" s="290"/>
      <c r="M5" s="291"/>
      <c r="N5" s="289" t="s">
        <v>575</v>
      </c>
      <c r="O5" s="290"/>
      <c r="P5" s="290"/>
      <c r="Q5" s="290"/>
      <c r="R5" s="290"/>
      <c r="S5" s="290"/>
      <c r="T5" s="290"/>
      <c r="U5" s="291"/>
      <c r="V5" s="293" t="s">
        <v>574</v>
      </c>
      <c r="W5" s="294"/>
      <c r="X5" s="294"/>
      <c r="Y5" s="294"/>
      <c r="Z5" s="294"/>
      <c r="AA5" s="294"/>
      <c r="AB5" s="294"/>
      <c r="AC5" s="295"/>
      <c r="AD5" s="289" t="s">
        <v>573</v>
      </c>
      <c r="AE5" s="290"/>
      <c r="AF5" s="290"/>
      <c r="AG5" s="290"/>
      <c r="AH5" s="290"/>
      <c r="AI5" s="290"/>
      <c r="AJ5" s="290"/>
      <c r="AK5" s="291"/>
      <c r="AL5" s="161"/>
      <c r="AM5" s="161"/>
      <c r="AN5" s="161"/>
      <c r="AO5" s="161"/>
      <c r="AP5" s="161"/>
      <c r="AQ5" s="161"/>
      <c r="AR5" s="161"/>
      <c r="AS5" s="161"/>
      <c r="AT5" s="161"/>
      <c r="AU5" s="161"/>
      <c r="AV5" s="161"/>
      <c r="AW5" s="161"/>
      <c r="AX5" s="161"/>
      <c r="AY5" s="161"/>
      <c r="AZ5" s="161"/>
      <c r="BA5" s="161"/>
      <c r="BB5" s="161"/>
      <c r="BC5" s="161"/>
      <c r="BD5" s="161"/>
      <c r="BE5" s="161"/>
      <c r="BF5" s="161"/>
      <c r="BG5" s="161"/>
      <c r="BH5" s="161"/>
      <c r="BI5" s="161"/>
      <c r="BJ5" s="161"/>
      <c r="BK5" s="161"/>
      <c r="BL5" s="161"/>
      <c r="BM5" s="161"/>
      <c r="BN5" s="161"/>
      <c r="BO5" s="161"/>
      <c r="BP5" s="161"/>
    </row>
    <row r="6" spans="1:68" ht="349.5" customHeight="1" x14ac:dyDescent="0.25">
      <c r="A6" s="162"/>
      <c r="B6" s="286" t="s">
        <v>600</v>
      </c>
      <c r="C6" s="286"/>
      <c r="D6" s="286" t="s">
        <v>649</v>
      </c>
      <c r="E6" s="286"/>
      <c r="F6" s="286" t="s">
        <v>682</v>
      </c>
      <c r="G6" s="286"/>
      <c r="H6" s="286" t="s">
        <v>681</v>
      </c>
      <c r="I6" s="286"/>
      <c r="J6" s="286" t="s">
        <v>691</v>
      </c>
      <c r="K6" s="286"/>
      <c r="L6" s="286" t="s">
        <v>680</v>
      </c>
      <c r="M6" s="286"/>
      <c r="N6" s="286" t="s">
        <v>650</v>
      </c>
      <c r="O6" s="286"/>
      <c r="P6" s="292" t="s">
        <v>651</v>
      </c>
      <c r="Q6" s="292"/>
      <c r="R6" s="292" t="s">
        <v>652</v>
      </c>
      <c r="S6" s="292"/>
      <c r="T6" s="292" t="s">
        <v>653</v>
      </c>
      <c r="U6" s="292"/>
      <c r="V6" s="286" t="s">
        <v>657</v>
      </c>
      <c r="W6" s="286"/>
      <c r="X6" s="286" t="s">
        <v>654</v>
      </c>
      <c r="Y6" s="286"/>
      <c r="Z6" s="286" t="s">
        <v>655</v>
      </c>
      <c r="AA6" s="286"/>
      <c r="AB6" s="286" t="s">
        <v>656</v>
      </c>
      <c r="AC6" s="286"/>
      <c r="AD6" s="292" t="s">
        <v>679</v>
      </c>
      <c r="AE6" s="292"/>
      <c r="AF6" s="292" t="s">
        <v>692</v>
      </c>
      <c r="AG6" s="292"/>
      <c r="AH6" s="292" t="s">
        <v>678</v>
      </c>
      <c r="AI6" s="292"/>
      <c r="AJ6" s="292" t="s">
        <v>677</v>
      </c>
      <c r="AK6" s="292"/>
      <c r="AM6" s="161"/>
      <c r="AN6" s="161"/>
      <c r="AO6" s="161"/>
      <c r="AP6" s="161"/>
      <c r="AQ6" s="161"/>
      <c r="AR6" s="161"/>
      <c r="AS6" s="161"/>
      <c r="AT6" s="161"/>
      <c r="AU6" s="161"/>
      <c r="AV6" s="161"/>
      <c r="AW6" s="161"/>
      <c r="AX6" s="161"/>
      <c r="AY6" s="161"/>
    </row>
    <row r="7" spans="1:68" s="210" customFormat="1" x14ac:dyDescent="0.25">
      <c r="A7" s="205"/>
      <c r="B7" s="206" t="s">
        <v>19</v>
      </c>
      <c r="C7" s="206" t="s">
        <v>599</v>
      </c>
      <c r="D7" s="206" t="s">
        <v>19</v>
      </c>
      <c r="E7" s="206" t="s">
        <v>599</v>
      </c>
      <c r="F7" s="206" t="s">
        <v>19</v>
      </c>
      <c r="G7" s="206" t="s">
        <v>599</v>
      </c>
      <c r="H7" s="206" t="s">
        <v>19</v>
      </c>
      <c r="I7" s="206" t="s">
        <v>599</v>
      </c>
      <c r="J7" s="206" t="s">
        <v>19</v>
      </c>
      <c r="K7" s="207" t="s">
        <v>599</v>
      </c>
      <c r="L7" s="206" t="s">
        <v>19</v>
      </c>
      <c r="M7" s="206" t="s">
        <v>599</v>
      </c>
      <c r="N7" s="206" t="s">
        <v>19</v>
      </c>
      <c r="O7" s="206" t="s">
        <v>599</v>
      </c>
      <c r="P7" s="206" t="s">
        <v>19</v>
      </c>
      <c r="Q7" s="206" t="s">
        <v>599</v>
      </c>
      <c r="R7" s="206" t="s">
        <v>19</v>
      </c>
      <c r="S7" s="206" t="s">
        <v>599</v>
      </c>
      <c r="T7" s="206" t="s">
        <v>19</v>
      </c>
      <c r="U7" s="206" t="s">
        <v>599</v>
      </c>
      <c r="V7" s="206" t="s">
        <v>19</v>
      </c>
      <c r="W7" s="206" t="s">
        <v>599</v>
      </c>
      <c r="X7" s="206" t="s">
        <v>19</v>
      </c>
      <c r="Y7" s="206" t="s">
        <v>599</v>
      </c>
      <c r="Z7" s="206" t="s">
        <v>19</v>
      </c>
      <c r="AA7" s="206" t="s">
        <v>599</v>
      </c>
      <c r="AB7" s="206" t="s">
        <v>19</v>
      </c>
      <c r="AC7" s="206" t="s">
        <v>599</v>
      </c>
      <c r="AD7" s="206" t="s">
        <v>19</v>
      </c>
      <c r="AE7" s="206" t="s">
        <v>599</v>
      </c>
      <c r="AF7" s="206" t="s">
        <v>19</v>
      </c>
      <c r="AG7" s="206" t="s">
        <v>599</v>
      </c>
      <c r="AH7" s="206" t="s">
        <v>19</v>
      </c>
      <c r="AI7" s="206" t="s">
        <v>599</v>
      </c>
      <c r="AJ7" s="206" t="s">
        <v>19</v>
      </c>
      <c r="AK7" s="206" t="s">
        <v>599</v>
      </c>
      <c r="AL7" s="208"/>
      <c r="AM7" s="209"/>
      <c r="AN7" s="209"/>
      <c r="AO7" s="209"/>
      <c r="AP7" s="209"/>
      <c r="AQ7" s="209"/>
      <c r="AR7" s="209"/>
      <c r="AS7" s="209"/>
      <c r="AT7" s="209"/>
      <c r="AU7" s="209"/>
      <c r="AV7" s="209"/>
      <c r="AW7" s="209"/>
      <c r="AX7" s="209"/>
      <c r="AY7" s="209"/>
    </row>
    <row r="8" spans="1:68" ht="17.25" x14ac:dyDescent="0.25">
      <c r="A8" s="214" t="s">
        <v>601</v>
      </c>
      <c r="B8" s="168"/>
      <c r="C8" s="168"/>
      <c r="D8" s="169"/>
      <c r="E8" s="169"/>
      <c r="F8" s="169"/>
      <c r="G8" s="169"/>
      <c r="H8" s="169"/>
      <c r="I8" s="169"/>
      <c r="J8" s="169"/>
      <c r="K8" s="169"/>
      <c r="L8" s="169"/>
      <c r="M8" s="169"/>
      <c r="N8" s="169"/>
      <c r="O8" s="169"/>
      <c r="P8" s="169"/>
      <c r="Q8" s="169"/>
      <c r="R8" s="169"/>
      <c r="S8" s="169"/>
      <c r="T8" s="169"/>
      <c r="U8" s="169"/>
      <c r="V8" s="169"/>
      <c r="W8" s="169"/>
      <c r="X8" s="154"/>
      <c r="Y8" s="154"/>
      <c r="Z8" s="154"/>
      <c r="AA8" s="154"/>
      <c r="AB8" s="154"/>
      <c r="AC8" s="154"/>
      <c r="AD8" s="169"/>
      <c r="AE8" s="169"/>
      <c r="AF8" s="169"/>
      <c r="AG8" s="169"/>
      <c r="AH8" s="169"/>
      <c r="AI8" s="169"/>
      <c r="AJ8" s="169"/>
      <c r="AK8" s="170"/>
    </row>
    <row r="9" spans="1:68" x14ac:dyDescent="0.25">
      <c r="A9" s="211" t="s">
        <v>598</v>
      </c>
      <c r="B9" s="171"/>
      <c r="C9" s="171"/>
      <c r="D9" s="172"/>
      <c r="E9" s="172"/>
      <c r="F9" s="172"/>
      <c r="G9" s="172"/>
      <c r="H9" s="172"/>
      <c r="I9" s="172"/>
      <c r="J9" s="172"/>
      <c r="K9" s="172"/>
      <c r="L9" s="172"/>
      <c r="M9" s="172"/>
      <c r="N9" s="172"/>
      <c r="O9" s="172"/>
      <c r="P9" s="172"/>
      <c r="Q9" s="172"/>
      <c r="R9" s="172"/>
      <c r="S9" s="172"/>
      <c r="T9" s="172"/>
      <c r="U9" s="172"/>
      <c r="V9" s="172"/>
      <c r="W9" s="172"/>
      <c r="X9" s="147"/>
      <c r="Y9" s="150"/>
      <c r="Z9" s="145"/>
      <c r="AA9" s="151"/>
      <c r="AB9" s="146"/>
      <c r="AC9" s="152"/>
      <c r="AD9" s="167"/>
      <c r="AE9" s="164"/>
      <c r="AF9" s="165"/>
      <c r="AG9" s="165"/>
      <c r="AH9" s="165"/>
      <c r="AI9" s="166"/>
      <c r="AJ9" s="166"/>
      <c r="AK9" s="165"/>
    </row>
    <row r="10" spans="1:68" x14ac:dyDescent="0.25">
      <c r="A10" s="212" t="s">
        <v>534</v>
      </c>
      <c r="B10" s="157"/>
      <c r="C10" s="247"/>
      <c r="D10" s="248"/>
      <c r="E10" s="248"/>
      <c r="F10" s="248"/>
      <c r="G10" s="248"/>
      <c r="H10" s="248"/>
      <c r="I10" s="248"/>
      <c r="J10" s="248"/>
      <c r="K10" s="248"/>
      <c r="L10" s="248"/>
      <c r="M10" s="248"/>
      <c r="N10" s="248"/>
      <c r="O10" s="248"/>
      <c r="P10" s="248"/>
      <c r="Q10" s="248"/>
      <c r="R10" s="248"/>
      <c r="S10" s="248"/>
      <c r="T10" s="248"/>
      <c r="U10" s="248"/>
      <c r="V10" s="248"/>
      <c r="W10" s="248"/>
      <c r="X10" s="155"/>
      <c r="Y10" s="155"/>
      <c r="Z10" s="155"/>
      <c r="AA10" s="155"/>
      <c r="AB10" s="155"/>
      <c r="AC10" s="155"/>
      <c r="AD10" s="248"/>
      <c r="AE10" s="248"/>
      <c r="AF10" s="248"/>
      <c r="AG10" s="248"/>
      <c r="AH10" s="248"/>
      <c r="AI10" s="248"/>
      <c r="AJ10" s="248"/>
      <c r="AK10" s="249"/>
    </row>
    <row r="11" spans="1:68" ht="17.25" x14ac:dyDescent="0.25">
      <c r="A11" s="212" t="s">
        <v>604</v>
      </c>
      <c r="B11" s="168"/>
      <c r="C11" s="168"/>
      <c r="D11" s="169"/>
      <c r="E11" s="169"/>
      <c r="F11" s="169"/>
      <c r="G11" s="169"/>
      <c r="H11" s="169"/>
      <c r="I11" s="169"/>
      <c r="J11" s="169"/>
      <c r="K11" s="169"/>
      <c r="L11" s="169"/>
      <c r="M11" s="169"/>
      <c r="N11" s="169"/>
      <c r="O11" s="169"/>
      <c r="P11" s="169"/>
      <c r="Q11" s="169"/>
      <c r="R11" s="169"/>
      <c r="S11" s="169"/>
      <c r="T11" s="169"/>
      <c r="U11" s="169"/>
      <c r="V11" s="169"/>
      <c r="W11" s="169"/>
      <c r="X11" s="154"/>
      <c r="Y11" s="154"/>
      <c r="Z11" s="154"/>
      <c r="AA11" s="154"/>
      <c r="AB11" s="154"/>
      <c r="AC11" s="154"/>
      <c r="AD11" s="169"/>
      <c r="AE11" s="169"/>
      <c r="AF11" s="169"/>
      <c r="AG11" s="169"/>
      <c r="AH11" s="169"/>
      <c r="AI11" s="169"/>
      <c r="AJ11" s="169"/>
      <c r="AK11" s="170"/>
    </row>
    <row r="12" spans="1:68" x14ac:dyDescent="0.25">
      <c r="A12" s="211" t="s">
        <v>605</v>
      </c>
      <c r="B12" s="171"/>
      <c r="C12" s="171"/>
      <c r="D12" s="172"/>
      <c r="E12" s="172"/>
      <c r="F12" s="172"/>
      <c r="G12" s="172"/>
      <c r="H12" s="172"/>
      <c r="I12" s="172"/>
      <c r="J12" s="172"/>
      <c r="K12" s="172"/>
      <c r="L12" s="172"/>
      <c r="M12" s="172"/>
      <c r="N12" s="172"/>
      <c r="O12" s="172"/>
      <c r="P12" s="172"/>
      <c r="Q12" s="172"/>
      <c r="R12" s="172"/>
      <c r="S12" s="172"/>
      <c r="T12" s="172"/>
      <c r="U12" s="172"/>
      <c r="V12" s="172"/>
      <c r="W12" s="172"/>
      <c r="X12" s="147"/>
      <c r="Y12" s="147"/>
      <c r="Z12" s="147"/>
      <c r="AA12" s="147"/>
      <c r="AB12" s="147"/>
      <c r="AC12" s="147"/>
      <c r="AD12" s="172"/>
      <c r="AE12" s="172"/>
      <c r="AF12" s="172"/>
      <c r="AG12" s="172"/>
      <c r="AH12" s="172"/>
      <c r="AI12" s="172"/>
      <c r="AJ12" s="172"/>
      <c r="AK12" s="172"/>
    </row>
    <row r="13" spans="1:68" x14ac:dyDescent="0.25">
      <c r="A13" s="211" t="s">
        <v>606</v>
      </c>
      <c r="B13" s="171"/>
      <c r="C13" s="171"/>
      <c r="D13" s="172"/>
      <c r="E13" s="172"/>
      <c r="F13" s="172"/>
      <c r="G13" s="172"/>
      <c r="H13" s="172"/>
      <c r="I13" s="172"/>
      <c r="J13" s="172"/>
      <c r="K13" s="172"/>
      <c r="L13" s="172"/>
      <c r="M13" s="172"/>
      <c r="N13" s="172"/>
      <c r="O13" s="172"/>
      <c r="P13" s="172"/>
      <c r="Q13" s="172"/>
      <c r="R13" s="172"/>
      <c r="S13" s="172"/>
      <c r="T13" s="172"/>
      <c r="U13" s="172"/>
      <c r="V13" s="172"/>
      <c r="W13" s="172"/>
      <c r="X13" s="147"/>
      <c r="Y13" s="147"/>
      <c r="Z13" s="147"/>
      <c r="AA13" s="147"/>
      <c r="AB13" s="147"/>
      <c r="AC13" s="147"/>
      <c r="AD13" s="172"/>
      <c r="AE13" s="172"/>
      <c r="AF13" s="172"/>
      <c r="AG13" s="172"/>
      <c r="AH13" s="172"/>
      <c r="AI13" s="172"/>
      <c r="AJ13" s="172"/>
      <c r="AK13" s="172"/>
    </row>
    <row r="14" spans="1:68" ht="17.25" x14ac:dyDescent="0.25">
      <c r="A14" s="211" t="s">
        <v>607</v>
      </c>
      <c r="B14" s="171"/>
      <c r="C14" s="171"/>
      <c r="D14" s="172"/>
      <c r="E14" s="172"/>
      <c r="F14" s="172"/>
      <c r="G14" s="172"/>
      <c r="H14" s="172"/>
      <c r="I14" s="172"/>
      <c r="J14" s="172"/>
      <c r="K14" s="172"/>
      <c r="L14" s="172"/>
      <c r="M14" s="172"/>
      <c r="N14" s="172"/>
      <c r="O14" s="172"/>
      <c r="P14" s="172"/>
      <c r="Q14" s="172"/>
      <c r="R14" s="172"/>
      <c r="S14" s="172"/>
      <c r="T14" s="172"/>
      <c r="U14" s="172"/>
      <c r="V14" s="172"/>
      <c r="W14" s="172"/>
      <c r="X14" s="147"/>
      <c r="Y14" s="147"/>
      <c r="Z14" s="147"/>
      <c r="AA14" s="147"/>
      <c r="AB14" s="147"/>
      <c r="AC14" s="147"/>
      <c r="AD14" s="172"/>
      <c r="AE14" s="172"/>
      <c r="AF14" s="172"/>
      <c r="AG14" s="172"/>
      <c r="AH14" s="172"/>
      <c r="AI14" s="172"/>
      <c r="AJ14" s="172"/>
      <c r="AK14" s="172"/>
    </row>
    <row r="15" spans="1:68" x14ac:dyDescent="0.25">
      <c r="A15" s="211" t="s">
        <v>608</v>
      </c>
      <c r="B15" s="171"/>
      <c r="C15" s="171"/>
      <c r="D15" s="172"/>
      <c r="E15" s="172"/>
      <c r="F15" s="172"/>
      <c r="G15" s="172"/>
      <c r="H15" s="172"/>
      <c r="I15" s="172"/>
      <c r="J15" s="172"/>
      <c r="K15" s="172"/>
      <c r="L15" s="172"/>
      <c r="M15" s="172"/>
      <c r="N15" s="172"/>
      <c r="O15" s="172"/>
      <c r="P15" s="172"/>
      <c r="Q15" s="172"/>
      <c r="R15" s="172"/>
      <c r="S15" s="172"/>
      <c r="T15" s="172"/>
      <c r="U15" s="172"/>
      <c r="V15" s="172"/>
      <c r="W15" s="172"/>
      <c r="X15" s="147"/>
      <c r="Y15" s="147"/>
      <c r="Z15" s="147"/>
      <c r="AA15" s="147"/>
      <c r="AB15" s="147"/>
      <c r="AC15" s="147"/>
      <c r="AD15" s="172"/>
      <c r="AE15" s="172"/>
      <c r="AF15" s="172"/>
      <c r="AG15" s="172"/>
      <c r="AH15" s="172"/>
      <c r="AI15" s="172"/>
      <c r="AJ15" s="172"/>
      <c r="AK15" s="172"/>
    </row>
    <row r="16" spans="1:68" x14ac:dyDescent="0.25">
      <c r="A16" s="211" t="s">
        <v>609</v>
      </c>
      <c r="B16" s="171"/>
      <c r="C16" s="171"/>
      <c r="D16" s="172"/>
      <c r="E16" s="172"/>
      <c r="F16" s="172"/>
      <c r="G16" s="172"/>
      <c r="H16" s="172"/>
      <c r="I16" s="172"/>
      <c r="J16" s="172"/>
      <c r="K16" s="172"/>
      <c r="L16" s="172"/>
      <c r="M16" s="172"/>
      <c r="N16" s="172"/>
      <c r="O16" s="172"/>
      <c r="P16" s="172"/>
      <c r="Q16" s="172"/>
      <c r="R16" s="172"/>
      <c r="S16" s="172"/>
      <c r="T16" s="172"/>
      <c r="U16" s="172"/>
      <c r="V16" s="172"/>
      <c r="W16" s="172"/>
      <c r="X16" s="147"/>
      <c r="Y16" s="147"/>
      <c r="Z16" s="147"/>
      <c r="AA16" s="147"/>
      <c r="AB16" s="147"/>
      <c r="AC16" s="147"/>
      <c r="AD16" s="172"/>
      <c r="AE16" s="172"/>
      <c r="AF16" s="172"/>
      <c r="AG16" s="172"/>
      <c r="AH16" s="172"/>
      <c r="AI16" s="172"/>
      <c r="AJ16" s="172"/>
      <c r="AK16" s="172"/>
    </row>
    <row r="17" spans="1:37" x14ac:dyDescent="0.25">
      <c r="A17" s="213" t="s">
        <v>610</v>
      </c>
      <c r="B17" s="171"/>
      <c r="C17" s="171"/>
      <c r="D17" s="172"/>
      <c r="E17" s="172"/>
      <c r="F17" s="172"/>
      <c r="G17" s="172"/>
      <c r="H17" s="172"/>
      <c r="I17" s="172"/>
      <c r="J17" s="172"/>
      <c r="K17" s="172"/>
      <c r="L17" s="172"/>
      <c r="M17" s="172"/>
      <c r="N17" s="172"/>
      <c r="O17" s="172"/>
      <c r="P17" s="172"/>
      <c r="Q17" s="172"/>
      <c r="R17" s="172"/>
      <c r="S17" s="172"/>
      <c r="T17" s="172"/>
      <c r="U17" s="172"/>
      <c r="V17" s="172"/>
      <c r="W17" s="172"/>
      <c r="X17" s="147"/>
      <c r="Y17" s="147"/>
      <c r="Z17" s="147"/>
      <c r="AA17" s="147"/>
      <c r="AB17" s="147"/>
      <c r="AC17" s="147"/>
      <c r="AD17" s="172"/>
      <c r="AE17" s="172"/>
      <c r="AF17" s="172"/>
      <c r="AG17" s="172"/>
      <c r="AH17" s="172"/>
      <c r="AI17" s="172"/>
      <c r="AJ17" s="172"/>
      <c r="AK17" s="172"/>
    </row>
    <row r="18" spans="1:37" ht="17.25" x14ac:dyDescent="0.25">
      <c r="A18" s="214" t="s">
        <v>611</v>
      </c>
      <c r="B18" s="168"/>
      <c r="C18" s="168"/>
      <c r="D18" s="169"/>
      <c r="E18" s="169"/>
      <c r="F18" s="169"/>
      <c r="G18" s="169"/>
      <c r="H18" s="169"/>
      <c r="I18" s="169"/>
      <c r="J18" s="169"/>
      <c r="K18" s="169"/>
      <c r="L18" s="169"/>
      <c r="M18" s="169"/>
      <c r="N18" s="169"/>
      <c r="O18" s="169"/>
      <c r="P18" s="169"/>
      <c r="Q18" s="169"/>
      <c r="R18" s="169"/>
      <c r="S18" s="169"/>
      <c r="T18" s="169"/>
      <c r="U18" s="169"/>
      <c r="V18" s="169"/>
      <c r="W18" s="169"/>
      <c r="X18" s="154"/>
      <c r="Y18" s="154"/>
      <c r="Z18" s="154"/>
      <c r="AA18" s="154"/>
      <c r="AB18" s="154"/>
      <c r="AC18" s="154"/>
      <c r="AD18" s="169"/>
      <c r="AE18" s="169"/>
      <c r="AF18" s="169"/>
      <c r="AG18" s="169"/>
      <c r="AH18" s="169"/>
      <c r="AI18" s="169"/>
      <c r="AJ18" s="169"/>
      <c r="AK18" s="170"/>
    </row>
    <row r="19" spans="1:37" x14ac:dyDescent="0.25">
      <c r="A19" s="211" t="s">
        <v>578</v>
      </c>
      <c r="B19" s="172"/>
      <c r="C19" s="172"/>
      <c r="D19" s="172"/>
      <c r="E19" s="172"/>
      <c r="F19" s="172"/>
      <c r="G19" s="172"/>
      <c r="H19" s="172"/>
      <c r="I19" s="172"/>
      <c r="J19" s="172"/>
      <c r="K19" s="172"/>
      <c r="L19" s="172"/>
      <c r="M19" s="172"/>
      <c r="N19" s="172"/>
      <c r="O19" s="172"/>
      <c r="P19" s="172"/>
      <c r="Q19" s="172"/>
      <c r="R19" s="172"/>
      <c r="S19" s="172"/>
      <c r="T19" s="172"/>
      <c r="U19" s="172"/>
      <c r="V19" s="172"/>
      <c r="W19" s="172"/>
      <c r="X19" s="147"/>
      <c r="Y19" s="147"/>
      <c r="Z19" s="147"/>
      <c r="AA19" s="147"/>
      <c r="AB19" s="147"/>
      <c r="AC19" s="147"/>
      <c r="AD19" s="172"/>
      <c r="AE19" s="172"/>
      <c r="AF19" s="172"/>
      <c r="AG19" s="172"/>
      <c r="AH19" s="172"/>
      <c r="AI19" s="172"/>
      <c r="AJ19" s="172"/>
      <c r="AK19" s="172"/>
    </row>
    <row r="20" spans="1:37" x14ac:dyDescent="0.25">
      <c r="A20" s="211" t="s">
        <v>579</v>
      </c>
      <c r="B20" s="171"/>
      <c r="C20" s="171"/>
      <c r="D20" s="172"/>
      <c r="E20" s="172"/>
      <c r="F20" s="172"/>
      <c r="G20" s="172"/>
      <c r="H20" s="172"/>
      <c r="I20" s="172"/>
      <c r="J20" s="172"/>
      <c r="K20" s="172"/>
      <c r="L20" s="172"/>
      <c r="M20" s="172"/>
      <c r="N20" s="172"/>
      <c r="O20" s="172"/>
      <c r="P20" s="172"/>
      <c r="Q20" s="172"/>
      <c r="R20" s="172"/>
      <c r="S20" s="172"/>
      <c r="T20" s="172"/>
      <c r="U20" s="172"/>
      <c r="V20" s="172"/>
      <c r="W20" s="172"/>
      <c r="X20" s="147"/>
      <c r="Y20" s="147"/>
      <c r="Z20" s="147"/>
      <c r="AA20" s="147"/>
      <c r="AB20" s="147"/>
      <c r="AC20" s="147"/>
      <c r="AD20" s="172"/>
      <c r="AE20" s="172"/>
      <c r="AF20" s="172"/>
      <c r="AG20" s="172"/>
      <c r="AH20" s="172"/>
      <c r="AI20" s="172"/>
      <c r="AJ20" s="172"/>
      <c r="AK20" s="172"/>
    </row>
    <row r="21" spans="1:37" ht="17.25" x14ac:dyDescent="0.25">
      <c r="A21" s="213" t="s">
        <v>612</v>
      </c>
      <c r="B21" s="173"/>
      <c r="C21" s="173"/>
      <c r="D21" s="149"/>
      <c r="E21" s="149"/>
      <c r="F21" s="149"/>
      <c r="G21" s="149"/>
      <c r="H21" s="149"/>
      <c r="I21" s="149"/>
      <c r="J21" s="149"/>
      <c r="K21" s="149"/>
      <c r="L21" s="149"/>
      <c r="M21" s="149"/>
      <c r="N21" s="149"/>
      <c r="O21" s="149"/>
      <c r="P21" s="149"/>
      <c r="Q21" s="149"/>
      <c r="R21" s="149"/>
      <c r="S21" s="149"/>
      <c r="T21" s="149"/>
      <c r="U21" s="149"/>
      <c r="V21" s="149"/>
      <c r="W21" s="149"/>
      <c r="X21" s="148"/>
      <c r="Y21" s="148"/>
      <c r="Z21" s="148"/>
      <c r="AA21" s="148"/>
      <c r="AB21" s="148"/>
      <c r="AC21" s="148"/>
      <c r="AD21" s="149"/>
      <c r="AE21" s="149"/>
      <c r="AF21" s="149"/>
      <c r="AG21" s="149"/>
      <c r="AH21" s="149"/>
      <c r="AI21" s="149"/>
      <c r="AJ21" s="149"/>
      <c r="AK21" s="149"/>
    </row>
    <row r="22" spans="1:37" ht="17.25" x14ac:dyDescent="0.25">
      <c r="A22" s="214" t="s">
        <v>616</v>
      </c>
      <c r="B22" s="168"/>
      <c r="C22" s="168"/>
      <c r="D22" s="169"/>
      <c r="E22" s="169"/>
      <c r="F22" s="169"/>
      <c r="G22" s="169"/>
      <c r="H22" s="169"/>
      <c r="I22" s="169"/>
      <c r="J22" s="169"/>
      <c r="K22" s="169"/>
      <c r="L22" s="169"/>
      <c r="M22" s="169"/>
      <c r="N22" s="169"/>
      <c r="O22" s="169"/>
      <c r="P22" s="169"/>
      <c r="Q22" s="169"/>
      <c r="R22" s="169"/>
      <c r="S22" s="169"/>
      <c r="T22" s="169"/>
      <c r="U22" s="169"/>
      <c r="V22" s="169"/>
      <c r="W22" s="169"/>
      <c r="X22" s="154"/>
      <c r="Y22" s="154"/>
      <c r="Z22" s="154"/>
      <c r="AA22" s="154"/>
      <c r="AB22" s="154"/>
      <c r="AC22" s="154"/>
      <c r="AD22" s="169"/>
      <c r="AE22" s="169"/>
      <c r="AF22" s="169"/>
      <c r="AG22" s="169"/>
      <c r="AH22" s="169"/>
      <c r="AI22" s="169"/>
      <c r="AJ22" s="169"/>
      <c r="AK22" s="170"/>
    </row>
    <row r="23" spans="1:37" x14ac:dyDescent="0.25">
      <c r="A23" s="211" t="s">
        <v>583</v>
      </c>
      <c r="B23" s="171"/>
      <c r="C23" s="171"/>
      <c r="D23" s="172"/>
      <c r="E23" s="172"/>
      <c r="F23" s="172"/>
      <c r="G23" s="172"/>
      <c r="H23" s="172"/>
      <c r="I23" s="172"/>
      <c r="J23" s="172"/>
      <c r="K23" s="172"/>
      <c r="L23" s="172"/>
      <c r="M23" s="172"/>
      <c r="N23" s="172"/>
      <c r="O23" s="172"/>
      <c r="P23" s="172"/>
      <c r="Q23" s="172"/>
      <c r="R23" s="172"/>
      <c r="S23" s="172"/>
      <c r="T23" s="172"/>
      <c r="U23" s="172"/>
      <c r="V23" s="172"/>
      <c r="W23" s="172"/>
      <c r="X23" s="147"/>
      <c r="Y23" s="147"/>
      <c r="Z23" s="147"/>
      <c r="AA23" s="147"/>
      <c r="AB23" s="147"/>
      <c r="AC23" s="147"/>
      <c r="AD23" s="172"/>
      <c r="AE23" s="172"/>
      <c r="AF23" s="172"/>
      <c r="AG23" s="172"/>
      <c r="AH23" s="172"/>
      <c r="AI23" s="172"/>
      <c r="AJ23" s="172"/>
      <c r="AK23" s="172"/>
    </row>
    <row r="24" spans="1:37" x14ac:dyDescent="0.25">
      <c r="A24" s="211" t="s">
        <v>584</v>
      </c>
      <c r="B24" s="171"/>
      <c r="C24" s="171"/>
      <c r="D24" s="172"/>
      <c r="E24" s="172"/>
      <c r="F24" s="172"/>
      <c r="G24" s="172"/>
      <c r="H24" s="172"/>
      <c r="I24" s="172"/>
      <c r="J24" s="172"/>
      <c r="K24" s="172"/>
      <c r="L24" s="172"/>
      <c r="M24" s="172"/>
      <c r="N24" s="172"/>
      <c r="O24" s="172"/>
      <c r="P24" s="172"/>
      <c r="Q24" s="172"/>
      <c r="R24" s="172"/>
      <c r="S24" s="172"/>
      <c r="T24" s="172"/>
      <c r="U24" s="172"/>
      <c r="V24" s="172"/>
      <c r="W24" s="172"/>
      <c r="X24" s="147"/>
      <c r="Y24" s="147"/>
      <c r="Z24" s="147"/>
      <c r="AA24" s="147"/>
      <c r="AB24" s="147"/>
      <c r="AC24" s="147"/>
      <c r="AD24" s="172"/>
      <c r="AE24" s="172"/>
      <c r="AF24" s="172"/>
      <c r="AG24" s="172"/>
      <c r="AH24" s="172"/>
      <c r="AI24" s="172"/>
      <c r="AJ24" s="172"/>
      <c r="AK24" s="172"/>
    </row>
    <row r="25" spans="1:37" ht="17.25" x14ac:dyDescent="0.25">
      <c r="A25" s="211" t="s">
        <v>617</v>
      </c>
      <c r="B25" s="171"/>
      <c r="C25" s="171"/>
      <c r="D25" s="172"/>
      <c r="E25" s="172"/>
      <c r="F25" s="172"/>
      <c r="G25" s="172"/>
      <c r="H25" s="172"/>
      <c r="I25" s="172"/>
      <c r="J25" s="172"/>
      <c r="K25" s="172"/>
      <c r="L25" s="172"/>
      <c r="M25" s="172"/>
      <c r="N25" s="172"/>
      <c r="O25" s="172"/>
      <c r="P25" s="172"/>
      <c r="Q25" s="172"/>
      <c r="R25" s="172"/>
      <c r="S25" s="172"/>
      <c r="T25" s="172"/>
      <c r="U25" s="172"/>
      <c r="V25" s="172"/>
      <c r="W25" s="172"/>
      <c r="X25" s="147"/>
      <c r="Y25" s="147"/>
      <c r="Z25" s="147"/>
      <c r="AA25" s="147"/>
      <c r="AB25" s="147"/>
      <c r="AC25" s="147"/>
      <c r="AD25" s="172"/>
      <c r="AE25" s="172"/>
      <c r="AF25" s="172"/>
      <c r="AG25" s="172"/>
      <c r="AH25" s="172"/>
      <c r="AI25" s="172"/>
      <c r="AJ25" s="172"/>
      <c r="AK25" s="172"/>
    </row>
    <row r="26" spans="1:37" ht="32.25" x14ac:dyDescent="0.25">
      <c r="A26" s="213" t="s">
        <v>618</v>
      </c>
      <c r="B26" s="171"/>
      <c r="C26" s="171"/>
      <c r="D26" s="172"/>
      <c r="E26" s="172"/>
      <c r="F26" s="172"/>
      <c r="G26" s="172"/>
      <c r="H26" s="172"/>
      <c r="I26" s="172"/>
      <c r="J26" s="172"/>
      <c r="K26" s="172"/>
      <c r="L26" s="172"/>
      <c r="M26" s="172"/>
      <c r="N26" s="172"/>
      <c r="O26" s="172"/>
      <c r="P26" s="172"/>
      <c r="Q26" s="172"/>
      <c r="R26" s="172"/>
      <c r="S26" s="172"/>
      <c r="T26" s="172"/>
      <c r="U26" s="172"/>
      <c r="V26" s="172"/>
      <c r="W26" s="172"/>
      <c r="X26" s="147"/>
      <c r="Y26" s="147"/>
      <c r="Z26" s="147"/>
      <c r="AA26" s="147"/>
      <c r="AB26" s="147"/>
      <c r="AC26" s="147"/>
      <c r="AD26" s="172"/>
      <c r="AE26" s="172"/>
      <c r="AF26" s="172"/>
      <c r="AG26" s="172"/>
      <c r="AH26" s="172"/>
      <c r="AI26" s="172"/>
      <c r="AJ26" s="172"/>
      <c r="AK26" s="172"/>
    </row>
    <row r="27" spans="1:37" ht="17.25" x14ac:dyDescent="0.25">
      <c r="A27" s="214" t="s">
        <v>613</v>
      </c>
      <c r="B27" s="168"/>
      <c r="C27" s="168"/>
      <c r="D27" s="169"/>
      <c r="E27" s="169"/>
      <c r="F27" s="169"/>
      <c r="G27" s="169"/>
      <c r="H27" s="169"/>
      <c r="I27" s="169"/>
      <c r="J27" s="169"/>
      <c r="K27" s="169"/>
      <c r="L27" s="169"/>
      <c r="M27" s="169"/>
      <c r="N27" s="169"/>
      <c r="O27" s="169"/>
      <c r="P27" s="169"/>
      <c r="Q27" s="169"/>
      <c r="R27" s="169"/>
      <c r="S27" s="169"/>
      <c r="T27" s="169"/>
      <c r="U27" s="169"/>
      <c r="V27" s="169"/>
      <c r="W27" s="169"/>
      <c r="X27" s="154"/>
      <c r="Y27" s="154"/>
      <c r="Z27" s="154"/>
      <c r="AA27" s="154"/>
      <c r="AB27" s="154"/>
      <c r="AC27" s="154"/>
      <c r="AD27" s="169"/>
      <c r="AE27" s="169"/>
      <c r="AF27" s="169"/>
      <c r="AG27" s="169"/>
      <c r="AH27" s="169"/>
      <c r="AI27" s="169"/>
      <c r="AJ27" s="169"/>
      <c r="AK27" s="170"/>
    </row>
    <row r="28" spans="1:37" x14ac:dyDescent="0.25">
      <c r="A28" s="211" t="s">
        <v>580</v>
      </c>
      <c r="B28" s="163"/>
      <c r="C28" s="163"/>
      <c r="D28" s="165"/>
      <c r="E28" s="165"/>
      <c r="F28" s="165"/>
      <c r="G28" s="165"/>
      <c r="H28" s="165"/>
      <c r="I28" s="165"/>
      <c r="J28" s="165"/>
      <c r="K28" s="165"/>
      <c r="L28" s="165"/>
      <c r="M28" s="165"/>
      <c r="N28" s="165"/>
      <c r="O28" s="165"/>
      <c r="P28" s="165"/>
      <c r="Q28" s="165"/>
      <c r="R28" s="165"/>
      <c r="S28" s="165"/>
      <c r="T28" s="165"/>
      <c r="U28" s="165"/>
      <c r="V28" s="165"/>
      <c r="W28" s="165"/>
      <c r="X28" s="145"/>
      <c r="Y28" s="145"/>
      <c r="Z28" s="145"/>
      <c r="AA28" s="145"/>
      <c r="AB28" s="145"/>
      <c r="AC28" s="145"/>
      <c r="AD28" s="165"/>
      <c r="AE28" s="165"/>
      <c r="AF28" s="165"/>
      <c r="AG28" s="165"/>
      <c r="AH28" s="165"/>
      <c r="AI28" s="165"/>
      <c r="AJ28" s="165"/>
      <c r="AK28" s="165"/>
    </row>
    <row r="29" spans="1:37" x14ac:dyDescent="0.25">
      <c r="A29" s="211" t="s">
        <v>581</v>
      </c>
      <c r="B29" s="171"/>
      <c r="C29" s="171"/>
      <c r="D29" s="172"/>
      <c r="E29" s="172"/>
      <c r="F29" s="172"/>
      <c r="G29" s="172"/>
      <c r="H29" s="172"/>
      <c r="I29" s="172"/>
      <c r="J29" s="172"/>
      <c r="K29" s="172"/>
      <c r="L29" s="172"/>
      <c r="M29" s="172"/>
      <c r="N29" s="172"/>
      <c r="O29" s="172"/>
      <c r="P29" s="172"/>
      <c r="Q29" s="172"/>
      <c r="R29" s="172"/>
      <c r="S29" s="172"/>
      <c r="T29" s="172"/>
      <c r="U29" s="172"/>
      <c r="V29" s="172"/>
      <c r="W29" s="172"/>
      <c r="X29" s="147"/>
      <c r="Y29" s="147"/>
      <c r="Z29" s="147"/>
      <c r="AA29" s="147"/>
      <c r="AB29" s="147"/>
      <c r="AC29" s="147"/>
      <c r="AD29" s="172"/>
      <c r="AE29" s="172"/>
      <c r="AF29" s="172"/>
      <c r="AG29" s="172"/>
      <c r="AH29" s="172"/>
      <c r="AI29" s="172"/>
      <c r="AJ29" s="172"/>
      <c r="AK29" s="172"/>
    </row>
    <row r="30" spans="1:37" x14ac:dyDescent="0.25">
      <c r="A30" s="211" t="s">
        <v>582</v>
      </c>
      <c r="B30" s="171"/>
      <c r="C30" s="171"/>
      <c r="D30" s="172"/>
      <c r="E30" s="172"/>
      <c r="F30" s="172"/>
      <c r="G30" s="172"/>
      <c r="H30" s="172"/>
      <c r="I30" s="172"/>
      <c r="J30" s="172"/>
      <c r="K30" s="172"/>
      <c r="L30" s="172"/>
      <c r="M30" s="172"/>
      <c r="N30" s="172"/>
      <c r="O30" s="172"/>
      <c r="P30" s="172"/>
      <c r="Q30" s="172"/>
      <c r="R30" s="172"/>
      <c r="S30" s="172"/>
      <c r="T30" s="172"/>
      <c r="U30" s="172"/>
      <c r="V30" s="172"/>
      <c r="W30" s="172"/>
      <c r="X30" s="147"/>
      <c r="Y30" s="147"/>
      <c r="Z30" s="147"/>
      <c r="AA30" s="147"/>
      <c r="AB30" s="147"/>
      <c r="AC30" s="147"/>
      <c r="AD30" s="172"/>
      <c r="AE30" s="172"/>
      <c r="AF30" s="172"/>
      <c r="AG30" s="172"/>
      <c r="AH30" s="172"/>
      <c r="AI30" s="172"/>
      <c r="AJ30" s="172"/>
      <c r="AK30" s="172"/>
    </row>
    <row r="31" spans="1:37" ht="32.25" x14ac:dyDescent="0.25">
      <c r="A31" s="211" t="s">
        <v>614</v>
      </c>
      <c r="B31" s="171"/>
      <c r="C31" s="171"/>
      <c r="D31" s="172"/>
      <c r="E31" s="172"/>
      <c r="F31" s="172"/>
      <c r="G31" s="172"/>
      <c r="H31" s="172"/>
      <c r="I31" s="172"/>
      <c r="J31" s="172"/>
      <c r="K31" s="172"/>
      <c r="L31" s="172"/>
      <c r="M31" s="172"/>
      <c r="N31" s="172"/>
      <c r="O31" s="172"/>
      <c r="P31" s="172"/>
      <c r="Q31" s="172"/>
      <c r="R31" s="172"/>
      <c r="S31" s="172"/>
      <c r="T31" s="172"/>
      <c r="U31" s="172"/>
      <c r="V31" s="172"/>
      <c r="W31" s="172"/>
      <c r="X31" s="147"/>
      <c r="Y31" s="147"/>
      <c r="Z31" s="147"/>
      <c r="AA31" s="147"/>
      <c r="AB31" s="147"/>
      <c r="AC31" s="147"/>
      <c r="AD31" s="172"/>
      <c r="AE31" s="172"/>
      <c r="AF31" s="172"/>
      <c r="AG31" s="172"/>
      <c r="AH31" s="172"/>
      <c r="AI31" s="172"/>
      <c r="AJ31" s="172"/>
      <c r="AK31" s="172"/>
    </row>
    <row r="32" spans="1:37" ht="17.25" x14ac:dyDescent="0.25">
      <c r="A32" s="213" t="s">
        <v>615</v>
      </c>
      <c r="B32" s="171"/>
      <c r="C32" s="171"/>
      <c r="D32" s="172"/>
      <c r="E32" s="172"/>
      <c r="F32" s="172"/>
      <c r="G32" s="172"/>
      <c r="H32" s="172"/>
      <c r="I32" s="172"/>
      <c r="J32" s="172"/>
      <c r="K32" s="172"/>
      <c r="L32" s="172"/>
      <c r="M32" s="172"/>
      <c r="N32" s="172"/>
      <c r="O32" s="172"/>
      <c r="P32" s="172"/>
      <c r="Q32" s="172"/>
      <c r="R32" s="172"/>
      <c r="S32" s="172"/>
      <c r="T32" s="172"/>
      <c r="U32" s="172"/>
      <c r="V32" s="172"/>
      <c r="W32" s="172"/>
      <c r="X32" s="147"/>
      <c r="Y32" s="147"/>
      <c r="Z32" s="147"/>
      <c r="AA32" s="147"/>
      <c r="AB32" s="147"/>
      <c r="AC32" s="147"/>
      <c r="AD32" s="172"/>
      <c r="AE32" s="172"/>
      <c r="AF32" s="172"/>
      <c r="AG32" s="172"/>
      <c r="AH32" s="172"/>
      <c r="AI32" s="172"/>
      <c r="AJ32" s="172"/>
      <c r="AK32" s="172"/>
    </row>
    <row r="33" spans="1:49" ht="17.25" x14ac:dyDescent="0.25">
      <c r="A33" s="214" t="s">
        <v>619</v>
      </c>
      <c r="B33" s="168"/>
      <c r="C33" s="168"/>
      <c r="D33" s="169"/>
      <c r="E33" s="169"/>
      <c r="F33" s="169"/>
      <c r="G33" s="169"/>
      <c r="H33" s="169"/>
      <c r="I33" s="169"/>
      <c r="J33" s="169"/>
      <c r="K33" s="169"/>
      <c r="L33" s="169"/>
      <c r="M33" s="169"/>
      <c r="N33" s="169"/>
      <c r="O33" s="169"/>
      <c r="P33" s="169"/>
      <c r="Q33" s="169"/>
      <c r="R33" s="169"/>
      <c r="S33" s="169"/>
      <c r="T33" s="169"/>
      <c r="U33" s="169"/>
      <c r="V33" s="169"/>
      <c r="W33" s="169"/>
      <c r="X33" s="154"/>
      <c r="Y33" s="154"/>
      <c r="Z33" s="154"/>
      <c r="AA33" s="154"/>
      <c r="AB33" s="154"/>
      <c r="AC33" s="154"/>
      <c r="AD33" s="169"/>
      <c r="AE33" s="169"/>
      <c r="AF33" s="169"/>
      <c r="AG33" s="169"/>
      <c r="AH33" s="169"/>
      <c r="AI33" s="169"/>
      <c r="AJ33" s="169"/>
      <c r="AK33" s="170"/>
    </row>
    <row r="34" spans="1:49" ht="14.25" customHeight="1" x14ac:dyDescent="0.25">
      <c r="A34" s="211" t="s">
        <v>585</v>
      </c>
      <c r="B34" s="171"/>
      <c r="C34" s="171"/>
      <c r="D34" s="172"/>
      <c r="E34" s="172"/>
      <c r="F34" s="172"/>
      <c r="G34" s="172"/>
      <c r="H34" s="172"/>
      <c r="I34" s="172"/>
      <c r="J34" s="172"/>
      <c r="K34" s="172"/>
      <c r="L34" s="172"/>
      <c r="M34" s="172"/>
      <c r="N34" s="172"/>
      <c r="O34" s="172"/>
      <c r="P34" s="172"/>
      <c r="Q34" s="172"/>
      <c r="R34" s="172"/>
      <c r="S34" s="172"/>
      <c r="T34" s="172"/>
      <c r="U34" s="172"/>
      <c r="V34" s="172"/>
      <c r="W34" s="172"/>
      <c r="X34" s="147"/>
      <c r="Y34" s="147"/>
      <c r="Z34" s="147"/>
      <c r="AA34" s="147"/>
      <c r="AB34" s="147"/>
      <c r="AC34" s="147"/>
      <c r="AD34" s="172"/>
      <c r="AE34" s="172"/>
      <c r="AF34" s="172"/>
      <c r="AG34" s="172"/>
      <c r="AH34" s="172"/>
      <c r="AI34" s="172"/>
      <c r="AJ34" s="172"/>
      <c r="AK34" s="172"/>
    </row>
    <row r="35" spans="1:49" x14ac:dyDescent="0.25">
      <c r="A35" s="211" t="s">
        <v>586</v>
      </c>
      <c r="B35" s="171"/>
      <c r="C35" s="171"/>
      <c r="D35" s="172"/>
      <c r="E35" s="172"/>
      <c r="F35" s="172"/>
      <c r="G35" s="172"/>
      <c r="H35" s="172"/>
      <c r="I35" s="172"/>
      <c r="J35" s="172"/>
      <c r="K35" s="172"/>
      <c r="L35" s="172"/>
      <c r="M35" s="172"/>
      <c r="N35" s="172"/>
      <c r="O35" s="172"/>
      <c r="P35" s="172"/>
      <c r="Q35" s="172"/>
      <c r="R35" s="172"/>
      <c r="S35" s="172"/>
      <c r="T35" s="172"/>
      <c r="U35" s="172"/>
      <c r="V35" s="172"/>
      <c r="W35" s="172"/>
      <c r="X35" s="147"/>
      <c r="Y35" s="147"/>
      <c r="Z35" s="147"/>
      <c r="AA35" s="147"/>
      <c r="AB35" s="147"/>
      <c r="AC35" s="147"/>
      <c r="AD35" s="172"/>
      <c r="AE35" s="172"/>
      <c r="AF35" s="172"/>
      <c r="AG35" s="172"/>
      <c r="AH35" s="172"/>
      <c r="AI35" s="172"/>
      <c r="AJ35" s="172"/>
      <c r="AK35" s="172"/>
    </row>
    <row r="36" spans="1:49" x14ac:dyDescent="0.25">
      <c r="A36" s="211" t="s">
        <v>587</v>
      </c>
      <c r="B36" s="171"/>
      <c r="C36" s="171"/>
      <c r="D36" s="172"/>
      <c r="E36" s="172"/>
      <c r="F36" s="172"/>
      <c r="G36" s="172"/>
      <c r="H36" s="172"/>
      <c r="I36" s="172"/>
      <c r="J36" s="172"/>
      <c r="K36" s="172"/>
      <c r="L36" s="172"/>
      <c r="M36" s="172"/>
      <c r="N36" s="172"/>
      <c r="O36" s="172"/>
      <c r="P36" s="172"/>
      <c r="Q36" s="172"/>
      <c r="R36" s="172"/>
      <c r="S36" s="172"/>
      <c r="T36" s="172"/>
      <c r="U36" s="172"/>
      <c r="V36" s="172"/>
      <c r="W36" s="172"/>
      <c r="X36" s="147"/>
      <c r="Y36" s="147"/>
      <c r="Z36" s="147"/>
      <c r="AA36" s="147"/>
      <c r="AB36" s="147"/>
      <c r="AC36" s="147"/>
      <c r="AD36" s="172"/>
      <c r="AE36" s="172"/>
      <c r="AF36" s="172"/>
      <c r="AG36" s="172"/>
      <c r="AH36" s="172"/>
      <c r="AI36" s="172"/>
      <c r="AJ36" s="172"/>
      <c r="AK36" s="172"/>
    </row>
    <row r="37" spans="1:49" x14ac:dyDescent="0.25">
      <c r="A37" s="211" t="s">
        <v>588</v>
      </c>
      <c r="B37" s="171"/>
      <c r="C37" s="171"/>
      <c r="D37" s="172"/>
      <c r="E37" s="172"/>
      <c r="F37" s="172"/>
      <c r="G37" s="172"/>
      <c r="H37" s="172"/>
      <c r="I37" s="172"/>
      <c r="J37" s="172"/>
      <c r="K37" s="172"/>
      <c r="L37" s="172"/>
      <c r="M37" s="172"/>
      <c r="N37" s="172"/>
      <c r="O37" s="172"/>
      <c r="P37" s="172"/>
      <c r="Q37" s="172"/>
      <c r="R37" s="172"/>
      <c r="S37" s="172"/>
      <c r="T37" s="172"/>
      <c r="U37" s="172"/>
      <c r="V37" s="172"/>
      <c r="W37" s="172"/>
      <c r="X37" s="147"/>
      <c r="Y37" s="147"/>
      <c r="Z37" s="147"/>
      <c r="AA37" s="147"/>
      <c r="AB37" s="147"/>
      <c r="AC37" s="147"/>
      <c r="AD37" s="172"/>
      <c r="AE37" s="172"/>
      <c r="AF37" s="172"/>
      <c r="AG37" s="172"/>
      <c r="AH37" s="172"/>
      <c r="AI37" s="172"/>
      <c r="AJ37" s="172"/>
      <c r="AK37" s="172"/>
    </row>
    <row r="38" spans="1:49" s="210" customFormat="1" ht="15" customHeight="1" x14ac:dyDescent="0.25">
      <c r="A38" s="211" t="s">
        <v>589</v>
      </c>
      <c r="B38" s="215"/>
      <c r="C38" s="215"/>
      <c r="D38" s="216"/>
      <c r="E38" s="216"/>
      <c r="F38" s="215"/>
      <c r="G38" s="215"/>
      <c r="H38" s="216"/>
      <c r="I38" s="216"/>
      <c r="J38" s="215"/>
      <c r="K38" s="215"/>
      <c r="L38" s="216"/>
      <c r="M38" s="216"/>
      <c r="N38" s="216"/>
      <c r="O38" s="216"/>
      <c r="P38" s="216"/>
      <c r="Q38" s="216"/>
      <c r="R38" s="217"/>
      <c r="S38" s="217"/>
      <c r="T38" s="218"/>
      <c r="U38" s="218"/>
      <c r="V38" s="218"/>
      <c r="W38" s="218"/>
      <c r="X38" s="217"/>
      <c r="Y38" s="217"/>
      <c r="Z38" s="218"/>
      <c r="AA38" s="218"/>
      <c r="AB38" s="218"/>
      <c r="AC38" s="218"/>
      <c r="AD38" s="218"/>
      <c r="AE38" s="218"/>
      <c r="AF38" s="218"/>
      <c r="AG38" s="218"/>
      <c r="AH38" s="218"/>
      <c r="AI38" s="218"/>
      <c r="AJ38" s="218"/>
      <c r="AK38" s="217"/>
      <c r="AL38" s="219"/>
      <c r="AM38" s="220"/>
      <c r="AN38" s="219"/>
      <c r="AO38" s="219"/>
      <c r="AP38" s="219"/>
      <c r="AQ38" s="220"/>
      <c r="AR38" s="219"/>
      <c r="AS38" s="219"/>
      <c r="AT38" s="219"/>
      <c r="AU38" s="220"/>
      <c r="AV38" s="219"/>
      <c r="AW38" s="221"/>
    </row>
    <row r="39" spans="1:49" s="210" customFormat="1" ht="15" customHeight="1" x14ac:dyDescent="0.25">
      <c r="A39" s="211" t="s">
        <v>590</v>
      </c>
      <c r="B39" s="215"/>
      <c r="C39" s="215"/>
      <c r="D39" s="216"/>
      <c r="E39" s="216"/>
      <c r="F39" s="215"/>
      <c r="G39" s="215"/>
      <c r="H39" s="216"/>
      <c r="I39" s="216"/>
      <c r="J39" s="215"/>
      <c r="K39" s="215"/>
      <c r="L39" s="216"/>
      <c r="M39" s="216"/>
      <c r="N39" s="216"/>
      <c r="O39" s="216"/>
      <c r="P39" s="216"/>
      <c r="Q39" s="216"/>
      <c r="R39" s="217"/>
      <c r="S39" s="217"/>
      <c r="T39" s="218"/>
      <c r="U39" s="218"/>
      <c r="V39" s="218"/>
      <c r="W39" s="218"/>
      <c r="X39" s="217"/>
      <c r="Y39" s="217"/>
      <c r="Z39" s="218"/>
      <c r="AA39" s="218"/>
      <c r="AB39" s="218"/>
      <c r="AC39" s="218"/>
      <c r="AD39" s="218"/>
      <c r="AE39" s="218"/>
      <c r="AF39" s="218"/>
      <c r="AG39" s="218"/>
      <c r="AH39" s="218"/>
      <c r="AI39" s="218"/>
      <c r="AJ39" s="218"/>
      <c r="AK39" s="217"/>
      <c r="AL39" s="219"/>
      <c r="AM39" s="220"/>
      <c r="AN39" s="219"/>
      <c r="AO39" s="219"/>
      <c r="AP39" s="219"/>
      <c r="AQ39" s="220"/>
      <c r="AR39" s="219"/>
      <c r="AS39" s="219"/>
      <c r="AT39" s="219"/>
      <c r="AU39" s="220"/>
      <c r="AV39" s="219"/>
      <c r="AW39" s="221"/>
    </row>
    <row r="40" spans="1:49" s="210" customFormat="1" x14ac:dyDescent="0.25">
      <c r="A40" s="211" t="s">
        <v>591</v>
      </c>
      <c r="B40" s="222"/>
      <c r="C40" s="222"/>
      <c r="D40" s="216"/>
      <c r="E40" s="216"/>
      <c r="F40" s="222"/>
      <c r="G40" s="222"/>
      <c r="H40" s="216"/>
      <c r="I40" s="216"/>
      <c r="J40" s="222"/>
      <c r="K40" s="222"/>
      <c r="L40" s="216"/>
      <c r="M40" s="216"/>
      <c r="N40" s="216"/>
      <c r="O40" s="216"/>
      <c r="P40" s="216"/>
      <c r="Q40" s="216"/>
      <c r="R40" s="223"/>
      <c r="S40" s="223"/>
      <c r="T40" s="218"/>
      <c r="U40" s="218"/>
      <c r="V40" s="218"/>
      <c r="W40" s="218"/>
      <c r="X40" s="223"/>
      <c r="Y40" s="223"/>
      <c r="Z40" s="218"/>
      <c r="AA40" s="218"/>
      <c r="AB40" s="218"/>
      <c r="AC40" s="218"/>
      <c r="AD40" s="218"/>
      <c r="AE40" s="218"/>
      <c r="AF40" s="218"/>
      <c r="AG40" s="218"/>
      <c r="AH40" s="218"/>
      <c r="AI40" s="218"/>
      <c r="AJ40" s="218"/>
      <c r="AK40" s="223"/>
      <c r="AL40" s="219"/>
      <c r="AM40" s="224"/>
      <c r="AN40" s="219"/>
      <c r="AO40" s="219"/>
      <c r="AP40" s="219"/>
      <c r="AQ40" s="224"/>
      <c r="AR40" s="219"/>
      <c r="AS40" s="219"/>
      <c r="AT40" s="219"/>
      <c r="AU40" s="224"/>
      <c r="AV40" s="219"/>
      <c r="AW40" s="221"/>
    </row>
    <row r="41" spans="1:49" x14ac:dyDescent="0.25">
      <c r="A41" s="211" t="s">
        <v>592</v>
      </c>
      <c r="B41" s="171"/>
      <c r="C41" s="171"/>
      <c r="D41" s="172"/>
      <c r="E41" s="172"/>
      <c r="F41" s="172"/>
      <c r="G41" s="172"/>
      <c r="H41" s="172"/>
      <c r="I41" s="172"/>
      <c r="J41" s="172"/>
      <c r="K41" s="172"/>
      <c r="L41" s="172"/>
      <c r="M41" s="172"/>
      <c r="N41" s="172"/>
      <c r="O41" s="172"/>
      <c r="P41" s="172"/>
      <c r="Q41" s="172"/>
      <c r="R41" s="172"/>
      <c r="S41" s="172"/>
      <c r="T41" s="172"/>
      <c r="U41" s="172"/>
      <c r="V41" s="172"/>
      <c r="W41" s="172"/>
      <c r="X41" s="147"/>
      <c r="Y41" s="147"/>
      <c r="Z41" s="147"/>
      <c r="AA41" s="147"/>
      <c r="AB41" s="147"/>
      <c r="AC41" s="147"/>
      <c r="AD41" s="172"/>
      <c r="AE41" s="172"/>
      <c r="AF41" s="172"/>
      <c r="AG41" s="172"/>
      <c r="AH41" s="172"/>
      <c r="AI41" s="172"/>
      <c r="AJ41" s="172"/>
      <c r="AK41" s="172"/>
    </row>
    <row r="42" spans="1:49" x14ac:dyDescent="0.25">
      <c r="A42" s="211" t="s">
        <v>593</v>
      </c>
      <c r="B42" s="171"/>
      <c r="C42" s="171"/>
      <c r="D42" s="172"/>
      <c r="E42" s="172"/>
      <c r="F42" s="172"/>
      <c r="G42" s="172"/>
      <c r="H42" s="172"/>
      <c r="I42" s="172"/>
      <c r="J42" s="172"/>
      <c r="K42" s="172"/>
      <c r="L42" s="172"/>
      <c r="M42" s="172"/>
      <c r="N42" s="172"/>
      <c r="O42" s="172"/>
      <c r="P42" s="172"/>
      <c r="Q42" s="172"/>
      <c r="R42" s="172"/>
      <c r="S42" s="172"/>
      <c r="T42" s="172"/>
      <c r="U42" s="172"/>
      <c r="V42" s="172"/>
      <c r="W42" s="172"/>
      <c r="X42" s="147"/>
      <c r="Y42" s="147"/>
      <c r="Z42" s="147"/>
      <c r="AA42" s="147"/>
      <c r="AB42" s="147"/>
      <c r="AC42" s="147"/>
      <c r="AD42" s="172"/>
      <c r="AE42" s="172"/>
      <c r="AF42" s="172"/>
      <c r="AG42" s="172"/>
      <c r="AH42" s="172"/>
      <c r="AI42" s="172"/>
      <c r="AJ42" s="172"/>
      <c r="AK42" s="172"/>
    </row>
    <row r="43" spans="1:49" x14ac:dyDescent="0.25">
      <c r="A43" s="211" t="s">
        <v>594</v>
      </c>
      <c r="B43" s="171"/>
      <c r="C43" s="171"/>
      <c r="D43" s="172"/>
      <c r="E43" s="172"/>
      <c r="F43" s="172"/>
      <c r="G43" s="172"/>
      <c r="H43" s="172"/>
      <c r="I43" s="172"/>
      <c r="J43" s="172"/>
      <c r="K43" s="172"/>
      <c r="L43" s="172"/>
      <c r="M43" s="172"/>
      <c r="N43" s="172"/>
      <c r="O43" s="172"/>
      <c r="P43" s="172"/>
      <c r="Q43" s="172"/>
      <c r="R43" s="172"/>
      <c r="S43" s="172"/>
      <c r="T43" s="172"/>
      <c r="U43" s="172"/>
      <c r="V43" s="172"/>
      <c r="W43" s="172"/>
      <c r="X43" s="147"/>
      <c r="Y43" s="147"/>
      <c r="Z43" s="147"/>
      <c r="AA43" s="147"/>
      <c r="AB43" s="147"/>
      <c r="AC43" s="147"/>
      <c r="AD43" s="172"/>
      <c r="AE43" s="172"/>
      <c r="AF43" s="172"/>
      <c r="AG43" s="172"/>
      <c r="AH43" s="172"/>
      <c r="AI43" s="172"/>
      <c r="AJ43" s="172"/>
      <c r="AK43" s="172"/>
    </row>
    <row r="44" spans="1:49" x14ac:dyDescent="0.25">
      <c r="A44" s="211" t="s">
        <v>595</v>
      </c>
      <c r="B44" s="171"/>
      <c r="C44" s="171"/>
      <c r="D44" s="172"/>
      <c r="E44" s="172"/>
      <c r="F44" s="172"/>
      <c r="G44" s="172"/>
      <c r="H44" s="172"/>
      <c r="I44" s="172"/>
      <c r="J44" s="172"/>
      <c r="K44" s="172"/>
      <c r="L44" s="172"/>
      <c r="M44" s="172"/>
      <c r="N44" s="172"/>
      <c r="O44" s="172"/>
      <c r="P44" s="172"/>
      <c r="Q44" s="172"/>
      <c r="R44" s="172"/>
      <c r="S44" s="172"/>
      <c r="T44" s="172"/>
      <c r="U44" s="172"/>
      <c r="V44" s="172"/>
      <c r="W44" s="172"/>
      <c r="X44" s="147"/>
      <c r="Y44" s="147"/>
      <c r="Z44" s="147"/>
      <c r="AA44" s="147"/>
      <c r="AB44" s="147"/>
      <c r="AC44" s="147"/>
      <c r="AD44" s="172"/>
      <c r="AE44" s="172"/>
      <c r="AF44" s="172"/>
      <c r="AG44" s="172"/>
      <c r="AH44" s="172"/>
      <c r="AI44" s="172"/>
      <c r="AJ44" s="172"/>
      <c r="AK44" s="172"/>
    </row>
    <row r="45" spans="1:49" x14ac:dyDescent="0.25">
      <c r="A45" s="211" t="s">
        <v>596</v>
      </c>
      <c r="B45" s="171"/>
      <c r="C45" s="171"/>
      <c r="D45" s="172"/>
      <c r="E45" s="172"/>
      <c r="F45" s="172"/>
      <c r="G45" s="172"/>
      <c r="H45" s="172"/>
      <c r="I45" s="172"/>
      <c r="J45" s="172"/>
      <c r="K45" s="172"/>
      <c r="L45" s="172"/>
      <c r="M45" s="172"/>
      <c r="N45" s="172"/>
      <c r="O45" s="172"/>
      <c r="P45" s="172"/>
      <c r="Q45" s="172"/>
      <c r="R45" s="172"/>
      <c r="S45" s="172"/>
      <c r="T45" s="172"/>
      <c r="U45" s="172"/>
      <c r="V45" s="172"/>
      <c r="W45" s="172"/>
      <c r="X45" s="147"/>
      <c r="Y45" s="147"/>
      <c r="Z45" s="147"/>
      <c r="AA45" s="147"/>
      <c r="AB45" s="147"/>
      <c r="AC45" s="147"/>
      <c r="AD45" s="172"/>
      <c r="AE45" s="172"/>
      <c r="AF45" s="172"/>
      <c r="AG45" s="172"/>
      <c r="AH45" s="172"/>
      <c r="AI45" s="172"/>
      <c r="AJ45" s="172"/>
      <c r="AK45" s="172"/>
    </row>
    <row r="46" spans="1:49" ht="14.25" customHeight="1" x14ac:dyDescent="0.25">
      <c r="A46" s="225" t="s">
        <v>628</v>
      </c>
      <c r="B46" s="171"/>
      <c r="C46" s="171"/>
      <c r="D46" s="172"/>
      <c r="E46" s="172"/>
      <c r="F46" s="172"/>
      <c r="G46" s="172"/>
      <c r="H46" s="172"/>
      <c r="I46" s="172"/>
      <c r="J46" s="172"/>
      <c r="K46" s="172"/>
      <c r="L46" s="172"/>
      <c r="M46" s="172"/>
      <c r="N46" s="172"/>
      <c r="O46" s="172"/>
      <c r="P46" s="172"/>
      <c r="Q46" s="172"/>
      <c r="R46" s="172"/>
      <c r="S46" s="172"/>
      <c r="T46" s="172"/>
      <c r="U46" s="172"/>
      <c r="V46" s="172"/>
      <c r="W46" s="172"/>
      <c r="X46" s="147"/>
      <c r="Y46" s="147"/>
      <c r="Z46" s="147"/>
      <c r="AA46" s="147"/>
      <c r="AB46" s="147"/>
      <c r="AC46" s="147"/>
      <c r="AD46" s="172"/>
      <c r="AE46" s="172"/>
      <c r="AF46" s="172"/>
      <c r="AG46" s="172"/>
      <c r="AH46" s="172"/>
      <c r="AI46" s="172"/>
      <c r="AJ46" s="172"/>
      <c r="AK46" s="172"/>
    </row>
    <row r="47" spans="1:49" x14ac:dyDescent="0.25">
      <c r="A47" s="174"/>
      <c r="B47" s="172"/>
      <c r="C47" s="172"/>
      <c r="D47" s="172"/>
      <c r="E47" s="172"/>
      <c r="F47" s="172"/>
      <c r="G47" s="172"/>
      <c r="H47" s="172"/>
      <c r="I47" s="172"/>
      <c r="J47" s="172"/>
      <c r="K47" s="172"/>
      <c r="L47" s="172"/>
      <c r="M47" s="172"/>
      <c r="N47" s="172"/>
      <c r="O47" s="172"/>
      <c r="P47" s="172"/>
      <c r="Q47" s="172"/>
      <c r="R47" s="172"/>
      <c r="S47" s="172"/>
      <c r="T47" s="172"/>
      <c r="U47" s="172"/>
      <c r="V47" s="172"/>
      <c r="W47" s="172"/>
      <c r="X47" s="147"/>
      <c r="Y47" s="147"/>
      <c r="Z47" s="147"/>
      <c r="AA47" s="147"/>
      <c r="AB47" s="147"/>
      <c r="AC47" s="147"/>
      <c r="AD47" s="172"/>
      <c r="AE47" s="172"/>
      <c r="AF47" s="172"/>
      <c r="AG47" s="172"/>
      <c r="AH47" s="172"/>
      <c r="AI47" s="172"/>
      <c r="AJ47" s="172"/>
      <c r="AK47" s="172"/>
    </row>
    <row r="48" spans="1:49" ht="17.25" x14ac:dyDescent="0.25">
      <c r="A48" s="212" t="s">
        <v>602</v>
      </c>
      <c r="B48" s="158"/>
      <c r="C48" s="250"/>
      <c r="D48" s="169"/>
      <c r="E48" s="169"/>
      <c r="F48" s="169"/>
      <c r="G48" s="169"/>
      <c r="H48" s="169"/>
      <c r="I48" s="169"/>
      <c r="J48" s="169"/>
      <c r="K48" s="169"/>
      <c r="L48" s="169"/>
      <c r="M48" s="169"/>
      <c r="N48" s="169"/>
      <c r="O48" s="169"/>
      <c r="P48" s="169"/>
      <c r="Q48" s="169"/>
      <c r="R48" s="169"/>
      <c r="S48" s="169"/>
      <c r="T48" s="169"/>
      <c r="U48" s="169"/>
      <c r="V48" s="169"/>
      <c r="W48" s="169"/>
      <c r="X48" s="154"/>
      <c r="Y48" s="154"/>
      <c r="Z48" s="154"/>
      <c r="AA48" s="154"/>
      <c r="AB48" s="154"/>
      <c r="AC48" s="154"/>
      <c r="AD48" s="169"/>
      <c r="AE48" s="169"/>
      <c r="AF48" s="169"/>
      <c r="AG48" s="169"/>
      <c r="AH48" s="169"/>
      <c r="AI48" s="169"/>
      <c r="AJ48" s="169"/>
      <c r="AK48" s="170"/>
    </row>
    <row r="49" spans="1:37" x14ac:dyDescent="0.25">
      <c r="A49" s="175" t="s">
        <v>535</v>
      </c>
      <c r="B49" s="171"/>
      <c r="C49" s="171"/>
      <c r="D49" s="172"/>
      <c r="E49" s="172"/>
      <c r="F49" s="172"/>
      <c r="G49" s="172"/>
      <c r="H49" s="172"/>
      <c r="I49" s="172"/>
      <c r="J49" s="172"/>
      <c r="K49" s="172"/>
      <c r="L49" s="172"/>
      <c r="M49" s="172"/>
      <c r="N49" s="172"/>
      <c r="O49" s="172"/>
      <c r="P49" s="172"/>
      <c r="Q49" s="172"/>
      <c r="R49" s="172"/>
      <c r="S49" s="172"/>
      <c r="T49" s="172"/>
      <c r="U49" s="172"/>
      <c r="V49" s="172"/>
      <c r="W49" s="172"/>
      <c r="X49" s="147"/>
      <c r="Y49" s="147"/>
      <c r="Z49" s="147"/>
      <c r="AA49" s="147"/>
      <c r="AB49" s="147"/>
      <c r="AC49" s="147"/>
      <c r="AD49" s="172"/>
      <c r="AE49" s="172"/>
      <c r="AF49" s="172"/>
      <c r="AG49" s="172"/>
      <c r="AH49" s="172"/>
      <c r="AI49" s="172"/>
      <c r="AJ49" s="172"/>
      <c r="AK49" s="172"/>
    </row>
    <row r="50" spans="1:37" x14ac:dyDescent="0.25">
      <c r="A50" s="176" t="s">
        <v>568</v>
      </c>
      <c r="B50" s="177"/>
      <c r="C50" s="177"/>
      <c r="D50" s="172"/>
      <c r="E50" s="172"/>
      <c r="F50" s="172"/>
      <c r="G50" s="172"/>
      <c r="H50" s="172"/>
      <c r="I50" s="172"/>
      <c r="J50" s="172"/>
      <c r="K50" s="172"/>
      <c r="L50" s="172"/>
      <c r="M50" s="172"/>
      <c r="N50" s="172"/>
      <c r="O50" s="172"/>
      <c r="P50" s="172"/>
      <c r="Q50" s="172"/>
      <c r="R50" s="172"/>
      <c r="S50" s="172"/>
      <c r="T50" s="172"/>
      <c r="U50" s="172"/>
      <c r="V50" s="172"/>
      <c r="W50" s="172"/>
      <c r="X50" s="147"/>
      <c r="Y50" s="147"/>
      <c r="Z50" s="147"/>
      <c r="AA50" s="147"/>
      <c r="AB50" s="147"/>
      <c r="AC50" s="147"/>
      <c r="AD50" s="172"/>
      <c r="AE50" s="172"/>
      <c r="AF50" s="172"/>
      <c r="AG50" s="172"/>
      <c r="AH50" s="172"/>
      <c r="AI50" s="172"/>
      <c r="AJ50" s="172"/>
      <c r="AK50" s="172"/>
    </row>
    <row r="51" spans="1:37" x14ac:dyDescent="0.25">
      <c r="A51" s="176" t="s">
        <v>569</v>
      </c>
      <c r="B51" s="177"/>
      <c r="C51" s="177"/>
      <c r="D51" s="172"/>
      <c r="E51" s="172"/>
      <c r="F51" s="172"/>
      <c r="G51" s="172"/>
      <c r="H51" s="172"/>
      <c r="I51" s="172"/>
      <c r="J51" s="172"/>
      <c r="K51" s="172"/>
      <c r="L51" s="172"/>
      <c r="M51" s="172"/>
      <c r="N51" s="172"/>
      <c r="O51" s="172"/>
      <c r="P51" s="172"/>
      <c r="Q51" s="172"/>
      <c r="R51" s="172"/>
      <c r="S51" s="172"/>
      <c r="T51" s="172"/>
      <c r="U51" s="172"/>
      <c r="V51" s="172"/>
      <c r="W51" s="172"/>
      <c r="X51" s="147"/>
      <c r="Y51" s="147"/>
      <c r="Z51" s="147"/>
      <c r="AA51" s="147"/>
      <c r="AB51" s="147"/>
      <c r="AC51" s="147"/>
      <c r="AD51" s="172"/>
      <c r="AE51" s="172"/>
      <c r="AF51" s="172"/>
      <c r="AG51" s="172"/>
      <c r="AH51" s="172"/>
      <c r="AI51" s="172"/>
      <c r="AJ51" s="172"/>
      <c r="AK51" s="172"/>
    </row>
    <row r="52" spans="1:37" x14ac:dyDescent="0.25">
      <c r="A52" s="251" t="s">
        <v>570</v>
      </c>
      <c r="B52" s="251"/>
      <c r="C52" s="252"/>
      <c r="D52" s="169"/>
      <c r="E52" s="169"/>
      <c r="F52" s="169"/>
      <c r="G52" s="169"/>
      <c r="H52" s="169"/>
      <c r="I52" s="169"/>
      <c r="J52" s="169"/>
      <c r="K52" s="169"/>
      <c r="L52" s="169"/>
      <c r="M52" s="169"/>
      <c r="N52" s="169"/>
      <c r="O52" s="169"/>
      <c r="P52" s="169"/>
      <c r="Q52" s="169"/>
      <c r="R52" s="169"/>
      <c r="S52" s="169"/>
      <c r="T52" s="169"/>
      <c r="U52" s="169"/>
      <c r="V52" s="169"/>
      <c r="W52" s="169"/>
      <c r="X52" s="154"/>
      <c r="Y52" s="154"/>
      <c r="Z52" s="154"/>
      <c r="AA52" s="154"/>
      <c r="AB52" s="154"/>
      <c r="AC52" s="154"/>
      <c r="AD52" s="169"/>
      <c r="AE52" s="169"/>
      <c r="AF52" s="169"/>
      <c r="AG52" s="169"/>
      <c r="AH52" s="169"/>
      <c r="AI52" s="169"/>
      <c r="AJ52" s="169"/>
      <c r="AK52" s="170"/>
    </row>
    <row r="53" spans="1:37" x14ac:dyDescent="0.25">
      <c r="A53" s="178" t="s">
        <v>536</v>
      </c>
      <c r="B53" s="171"/>
      <c r="C53" s="171"/>
      <c r="D53" s="172"/>
      <c r="E53" s="172"/>
      <c r="F53" s="172"/>
      <c r="G53" s="172"/>
      <c r="H53" s="172"/>
      <c r="I53" s="172"/>
      <c r="J53" s="172"/>
      <c r="K53" s="172"/>
      <c r="L53" s="172"/>
      <c r="M53" s="172"/>
      <c r="N53" s="172"/>
      <c r="O53" s="172"/>
      <c r="P53" s="172"/>
      <c r="Q53" s="172"/>
      <c r="R53" s="172"/>
      <c r="S53" s="172"/>
      <c r="T53" s="172"/>
      <c r="U53" s="172"/>
      <c r="V53" s="172"/>
      <c r="W53" s="172"/>
      <c r="X53" s="147"/>
      <c r="Y53" s="147"/>
      <c r="Z53" s="147"/>
      <c r="AA53" s="147"/>
      <c r="AB53" s="147"/>
      <c r="AC53" s="147"/>
      <c r="AD53" s="172"/>
      <c r="AE53" s="172"/>
      <c r="AF53" s="172"/>
      <c r="AG53" s="172"/>
      <c r="AH53" s="172"/>
      <c r="AI53" s="172"/>
      <c r="AJ53" s="172"/>
      <c r="AK53" s="172"/>
    </row>
    <row r="54" spans="1:37" x14ac:dyDescent="0.25">
      <c r="A54" s="251" t="s">
        <v>571</v>
      </c>
      <c r="B54" s="251"/>
      <c r="C54" s="252"/>
      <c r="D54" s="169"/>
      <c r="E54" s="169"/>
      <c r="F54" s="169"/>
      <c r="G54" s="169"/>
      <c r="H54" s="169"/>
      <c r="I54" s="169"/>
      <c r="J54" s="169"/>
      <c r="K54" s="169"/>
      <c r="L54" s="169"/>
      <c r="M54" s="169"/>
      <c r="N54" s="169"/>
      <c r="O54" s="169"/>
      <c r="P54" s="169"/>
      <c r="Q54" s="169"/>
      <c r="R54" s="169"/>
      <c r="S54" s="169"/>
      <c r="T54" s="169"/>
      <c r="U54" s="169"/>
      <c r="V54" s="169"/>
      <c r="W54" s="169"/>
      <c r="X54" s="154"/>
      <c r="Y54" s="154"/>
      <c r="Z54" s="154"/>
      <c r="AA54" s="154"/>
      <c r="AB54" s="154"/>
      <c r="AC54" s="154"/>
      <c r="AD54" s="169"/>
      <c r="AE54" s="169"/>
      <c r="AF54" s="169"/>
      <c r="AG54" s="169"/>
      <c r="AH54" s="169"/>
      <c r="AI54" s="169"/>
      <c r="AJ54" s="169"/>
      <c r="AK54" s="170"/>
    </row>
    <row r="55" spans="1:37" x14ac:dyDescent="0.25">
      <c r="A55" s="178" t="s">
        <v>537</v>
      </c>
      <c r="B55" s="171"/>
      <c r="C55" s="171"/>
      <c r="D55" s="172"/>
      <c r="E55" s="172"/>
      <c r="F55" s="172"/>
      <c r="G55" s="172"/>
      <c r="H55" s="172"/>
      <c r="I55" s="172"/>
      <c r="J55" s="172"/>
      <c r="K55" s="172"/>
      <c r="L55" s="172"/>
      <c r="M55" s="172"/>
      <c r="N55" s="172"/>
      <c r="O55" s="172"/>
      <c r="P55" s="172"/>
      <c r="Q55" s="172"/>
      <c r="R55" s="172"/>
      <c r="S55" s="172"/>
      <c r="T55" s="172"/>
      <c r="U55" s="172"/>
      <c r="V55" s="172"/>
      <c r="W55" s="172"/>
      <c r="X55" s="147"/>
      <c r="Y55" s="147"/>
      <c r="Z55" s="147"/>
      <c r="AA55" s="147"/>
      <c r="AB55" s="147"/>
      <c r="AC55" s="147"/>
      <c r="AD55" s="172"/>
      <c r="AE55" s="172"/>
      <c r="AF55" s="172"/>
      <c r="AG55" s="172"/>
      <c r="AH55" s="172"/>
      <c r="AI55" s="172"/>
      <c r="AJ55" s="172"/>
      <c r="AK55" s="172"/>
    </row>
    <row r="56" spans="1:37" x14ac:dyDescent="0.25">
      <c r="A56" s="251" t="s">
        <v>577</v>
      </c>
      <c r="B56" s="251"/>
      <c r="C56" s="252"/>
      <c r="D56" s="169"/>
      <c r="E56" s="169"/>
      <c r="F56" s="169"/>
      <c r="G56" s="169"/>
      <c r="H56" s="169"/>
      <c r="I56" s="169"/>
      <c r="J56" s="169"/>
      <c r="K56" s="169"/>
      <c r="L56" s="169"/>
      <c r="M56" s="169"/>
      <c r="N56" s="169"/>
      <c r="O56" s="169"/>
      <c r="P56" s="169"/>
      <c r="Q56" s="169"/>
      <c r="R56" s="169"/>
      <c r="S56" s="169"/>
      <c r="T56" s="169"/>
      <c r="U56" s="169"/>
      <c r="V56" s="169"/>
      <c r="W56" s="169"/>
      <c r="X56" s="154"/>
      <c r="Y56" s="154"/>
      <c r="Z56" s="154"/>
      <c r="AA56" s="154"/>
      <c r="AB56" s="154"/>
      <c r="AC56" s="154"/>
      <c r="AD56" s="169"/>
      <c r="AE56" s="169"/>
      <c r="AF56" s="169"/>
      <c r="AG56" s="169"/>
      <c r="AH56" s="169"/>
      <c r="AI56" s="169"/>
      <c r="AJ56" s="169"/>
      <c r="AK56" s="170"/>
    </row>
    <row r="57" spans="1:37" x14ac:dyDescent="0.25">
      <c r="A57" s="179" t="s">
        <v>538</v>
      </c>
      <c r="B57" s="180"/>
      <c r="C57" s="180"/>
      <c r="D57" s="172"/>
      <c r="E57" s="172"/>
      <c r="F57" s="172"/>
      <c r="G57" s="172"/>
      <c r="H57" s="172"/>
      <c r="I57" s="172"/>
      <c r="J57" s="172"/>
      <c r="K57" s="172"/>
      <c r="L57" s="172"/>
      <c r="M57" s="172"/>
      <c r="N57" s="172"/>
      <c r="O57" s="172"/>
      <c r="P57" s="172"/>
      <c r="Q57" s="172"/>
      <c r="R57" s="172"/>
      <c r="S57" s="172"/>
      <c r="T57" s="172"/>
      <c r="U57" s="172"/>
      <c r="V57" s="172"/>
      <c r="W57" s="172"/>
      <c r="X57" s="147"/>
      <c r="Y57" s="147"/>
      <c r="Z57" s="147"/>
      <c r="AA57" s="147"/>
      <c r="AB57" s="147"/>
      <c r="AC57" s="147"/>
      <c r="AD57" s="172"/>
      <c r="AE57" s="172"/>
      <c r="AF57" s="172"/>
      <c r="AG57" s="172"/>
      <c r="AH57" s="172"/>
      <c r="AI57" s="172"/>
      <c r="AJ57" s="172"/>
      <c r="AK57" s="172"/>
    </row>
    <row r="58" spans="1:37" x14ac:dyDescent="0.25">
      <c r="A58" s="181" t="s">
        <v>539</v>
      </c>
      <c r="B58" s="182"/>
      <c r="C58" s="182"/>
      <c r="D58" s="172"/>
      <c r="E58" s="172"/>
      <c r="F58" s="172"/>
      <c r="G58" s="172"/>
      <c r="H58" s="172"/>
      <c r="I58" s="172"/>
      <c r="J58" s="172"/>
      <c r="K58" s="172"/>
      <c r="L58" s="172"/>
      <c r="M58" s="172"/>
      <c r="N58" s="172"/>
      <c r="O58" s="172"/>
      <c r="P58" s="172"/>
      <c r="Q58" s="172"/>
      <c r="R58" s="172"/>
      <c r="S58" s="172"/>
      <c r="T58" s="172"/>
      <c r="U58" s="172"/>
      <c r="V58" s="172"/>
      <c r="W58" s="172"/>
      <c r="X58" s="147"/>
      <c r="Y58" s="147"/>
      <c r="Z58" s="147"/>
      <c r="AA58" s="147"/>
      <c r="AB58" s="147"/>
      <c r="AC58" s="147"/>
      <c r="AD58" s="172"/>
      <c r="AE58" s="172"/>
      <c r="AF58" s="172"/>
      <c r="AG58" s="172"/>
      <c r="AH58" s="172"/>
      <c r="AI58" s="172"/>
      <c r="AJ58" s="172"/>
      <c r="AK58" s="172"/>
    </row>
    <row r="59" spans="1:37" x14ac:dyDescent="0.25">
      <c r="A59" s="181" t="s">
        <v>540</v>
      </c>
      <c r="B59" s="182"/>
      <c r="C59" s="182"/>
      <c r="D59" s="172"/>
      <c r="E59" s="172"/>
      <c r="F59" s="172"/>
      <c r="G59" s="172"/>
      <c r="H59" s="172"/>
      <c r="I59" s="172"/>
      <c r="J59" s="172"/>
      <c r="K59" s="172"/>
      <c r="L59" s="172"/>
      <c r="M59" s="172"/>
      <c r="N59" s="172"/>
      <c r="O59" s="172"/>
      <c r="P59" s="172"/>
      <c r="Q59" s="172"/>
      <c r="R59" s="172"/>
      <c r="S59" s="172"/>
      <c r="T59" s="172"/>
      <c r="U59" s="172"/>
      <c r="V59" s="172"/>
      <c r="W59" s="172"/>
      <c r="X59" s="147"/>
      <c r="Y59" s="147"/>
      <c r="Z59" s="147"/>
      <c r="AA59" s="147"/>
      <c r="AB59" s="147"/>
      <c r="AC59" s="147"/>
      <c r="AD59" s="172"/>
      <c r="AE59" s="172"/>
      <c r="AF59" s="172"/>
      <c r="AG59" s="172"/>
      <c r="AH59" s="172"/>
      <c r="AI59" s="172"/>
      <c r="AJ59" s="172"/>
      <c r="AK59" s="172"/>
    </row>
    <row r="60" spans="1:37" x14ac:dyDescent="0.25">
      <c r="A60" s="181" t="s">
        <v>564</v>
      </c>
      <c r="B60" s="182"/>
      <c r="C60" s="182"/>
      <c r="D60" s="172"/>
      <c r="E60" s="172"/>
      <c r="F60" s="172"/>
      <c r="G60" s="172"/>
      <c r="H60" s="172"/>
      <c r="I60" s="172"/>
      <c r="J60" s="172"/>
      <c r="K60" s="172"/>
      <c r="L60" s="172"/>
      <c r="M60" s="172"/>
      <c r="N60" s="172"/>
      <c r="O60" s="172"/>
      <c r="P60" s="172"/>
      <c r="Q60" s="172"/>
      <c r="R60" s="172"/>
      <c r="S60" s="172"/>
      <c r="T60" s="172"/>
      <c r="U60" s="172"/>
      <c r="V60" s="172"/>
      <c r="W60" s="172"/>
      <c r="X60" s="147"/>
      <c r="Y60" s="147"/>
      <c r="Z60" s="147"/>
      <c r="AA60" s="147"/>
      <c r="AB60" s="147"/>
      <c r="AC60" s="147"/>
      <c r="AD60" s="172"/>
      <c r="AE60" s="172"/>
      <c r="AF60" s="172"/>
      <c r="AG60" s="172"/>
      <c r="AH60" s="172"/>
      <c r="AI60" s="172"/>
      <c r="AJ60" s="172"/>
      <c r="AK60" s="172"/>
    </row>
    <row r="61" spans="1:37" x14ac:dyDescent="0.25">
      <c r="A61" s="183"/>
      <c r="B61" s="172"/>
      <c r="C61" s="172"/>
      <c r="D61" s="172"/>
      <c r="E61" s="172"/>
      <c r="F61" s="172"/>
      <c r="G61" s="172"/>
      <c r="H61" s="172"/>
      <c r="I61" s="172"/>
      <c r="J61" s="172"/>
      <c r="K61" s="172"/>
      <c r="L61" s="172"/>
      <c r="M61" s="172"/>
      <c r="N61" s="172"/>
      <c r="O61" s="172"/>
      <c r="P61" s="172"/>
      <c r="Q61" s="172"/>
      <c r="R61" s="172"/>
      <c r="S61" s="172"/>
      <c r="T61" s="172"/>
      <c r="U61" s="172"/>
      <c r="V61" s="172"/>
      <c r="W61" s="172"/>
      <c r="X61" s="147"/>
      <c r="Y61" s="147"/>
      <c r="Z61" s="147"/>
      <c r="AA61" s="147"/>
      <c r="AB61" s="147"/>
      <c r="AC61" s="147"/>
      <c r="AD61" s="172"/>
      <c r="AE61" s="172"/>
      <c r="AF61" s="172"/>
      <c r="AG61" s="172"/>
      <c r="AH61" s="172"/>
      <c r="AI61" s="172"/>
      <c r="AJ61" s="172"/>
      <c r="AK61" s="172"/>
    </row>
    <row r="62" spans="1:37" x14ac:dyDescent="0.25">
      <c r="A62" s="179" t="s">
        <v>541</v>
      </c>
      <c r="B62" s="180"/>
      <c r="C62" s="180"/>
      <c r="D62" s="172"/>
      <c r="E62" s="172"/>
      <c r="F62" s="172"/>
      <c r="G62" s="172"/>
      <c r="H62" s="172"/>
      <c r="I62" s="172"/>
      <c r="J62" s="172"/>
      <c r="K62" s="172"/>
      <c r="L62" s="172"/>
      <c r="M62" s="172"/>
      <c r="N62" s="172"/>
      <c r="O62" s="172"/>
      <c r="P62" s="172"/>
      <c r="Q62" s="172"/>
      <c r="R62" s="172"/>
      <c r="S62" s="172"/>
      <c r="T62" s="172"/>
      <c r="U62" s="172"/>
      <c r="V62" s="172"/>
      <c r="W62" s="172"/>
      <c r="X62" s="147"/>
      <c r="Y62" s="147"/>
      <c r="Z62" s="147"/>
      <c r="AA62" s="147"/>
      <c r="AB62" s="147"/>
      <c r="AC62" s="147"/>
      <c r="AD62" s="172"/>
      <c r="AE62" s="172"/>
      <c r="AF62" s="172"/>
      <c r="AG62" s="172"/>
      <c r="AH62" s="172"/>
      <c r="AI62" s="172"/>
      <c r="AJ62" s="172"/>
      <c r="AK62" s="172"/>
    </row>
    <row r="63" spans="1:37" x14ac:dyDescent="0.25">
      <c r="A63" s="181" t="s">
        <v>539</v>
      </c>
      <c r="B63" s="182"/>
      <c r="C63" s="182"/>
      <c r="D63" s="172"/>
      <c r="E63" s="172"/>
      <c r="F63" s="172"/>
      <c r="G63" s="172"/>
      <c r="H63" s="172"/>
      <c r="I63" s="172"/>
      <c r="J63" s="172"/>
      <c r="K63" s="172"/>
      <c r="L63" s="172"/>
      <c r="M63" s="172"/>
      <c r="N63" s="172"/>
      <c r="O63" s="172"/>
      <c r="P63" s="172"/>
      <c r="Q63" s="172"/>
      <c r="R63" s="172"/>
      <c r="S63" s="172"/>
      <c r="T63" s="172"/>
      <c r="U63" s="172"/>
      <c r="V63" s="172"/>
      <c r="W63" s="172"/>
      <c r="X63" s="147"/>
      <c r="Y63" s="147"/>
      <c r="Z63" s="147"/>
      <c r="AA63" s="147"/>
      <c r="AB63" s="147"/>
      <c r="AC63" s="147"/>
      <c r="AD63" s="172"/>
      <c r="AE63" s="172"/>
      <c r="AF63" s="172"/>
      <c r="AG63" s="172"/>
      <c r="AH63" s="172"/>
      <c r="AI63" s="172"/>
      <c r="AJ63" s="172"/>
      <c r="AK63" s="172"/>
    </row>
    <row r="64" spans="1:37" x14ac:dyDescent="0.25">
      <c r="A64" s="181" t="s">
        <v>540</v>
      </c>
      <c r="B64" s="182"/>
      <c r="C64" s="182"/>
      <c r="D64" s="172"/>
      <c r="E64" s="172"/>
      <c r="F64" s="172"/>
      <c r="G64" s="172"/>
      <c r="H64" s="172"/>
      <c r="I64" s="172"/>
      <c r="J64" s="172"/>
      <c r="K64" s="172"/>
      <c r="L64" s="172"/>
      <c r="M64" s="172"/>
      <c r="N64" s="172"/>
      <c r="O64" s="172"/>
      <c r="P64" s="172"/>
      <c r="Q64" s="172"/>
      <c r="R64" s="172"/>
      <c r="S64" s="172"/>
      <c r="T64" s="172"/>
      <c r="U64" s="172"/>
      <c r="V64" s="172"/>
      <c r="W64" s="172"/>
      <c r="X64" s="147"/>
      <c r="Y64" s="147"/>
      <c r="Z64" s="147"/>
      <c r="AA64" s="147"/>
      <c r="AB64" s="147"/>
      <c r="AC64" s="147"/>
      <c r="AD64" s="172"/>
      <c r="AE64" s="172"/>
      <c r="AF64" s="172"/>
      <c r="AG64" s="172"/>
      <c r="AH64" s="172"/>
      <c r="AI64" s="172"/>
      <c r="AJ64" s="172"/>
      <c r="AK64" s="172"/>
    </row>
    <row r="65" spans="1:37" x14ac:dyDescent="0.25">
      <c r="A65" s="184" t="s">
        <v>564</v>
      </c>
      <c r="B65" s="182"/>
      <c r="C65" s="182"/>
      <c r="D65" s="172"/>
      <c r="E65" s="172"/>
      <c r="F65" s="172"/>
      <c r="G65" s="172"/>
      <c r="H65" s="172"/>
      <c r="I65" s="172"/>
      <c r="J65" s="172"/>
      <c r="K65" s="172"/>
      <c r="L65" s="172"/>
      <c r="M65" s="172"/>
      <c r="N65" s="172"/>
      <c r="O65" s="172"/>
      <c r="P65" s="172"/>
      <c r="Q65" s="172"/>
      <c r="R65" s="172"/>
      <c r="S65" s="172"/>
      <c r="T65" s="172"/>
      <c r="U65" s="172"/>
      <c r="V65" s="172"/>
      <c r="W65" s="172"/>
      <c r="X65" s="147"/>
      <c r="Y65" s="147"/>
      <c r="Z65" s="147"/>
      <c r="AA65" s="147"/>
      <c r="AB65" s="147"/>
      <c r="AC65" s="147"/>
      <c r="AD65" s="172"/>
      <c r="AE65" s="172"/>
      <c r="AF65" s="172"/>
      <c r="AG65" s="172"/>
      <c r="AH65" s="172"/>
      <c r="AI65" s="172"/>
      <c r="AJ65" s="172"/>
      <c r="AK65" s="172"/>
    </row>
    <row r="66" spans="1:37" x14ac:dyDescent="0.25">
      <c r="A66" s="253" t="s">
        <v>542</v>
      </c>
      <c r="B66" s="253"/>
      <c r="C66" s="254"/>
      <c r="D66" s="169"/>
      <c r="E66" s="169"/>
      <c r="F66" s="169"/>
      <c r="G66" s="169"/>
      <c r="H66" s="169"/>
      <c r="I66" s="169"/>
      <c r="J66" s="169"/>
      <c r="K66" s="169"/>
      <c r="L66" s="169"/>
      <c r="M66" s="169"/>
      <c r="N66" s="169"/>
      <c r="O66" s="169"/>
      <c r="P66" s="169"/>
      <c r="Q66" s="169"/>
      <c r="R66" s="169"/>
      <c r="S66" s="169"/>
      <c r="T66" s="169"/>
      <c r="U66" s="169"/>
      <c r="V66" s="169"/>
      <c r="W66" s="169"/>
      <c r="X66" s="154"/>
      <c r="Y66" s="154"/>
      <c r="Z66" s="154"/>
      <c r="AA66" s="154"/>
      <c r="AB66" s="154"/>
      <c r="AC66" s="154"/>
      <c r="AD66" s="169"/>
      <c r="AE66" s="169"/>
      <c r="AF66" s="169"/>
      <c r="AG66" s="169"/>
      <c r="AH66" s="169"/>
      <c r="AI66" s="169"/>
      <c r="AJ66" s="169"/>
      <c r="AK66" s="170"/>
    </row>
    <row r="67" spans="1:37" x14ac:dyDescent="0.25">
      <c r="A67" s="185" t="s">
        <v>430</v>
      </c>
      <c r="B67" s="186"/>
      <c r="C67" s="186"/>
      <c r="D67" s="172"/>
      <c r="E67" s="172"/>
      <c r="F67" s="172"/>
      <c r="G67" s="172"/>
      <c r="H67" s="172"/>
      <c r="I67" s="172"/>
      <c r="J67" s="172"/>
      <c r="K67" s="172"/>
      <c r="L67" s="172"/>
      <c r="M67" s="172"/>
      <c r="N67" s="172"/>
      <c r="O67" s="172"/>
      <c r="P67" s="172"/>
      <c r="Q67" s="172"/>
      <c r="R67" s="172"/>
      <c r="S67" s="172"/>
      <c r="T67" s="172"/>
      <c r="U67" s="172"/>
      <c r="V67" s="172"/>
      <c r="W67" s="172"/>
      <c r="X67" s="147"/>
      <c r="Y67" s="147"/>
      <c r="Z67" s="147"/>
      <c r="AA67" s="147"/>
      <c r="AB67" s="147"/>
      <c r="AC67" s="147"/>
      <c r="AD67" s="172"/>
      <c r="AE67" s="172"/>
      <c r="AF67" s="172"/>
      <c r="AG67" s="172"/>
      <c r="AH67" s="172"/>
      <c r="AI67" s="172"/>
      <c r="AJ67" s="172"/>
      <c r="AK67" s="172"/>
    </row>
    <row r="68" spans="1:37" x14ac:dyDescent="0.25">
      <c r="A68" s="185" t="s">
        <v>431</v>
      </c>
      <c r="B68" s="186"/>
      <c r="C68" s="186"/>
      <c r="D68" s="172"/>
      <c r="E68" s="172"/>
      <c r="F68" s="172"/>
      <c r="G68" s="172"/>
      <c r="H68" s="172"/>
      <c r="I68" s="172"/>
      <c r="J68" s="172"/>
      <c r="K68" s="172"/>
      <c r="L68" s="172"/>
      <c r="M68" s="172"/>
      <c r="N68" s="172"/>
      <c r="O68" s="172"/>
      <c r="P68" s="172"/>
      <c r="Q68" s="172"/>
      <c r="R68" s="172"/>
      <c r="S68" s="172"/>
      <c r="T68" s="172"/>
      <c r="U68" s="172"/>
      <c r="V68" s="172"/>
      <c r="W68" s="172"/>
      <c r="X68" s="147"/>
      <c r="Y68" s="147"/>
      <c r="Z68" s="147"/>
      <c r="AA68" s="147"/>
      <c r="AB68" s="147"/>
      <c r="AC68" s="147"/>
      <c r="AD68" s="172"/>
      <c r="AE68" s="172"/>
      <c r="AF68" s="172"/>
      <c r="AG68" s="172"/>
      <c r="AH68" s="172"/>
      <c r="AI68" s="172"/>
      <c r="AJ68" s="172"/>
      <c r="AK68" s="172"/>
    </row>
    <row r="69" spans="1:37" x14ac:dyDescent="0.25">
      <c r="A69" s="185" t="s">
        <v>432</v>
      </c>
      <c r="B69" s="186"/>
      <c r="C69" s="186"/>
      <c r="D69" s="172"/>
      <c r="E69" s="172"/>
      <c r="F69" s="172"/>
      <c r="G69" s="172"/>
      <c r="H69" s="172"/>
      <c r="I69" s="172"/>
      <c r="J69" s="172"/>
      <c r="K69" s="172"/>
      <c r="L69" s="172"/>
      <c r="M69" s="172"/>
      <c r="N69" s="172"/>
      <c r="O69" s="172"/>
      <c r="P69" s="172"/>
      <c r="Q69" s="172"/>
      <c r="R69" s="172"/>
      <c r="S69" s="172"/>
      <c r="T69" s="172"/>
      <c r="U69" s="172"/>
      <c r="V69" s="172"/>
      <c r="W69" s="172"/>
      <c r="X69" s="147"/>
      <c r="Y69" s="147"/>
      <c r="Z69" s="147"/>
      <c r="AA69" s="147"/>
      <c r="AB69" s="147"/>
      <c r="AC69" s="147"/>
      <c r="AD69" s="172"/>
      <c r="AE69" s="172"/>
      <c r="AF69" s="172"/>
      <c r="AG69" s="172"/>
      <c r="AH69" s="172"/>
      <c r="AI69" s="172"/>
      <c r="AJ69" s="172"/>
      <c r="AK69" s="172"/>
    </row>
    <row r="70" spans="1:37" x14ac:dyDescent="0.25">
      <c r="A70" s="187" t="s">
        <v>433</v>
      </c>
      <c r="B70" s="188"/>
      <c r="C70" s="188"/>
      <c r="D70" s="172"/>
      <c r="E70" s="172"/>
      <c r="F70" s="172"/>
      <c r="G70" s="172"/>
      <c r="H70" s="172"/>
      <c r="I70" s="172"/>
      <c r="J70" s="172"/>
      <c r="K70" s="172"/>
      <c r="L70" s="172"/>
      <c r="M70" s="172"/>
      <c r="N70" s="172"/>
      <c r="O70" s="172"/>
      <c r="P70" s="172"/>
      <c r="Q70" s="172"/>
      <c r="R70" s="172"/>
      <c r="S70" s="172"/>
      <c r="T70" s="172"/>
      <c r="U70" s="172"/>
      <c r="V70" s="172"/>
      <c r="W70" s="172"/>
      <c r="X70" s="147"/>
      <c r="Y70" s="147"/>
      <c r="Z70" s="147"/>
      <c r="AA70" s="147"/>
      <c r="AB70" s="147"/>
      <c r="AC70" s="147"/>
      <c r="AD70" s="172"/>
      <c r="AE70" s="172"/>
      <c r="AF70" s="172"/>
      <c r="AG70" s="172"/>
      <c r="AH70" s="172"/>
      <c r="AI70" s="172"/>
      <c r="AJ70" s="172"/>
      <c r="AK70" s="172"/>
    </row>
    <row r="71" spans="1:37" x14ac:dyDescent="0.25">
      <c r="A71" s="189" t="s">
        <v>434</v>
      </c>
      <c r="B71" s="188"/>
      <c r="C71" s="188"/>
      <c r="D71" s="172"/>
      <c r="E71" s="172"/>
      <c r="F71" s="172"/>
      <c r="G71" s="172"/>
      <c r="H71" s="172"/>
      <c r="I71" s="172"/>
      <c r="J71" s="172"/>
      <c r="K71" s="172"/>
      <c r="L71" s="172"/>
      <c r="M71" s="172"/>
      <c r="N71" s="172"/>
      <c r="O71" s="172"/>
      <c r="P71" s="172"/>
      <c r="Q71" s="172"/>
      <c r="R71" s="172"/>
      <c r="S71" s="172"/>
      <c r="T71" s="172"/>
      <c r="U71" s="172"/>
      <c r="V71" s="172"/>
      <c r="W71" s="172"/>
      <c r="X71" s="147"/>
      <c r="Y71" s="147"/>
      <c r="Z71" s="147"/>
      <c r="AA71" s="147"/>
      <c r="AB71" s="147"/>
      <c r="AC71" s="147"/>
      <c r="AD71" s="172"/>
      <c r="AE71" s="172"/>
      <c r="AF71" s="172"/>
      <c r="AG71" s="172"/>
      <c r="AH71" s="172"/>
      <c r="AI71" s="172"/>
      <c r="AJ71" s="172"/>
      <c r="AK71" s="172"/>
    </row>
    <row r="72" spans="1:37" x14ac:dyDescent="0.25">
      <c r="A72" s="189" t="s">
        <v>435</v>
      </c>
      <c r="B72" s="188"/>
      <c r="C72" s="188"/>
      <c r="D72" s="172"/>
      <c r="E72" s="172"/>
      <c r="F72" s="172"/>
      <c r="G72" s="172"/>
      <c r="H72" s="172"/>
      <c r="I72" s="172"/>
      <c r="J72" s="172"/>
      <c r="K72" s="172"/>
      <c r="L72" s="172"/>
      <c r="M72" s="172"/>
      <c r="N72" s="172"/>
      <c r="O72" s="172"/>
      <c r="P72" s="172"/>
      <c r="Q72" s="172"/>
      <c r="R72" s="172"/>
      <c r="S72" s="172"/>
      <c r="T72" s="172"/>
      <c r="U72" s="172"/>
      <c r="V72" s="172"/>
      <c r="W72" s="172"/>
      <c r="X72" s="147"/>
      <c r="Y72" s="147"/>
      <c r="Z72" s="147"/>
      <c r="AA72" s="147"/>
      <c r="AB72" s="147"/>
      <c r="AC72" s="147"/>
      <c r="AD72" s="172"/>
      <c r="AE72" s="172"/>
      <c r="AF72" s="172"/>
      <c r="AG72" s="172"/>
      <c r="AH72" s="172"/>
      <c r="AI72" s="172"/>
      <c r="AJ72" s="172"/>
      <c r="AK72" s="172"/>
    </row>
    <row r="73" spans="1:37" x14ac:dyDescent="0.25">
      <c r="A73" s="190" t="s">
        <v>436</v>
      </c>
      <c r="B73" s="191"/>
      <c r="C73" s="191"/>
      <c r="D73" s="172"/>
      <c r="E73" s="172"/>
      <c r="F73" s="172"/>
      <c r="G73" s="172"/>
      <c r="H73" s="172"/>
      <c r="I73" s="172"/>
      <c r="J73" s="172"/>
      <c r="K73" s="172"/>
      <c r="L73" s="172"/>
      <c r="M73" s="172"/>
      <c r="N73" s="172"/>
      <c r="O73" s="172"/>
      <c r="P73" s="172"/>
      <c r="Q73" s="172"/>
      <c r="R73" s="172"/>
      <c r="S73" s="172"/>
      <c r="T73" s="172"/>
      <c r="U73" s="172"/>
      <c r="V73" s="172"/>
      <c r="W73" s="172"/>
      <c r="X73" s="147"/>
      <c r="Y73" s="147"/>
      <c r="Z73" s="147"/>
      <c r="AA73" s="147"/>
      <c r="AB73" s="147"/>
      <c r="AC73" s="147"/>
      <c r="AD73" s="172"/>
      <c r="AE73" s="172"/>
      <c r="AF73" s="172"/>
      <c r="AG73" s="172"/>
      <c r="AH73" s="172"/>
      <c r="AI73" s="172"/>
      <c r="AJ73" s="172"/>
      <c r="AK73" s="172"/>
    </row>
    <row r="74" spans="1:37" x14ac:dyDescent="0.25">
      <c r="A74" s="192" t="s">
        <v>437</v>
      </c>
      <c r="B74" s="191"/>
      <c r="C74" s="191"/>
      <c r="D74" s="172"/>
      <c r="E74" s="172"/>
      <c r="F74" s="172"/>
      <c r="G74" s="172"/>
      <c r="H74" s="172"/>
      <c r="I74" s="172"/>
      <c r="J74" s="172"/>
      <c r="K74" s="172"/>
      <c r="L74" s="172"/>
      <c r="M74" s="172"/>
      <c r="N74" s="172"/>
      <c r="O74" s="172"/>
      <c r="P74" s="172"/>
      <c r="Q74" s="172"/>
      <c r="R74" s="172"/>
      <c r="S74" s="172"/>
      <c r="T74" s="172"/>
      <c r="U74" s="172"/>
      <c r="V74" s="172"/>
      <c r="W74" s="172"/>
      <c r="X74" s="147"/>
      <c r="Y74" s="147"/>
      <c r="Z74" s="147"/>
      <c r="AA74" s="147"/>
      <c r="AB74" s="147"/>
      <c r="AC74" s="147"/>
      <c r="AD74" s="172"/>
      <c r="AE74" s="172"/>
      <c r="AF74" s="172"/>
      <c r="AG74" s="172"/>
      <c r="AH74" s="172"/>
      <c r="AI74" s="172"/>
      <c r="AJ74" s="172"/>
      <c r="AK74" s="172"/>
    </row>
    <row r="75" spans="1:37" x14ac:dyDescent="0.25">
      <c r="A75" s="192" t="s">
        <v>438</v>
      </c>
      <c r="B75" s="191"/>
      <c r="C75" s="191"/>
      <c r="D75" s="172"/>
      <c r="E75" s="172"/>
      <c r="F75" s="172"/>
      <c r="G75" s="172"/>
      <c r="H75" s="172"/>
      <c r="I75" s="172"/>
      <c r="J75" s="172"/>
      <c r="K75" s="172"/>
      <c r="L75" s="172"/>
      <c r="M75" s="172"/>
      <c r="N75" s="172"/>
      <c r="O75" s="172"/>
      <c r="P75" s="172"/>
      <c r="Q75" s="172"/>
      <c r="R75" s="172"/>
      <c r="S75" s="172"/>
      <c r="T75" s="172"/>
      <c r="U75" s="172"/>
      <c r="V75" s="172"/>
      <c r="W75" s="172"/>
      <c r="X75" s="147"/>
      <c r="Y75" s="147"/>
      <c r="Z75" s="147"/>
      <c r="AA75" s="147"/>
      <c r="AB75" s="147"/>
      <c r="AC75" s="147"/>
      <c r="AD75" s="172"/>
      <c r="AE75" s="172"/>
      <c r="AF75" s="172"/>
      <c r="AG75" s="172"/>
      <c r="AH75" s="172"/>
      <c r="AI75" s="172"/>
      <c r="AJ75" s="172"/>
      <c r="AK75" s="172"/>
    </row>
    <row r="76" spans="1:37" x14ac:dyDescent="0.25">
      <c r="A76" s="192" t="s">
        <v>439</v>
      </c>
      <c r="B76" s="191"/>
      <c r="C76" s="191"/>
      <c r="D76" s="172"/>
      <c r="E76" s="172"/>
      <c r="F76" s="172"/>
      <c r="G76" s="172"/>
      <c r="H76" s="172"/>
      <c r="I76" s="172"/>
      <c r="J76" s="172"/>
      <c r="K76" s="172"/>
      <c r="L76" s="172"/>
      <c r="M76" s="172"/>
      <c r="N76" s="172"/>
      <c r="O76" s="172"/>
      <c r="P76" s="172"/>
      <c r="Q76" s="172"/>
      <c r="R76" s="172"/>
      <c r="S76" s="172"/>
      <c r="T76" s="172"/>
      <c r="U76" s="172"/>
      <c r="V76" s="172"/>
      <c r="W76" s="172"/>
      <c r="X76" s="147"/>
      <c r="Y76" s="147"/>
      <c r="Z76" s="147"/>
      <c r="AA76" s="147"/>
      <c r="AB76" s="147"/>
      <c r="AC76" s="147"/>
      <c r="AD76" s="172"/>
      <c r="AE76" s="172"/>
      <c r="AF76" s="172"/>
      <c r="AG76" s="172"/>
      <c r="AH76" s="172"/>
      <c r="AI76" s="172"/>
      <c r="AJ76" s="172"/>
      <c r="AK76" s="172"/>
    </row>
    <row r="77" spans="1:37" x14ac:dyDescent="0.25">
      <c r="A77" s="192" t="s">
        <v>440</v>
      </c>
      <c r="B77" s="191"/>
      <c r="C77" s="191"/>
      <c r="D77" s="172"/>
      <c r="E77" s="172"/>
      <c r="F77" s="172"/>
      <c r="G77" s="172"/>
      <c r="H77" s="172"/>
      <c r="I77" s="172"/>
      <c r="J77" s="172"/>
      <c r="K77" s="172"/>
      <c r="L77" s="172"/>
      <c r="M77" s="172"/>
      <c r="N77" s="172"/>
      <c r="O77" s="172"/>
      <c r="P77" s="172"/>
      <c r="Q77" s="172"/>
      <c r="R77" s="172"/>
      <c r="S77" s="172"/>
      <c r="T77" s="172"/>
      <c r="U77" s="172"/>
      <c r="V77" s="172"/>
      <c r="W77" s="172"/>
      <c r="X77" s="147"/>
      <c r="Y77" s="147"/>
      <c r="Z77" s="147"/>
      <c r="AA77" s="147"/>
      <c r="AB77" s="147"/>
      <c r="AC77" s="147"/>
      <c r="AD77" s="172"/>
      <c r="AE77" s="172"/>
      <c r="AF77" s="172"/>
      <c r="AG77" s="172"/>
      <c r="AH77" s="172"/>
      <c r="AI77" s="172"/>
      <c r="AJ77" s="172"/>
      <c r="AK77" s="172"/>
    </row>
    <row r="78" spans="1:37" x14ac:dyDescent="0.25">
      <c r="A78" s="192" t="s">
        <v>441</v>
      </c>
      <c r="B78" s="191"/>
      <c r="C78" s="191"/>
      <c r="D78" s="172"/>
      <c r="E78" s="172"/>
      <c r="F78" s="172"/>
      <c r="G78" s="172"/>
      <c r="H78" s="172"/>
      <c r="I78" s="172"/>
      <c r="J78" s="172"/>
      <c r="K78" s="172"/>
      <c r="L78" s="172"/>
      <c r="M78" s="172"/>
      <c r="N78" s="172"/>
      <c r="O78" s="172"/>
      <c r="P78" s="172"/>
      <c r="Q78" s="172"/>
      <c r="R78" s="172"/>
      <c r="S78" s="172"/>
      <c r="T78" s="172"/>
      <c r="U78" s="172"/>
      <c r="V78" s="172"/>
      <c r="W78" s="172"/>
      <c r="X78" s="147"/>
      <c r="Y78" s="147"/>
      <c r="Z78" s="147"/>
      <c r="AA78" s="147"/>
      <c r="AB78" s="147"/>
      <c r="AC78" s="147"/>
      <c r="AD78" s="172"/>
      <c r="AE78" s="172"/>
      <c r="AF78" s="172"/>
      <c r="AG78" s="172"/>
      <c r="AH78" s="172"/>
      <c r="AI78" s="172"/>
      <c r="AJ78" s="172"/>
      <c r="AK78" s="172"/>
    </row>
    <row r="79" spans="1:37" x14ac:dyDescent="0.25">
      <c r="A79" s="192" t="s">
        <v>442</v>
      </c>
      <c r="B79" s="191"/>
      <c r="C79" s="191"/>
      <c r="D79" s="172"/>
      <c r="E79" s="172"/>
      <c r="F79" s="172"/>
      <c r="G79" s="172"/>
      <c r="H79" s="172"/>
      <c r="I79" s="172"/>
      <c r="J79" s="172"/>
      <c r="K79" s="172"/>
      <c r="L79" s="172"/>
      <c r="M79" s="172"/>
      <c r="N79" s="172"/>
      <c r="O79" s="172"/>
      <c r="P79" s="172"/>
      <c r="Q79" s="172"/>
      <c r="R79" s="172"/>
      <c r="S79" s="172"/>
      <c r="T79" s="172"/>
      <c r="U79" s="172"/>
      <c r="V79" s="172"/>
      <c r="W79" s="172"/>
      <c r="X79" s="147"/>
      <c r="Y79" s="147"/>
      <c r="Z79" s="147"/>
      <c r="AA79" s="147"/>
      <c r="AB79" s="147"/>
      <c r="AC79" s="147"/>
      <c r="AD79" s="172"/>
      <c r="AE79" s="172"/>
      <c r="AF79" s="172"/>
      <c r="AG79" s="172"/>
      <c r="AH79" s="172"/>
      <c r="AI79" s="172"/>
      <c r="AJ79" s="172"/>
      <c r="AK79" s="172"/>
    </row>
    <row r="80" spans="1:37" x14ac:dyDescent="0.25">
      <c r="A80" s="192" t="s">
        <v>443</v>
      </c>
      <c r="B80" s="191"/>
      <c r="C80" s="191"/>
      <c r="D80" s="172"/>
      <c r="E80" s="172"/>
      <c r="F80" s="172"/>
      <c r="G80" s="172"/>
      <c r="H80" s="172"/>
      <c r="I80" s="172"/>
      <c r="J80" s="172"/>
      <c r="K80" s="172"/>
      <c r="L80" s="172"/>
      <c r="M80" s="172"/>
      <c r="N80" s="172"/>
      <c r="O80" s="172"/>
      <c r="P80" s="172"/>
      <c r="Q80" s="172"/>
      <c r="R80" s="172"/>
      <c r="S80" s="172"/>
      <c r="T80" s="172"/>
      <c r="U80" s="172"/>
      <c r="V80" s="172"/>
      <c r="W80" s="172"/>
      <c r="X80" s="147"/>
      <c r="Y80" s="147"/>
      <c r="Z80" s="147"/>
      <c r="AA80" s="147"/>
      <c r="AB80" s="147"/>
      <c r="AC80" s="147"/>
      <c r="AD80" s="172"/>
      <c r="AE80" s="172"/>
      <c r="AF80" s="172"/>
      <c r="AG80" s="172"/>
      <c r="AH80" s="172"/>
      <c r="AI80" s="172"/>
      <c r="AJ80" s="172"/>
      <c r="AK80" s="172"/>
    </row>
    <row r="81" spans="1:37" x14ac:dyDescent="0.25">
      <c r="A81" s="192" t="s">
        <v>444</v>
      </c>
      <c r="B81" s="191"/>
      <c r="C81" s="191"/>
      <c r="D81" s="172"/>
      <c r="E81" s="172"/>
      <c r="F81" s="172"/>
      <c r="G81" s="172"/>
      <c r="H81" s="172"/>
      <c r="I81" s="172"/>
      <c r="J81" s="172"/>
      <c r="K81" s="172"/>
      <c r="L81" s="172"/>
      <c r="M81" s="172"/>
      <c r="N81" s="172"/>
      <c r="O81" s="172"/>
      <c r="P81" s="172"/>
      <c r="Q81" s="172"/>
      <c r="R81" s="172"/>
      <c r="S81" s="172"/>
      <c r="T81" s="172"/>
      <c r="U81" s="172"/>
      <c r="V81" s="172"/>
      <c r="W81" s="172"/>
      <c r="X81" s="147"/>
      <c r="Y81" s="147"/>
      <c r="Z81" s="147"/>
      <c r="AA81" s="147"/>
      <c r="AB81" s="147"/>
      <c r="AC81" s="147"/>
      <c r="AD81" s="172"/>
      <c r="AE81" s="172"/>
      <c r="AF81" s="172"/>
      <c r="AG81" s="172"/>
      <c r="AH81" s="172"/>
      <c r="AI81" s="172"/>
      <c r="AJ81" s="172"/>
      <c r="AK81" s="172"/>
    </row>
    <row r="82" spans="1:37" x14ac:dyDescent="0.25">
      <c r="A82" s="192" t="s">
        <v>445</v>
      </c>
      <c r="B82" s="191"/>
      <c r="C82" s="191"/>
      <c r="D82" s="172"/>
      <c r="E82" s="172"/>
      <c r="F82" s="172"/>
      <c r="G82" s="172"/>
      <c r="H82" s="172"/>
      <c r="I82" s="172"/>
      <c r="J82" s="172"/>
      <c r="K82" s="172"/>
      <c r="L82" s="172"/>
      <c r="M82" s="172"/>
      <c r="N82" s="172"/>
      <c r="O82" s="172"/>
      <c r="P82" s="172"/>
      <c r="Q82" s="172"/>
      <c r="R82" s="172"/>
      <c r="S82" s="172"/>
      <c r="T82" s="172"/>
      <c r="U82" s="172"/>
      <c r="V82" s="172"/>
      <c r="W82" s="172"/>
      <c r="X82" s="147"/>
      <c r="Y82" s="147"/>
      <c r="Z82" s="147"/>
      <c r="AA82" s="147"/>
      <c r="AB82" s="147"/>
      <c r="AC82" s="147"/>
      <c r="AD82" s="172"/>
      <c r="AE82" s="172"/>
      <c r="AF82" s="172"/>
      <c r="AG82" s="172"/>
      <c r="AH82" s="172"/>
      <c r="AI82" s="172"/>
      <c r="AJ82" s="172"/>
      <c r="AK82" s="172"/>
    </row>
    <row r="83" spans="1:37" x14ac:dyDescent="0.25">
      <c r="A83" s="192" t="s">
        <v>446</v>
      </c>
      <c r="B83" s="191"/>
      <c r="C83" s="191"/>
      <c r="D83" s="172"/>
      <c r="E83" s="172"/>
      <c r="F83" s="172"/>
      <c r="G83" s="172"/>
      <c r="H83" s="172"/>
      <c r="I83" s="172"/>
      <c r="J83" s="172"/>
      <c r="K83" s="172"/>
      <c r="L83" s="172"/>
      <c r="M83" s="172"/>
      <c r="N83" s="172"/>
      <c r="O83" s="172"/>
      <c r="P83" s="172"/>
      <c r="Q83" s="172"/>
      <c r="R83" s="172"/>
      <c r="S83" s="172"/>
      <c r="T83" s="172"/>
      <c r="U83" s="172"/>
      <c r="V83" s="172"/>
      <c r="W83" s="172"/>
      <c r="X83" s="147"/>
      <c r="Y83" s="147"/>
      <c r="Z83" s="147"/>
      <c r="AA83" s="147"/>
      <c r="AB83" s="147"/>
      <c r="AC83" s="147"/>
      <c r="AD83" s="172"/>
      <c r="AE83" s="172"/>
      <c r="AF83" s="172"/>
      <c r="AG83" s="172"/>
      <c r="AH83" s="172"/>
      <c r="AI83" s="172"/>
      <c r="AJ83" s="172"/>
      <c r="AK83" s="172"/>
    </row>
    <row r="84" spans="1:37" x14ac:dyDescent="0.25">
      <c r="A84" s="192" t="s">
        <v>447</v>
      </c>
      <c r="B84" s="191"/>
      <c r="C84" s="191"/>
      <c r="D84" s="172"/>
      <c r="E84" s="172"/>
      <c r="F84" s="172"/>
      <c r="G84" s="172"/>
      <c r="H84" s="172"/>
      <c r="I84" s="172"/>
      <c r="J84" s="172"/>
      <c r="K84" s="172"/>
      <c r="L84" s="172"/>
      <c r="M84" s="172"/>
      <c r="N84" s="172"/>
      <c r="O84" s="172"/>
      <c r="P84" s="172"/>
      <c r="Q84" s="172"/>
      <c r="R84" s="172"/>
      <c r="S84" s="172"/>
      <c r="T84" s="172"/>
      <c r="U84" s="172"/>
      <c r="V84" s="172"/>
      <c r="W84" s="172"/>
      <c r="X84" s="147"/>
      <c r="Y84" s="147"/>
      <c r="Z84" s="147"/>
      <c r="AA84" s="147"/>
      <c r="AB84" s="147"/>
      <c r="AC84" s="147"/>
      <c r="AD84" s="172"/>
      <c r="AE84" s="172"/>
      <c r="AF84" s="172"/>
      <c r="AG84" s="172"/>
      <c r="AH84" s="172"/>
      <c r="AI84" s="172"/>
      <c r="AJ84" s="172"/>
      <c r="AK84" s="172"/>
    </row>
    <row r="85" spans="1:37" x14ac:dyDescent="0.25">
      <c r="A85" s="192" t="s">
        <v>448</v>
      </c>
      <c r="B85" s="191"/>
      <c r="C85" s="191"/>
      <c r="D85" s="172"/>
      <c r="E85" s="172"/>
      <c r="F85" s="172"/>
      <c r="G85" s="172"/>
      <c r="H85" s="172"/>
      <c r="I85" s="172"/>
      <c r="J85" s="172"/>
      <c r="K85" s="172"/>
      <c r="L85" s="172"/>
      <c r="M85" s="172"/>
      <c r="N85" s="172"/>
      <c r="O85" s="172"/>
      <c r="P85" s="172"/>
      <c r="Q85" s="172"/>
      <c r="R85" s="172"/>
      <c r="S85" s="172"/>
      <c r="T85" s="172"/>
      <c r="U85" s="172"/>
      <c r="V85" s="172"/>
      <c r="W85" s="172"/>
      <c r="X85" s="147"/>
      <c r="Y85" s="147"/>
      <c r="Z85" s="147"/>
      <c r="AA85" s="147"/>
      <c r="AB85" s="147"/>
      <c r="AC85" s="147"/>
      <c r="AD85" s="172"/>
      <c r="AE85" s="172"/>
      <c r="AF85" s="172"/>
      <c r="AG85" s="172"/>
      <c r="AH85" s="172"/>
      <c r="AI85" s="172"/>
      <c r="AJ85" s="172"/>
      <c r="AK85" s="172"/>
    </row>
    <row r="86" spans="1:37" x14ac:dyDescent="0.25">
      <c r="A86" s="192" t="s">
        <v>449</v>
      </c>
      <c r="B86" s="191"/>
      <c r="C86" s="191"/>
      <c r="D86" s="172"/>
      <c r="E86" s="172"/>
      <c r="F86" s="172"/>
      <c r="G86" s="172"/>
      <c r="H86" s="172"/>
      <c r="I86" s="172"/>
      <c r="J86" s="172"/>
      <c r="K86" s="172"/>
      <c r="L86" s="172"/>
      <c r="M86" s="172"/>
      <c r="N86" s="172"/>
      <c r="O86" s="172"/>
      <c r="P86" s="172"/>
      <c r="Q86" s="172"/>
      <c r="R86" s="172"/>
      <c r="S86" s="172"/>
      <c r="T86" s="172"/>
      <c r="U86" s="172"/>
      <c r="V86" s="172"/>
      <c r="W86" s="172"/>
      <c r="X86" s="147"/>
      <c r="Y86" s="147"/>
      <c r="Z86" s="147"/>
      <c r="AA86" s="147"/>
      <c r="AB86" s="147"/>
      <c r="AC86" s="147"/>
      <c r="AD86" s="172"/>
      <c r="AE86" s="172"/>
      <c r="AF86" s="172"/>
      <c r="AG86" s="172"/>
      <c r="AH86" s="172"/>
      <c r="AI86" s="172"/>
      <c r="AJ86" s="172"/>
      <c r="AK86" s="172"/>
    </row>
    <row r="87" spans="1:37" x14ac:dyDescent="0.25">
      <c r="A87" s="192" t="s">
        <v>450</v>
      </c>
      <c r="B87" s="191"/>
      <c r="C87" s="191"/>
      <c r="D87" s="172"/>
      <c r="E87" s="172"/>
      <c r="F87" s="172"/>
      <c r="G87" s="172"/>
      <c r="H87" s="172"/>
      <c r="I87" s="172"/>
      <c r="J87" s="172"/>
      <c r="K87" s="172"/>
      <c r="L87" s="172"/>
      <c r="M87" s="172"/>
      <c r="N87" s="172"/>
      <c r="O87" s="172"/>
      <c r="P87" s="172"/>
      <c r="Q87" s="172"/>
      <c r="R87" s="172"/>
      <c r="S87" s="172"/>
      <c r="T87" s="172"/>
      <c r="U87" s="172"/>
      <c r="V87" s="172"/>
      <c r="W87" s="172"/>
      <c r="X87" s="147"/>
      <c r="Y87" s="147"/>
      <c r="Z87" s="147"/>
      <c r="AA87" s="147"/>
      <c r="AB87" s="147"/>
      <c r="AC87" s="147"/>
      <c r="AD87" s="172"/>
      <c r="AE87" s="172"/>
      <c r="AF87" s="172"/>
      <c r="AG87" s="172"/>
      <c r="AH87" s="172"/>
      <c r="AI87" s="172"/>
      <c r="AJ87" s="172"/>
      <c r="AK87" s="172"/>
    </row>
    <row r="88" spans="1:37" x14ac:dyDescent="0.25">
      <c r="A88" s="192" t="s">
        <v>451</v>
      </c>
      <c r="B88" s="191"/>
      <c r="C88" s="191"/>
      <c r="D88" s="172"/>
      <c r="E88" s="172"/>
      <c r="F88" s="172"/>
      <c r="G88" s="172"/>
      <c r="H88" s="172"/>
      <c r="I88" s="172"/>
      <c r="J88" s="172"/>
      <c r="K88" s="172"/>
      <c r="L88" s="172"/>
      <c r="M88" s="172"/>
      <c r="N88" s="172"/>
      <c r="O88" s="172"/>
      <c r="P88" s="172"/>
      <c r="Q88" s="172"/>
      <c r="R88" s="172"/>
      <c r="S88" s="172"/>
      <c r="T88" s="172"/>
      <c r="U88" s="172"/>
      <c r="V88" s="172"/>
      <c r="W88" s="172"/>
      <c r="X88" s="147"/>
      <c r="Y88" s="147"/>
      <c r="Z88" s="147"/>
      <c r="AA88" s="147"/>
      <c r="AB88" s="147"/>
      <c r="AC88" s="147"/>
      <c r="AD88" s="172"/>
      <c r="AE88" s="172"/>
      <c r="AF88" s="172"/>
      <c r="AG88" s="172"/>
      <c r="AH88" s="172"/>
      <c r="AI88" s="172"/>
      <c r="AJ88" s="172"/>
      <c r="AK88" s="172"/>
    </row>
    <row r="89" spans="1:37" x14ac:dyDescent="0.25">
      <c r="A89" s="192" t="s">
        <v>452</v>
      </c>
      <c r="B89" s="191"/>
      <c r="C89" s="191"/>
      <c r="D89" s="172"/>
      <c r="E89" s="172"/>
      <c r="F89" s="172"/>
      <c r="G89" s="172"/>
      <c r="H89" s="172"/>
      <c r="I89" s="172"/>
      <c r="J89" s="172"/>
      <c r="K89" s="172"/>
      <c r="L89" s="172"/>
      <c r="M89" s="172"/>
      <c r="N89" s="172"/>
      <c r="O89" s="172"/>
      <c r="P89" s="172"/>
      <c r="Q89" s="172"/>
      <c r="R89" s="172"/>
      <c r="S89" s="172"/>
      <c r="T89" s="172"/>
      <c r="U89" s="172"/>
      <c r="V89" s="172"/>
      <c r="W89" s="172"/>
      <c r="X89" s="147"/>
      <c r="Y89" s="147"/>
      <c r="Z89" s="147"/>
      <c r="AA89" s="147"/>
      <c r="AB89" s="147"/>
      <c r="AC89" s="147"/>
      <c r="AD89" s="172"/>
      <c r="AE89" s="172"/>
      <c r="AF89" s="172"/>
      <c r="AG89" s="172"/>
      <c r="AH89" s="172"/>
      <c r="AI89" s="172"/>
      <c r="AJ89" s="172"/>
      <c r="AK89" s="172"/>
    </row>
    <row r="90" spans="1:37" x14ac:dyDescent="0.25">
      <c r="A90" s="192" t="s">
        <v>453</v>
      </c>
      <c r="B90" s="191"/>
      <c r="C90" s="191"/>
      <c r="D90" s="172"/>
      <c r="E90" s="172"/>
      <c r="F90" s="172"/>
      <c r="G90" s="172"/>
      <c r="H90" s="172"/>
      <c r="I90" s="172"/>
      <c r="J90" s="172"/>
      <c r="K90" s="172"/>
      <c r="L90" s="172"/>
      <c r="M90" s="172"/>
      <c r="N90" s="172"/>
      <c r="O90" s="172"/>
      <c r="P90" s="172"/>
      <c r="Q90" s="172"/>
      <c r="R90" s="172"/>
      <c r="S90" s="172"/>
      <c r="T90" s="172"/>
      <c r="U90" s="172"/>
      <c r="V90" s="172"/>
      <c r="W90" s="172"/>
      <c r="X90" s="147"/>
      <c r="Y90" s="147"/>
      <c r="Z90" s="147"/>
      <c r="AA90" s="147"/>
      <c r="AB90" s="147"/>
      <c r="AC90" s="147"/>
      <c r="AD90" s="172"/>
      <c r="AE90" s="172"/>
      <c r="AF90" s="172"/>
      <c r="AG90" s="172"/>
      <c r="AH90" s="172"/>
      <c r="AI90" s="172"/>
      <c r="AJ90" s="172"/>
      <c r="AK90" s="172"/>
    </row>
    <row r="91" spans="1:37" x14ac:dyDescent="0.25">
      <c r="A91" s="192" t="s">
        <v>454</v>
      </c>
      <c r="B91" s="191"/>
      <c r="C91" s="191"/>
      <c r="D91" s="172"/>
      <c r="E91" s="172"/>
      <c r="F91" s="172"/>
      <c r="G91" s="172"/>
      <c r="H91" s="172"/>
      <c r="I91" s="172"/>
      <c r="J91" s="172"/>
      <c r="K91" s="172"/>
      <c r="L91" s="172"/>
      <c r="M91" s="172"/>
      <c r="N91" s="172"/>
      <c r="O91" s="172"/>
      <c r="P91" s="172"/>
      <c r="Q91" s="172"/>
      <c r="R91" s="172"/>
      <c r="S91" s="172"/>
      <c r="T91" s="172"/>
      <c r="U91" s="172"/>
      <c r="V91" s="172"/>
      <c r="W91" s="172"/>
      <c r="X91" s="147"/>
      <c r="Y91" s="147"/>
      <c r="Z91" s="147"/>
      <c r="AA91" s="147"/>
      <c r="AB91" s="147"/>
      <c r="AC91" s="147"/>
      <c r="AD91" s="172"/>
      <c r="AE91" s="172"/>
      <c r="AF91" s="172"/>
      <c r="AG91" s="172"/>
      <c r="AH91" s="172"/>
      <c r="AI91" s="172"/>
      <c r="AJ91" s="172"/>
      <c r="AK91" s="172"/>
    </row>
    <row r="92" spans="1:37" x14ac:dyDescent="0.25">
      <c r="A92" s="192" t="s">
        <v>455</v>
      </c>
      <c r="B92" s="191"/>
      <c r="C92" s="191"/>
      <c r="D92" s="172"/>
      <c r="E92" s="172"/>
      <c r="F92" s="172"/>
      <c r="G92" s="172"/>
      <c r="H92" s="172"/>
      <c r="I92" s="172"/>
      <c r="J92" s="172"/>
      <c r="K92" s="172"/>
      <c r="L92" s="172"/>
      <c r="M92" s="172"/>
      <c r="N92" s="172"/>
      <c r="O92" s="172"/>
      <c r="P92" s="172"/>
      <c r="Q92" s="172"/>
      <c r="R92" s="172"/>
      <c r="S92" s="172"/>
      <c r="T92" s="172"/>
      <c r="U92" s="172"/>
      <c r="V92" s="172"/>
      <c r="W92" s="172"/>
      <c r="X92" s="147"/>
      <c r="Y92" s="147"/>
      <c r="Z92" s="147"/>
      <c r="AA92" s="147"/>
      <c r="AB92" s="147"/>
      <c r="AC92" s="147"/>
      <c r="AD92" s="172"/>
      <c r="AE92" s="172"/>
      <c r="AF92" s="172"/>
      <c r="AG92" s="172"/>
      <c r="AH92" s="172"/>
      <c r="AI92" s="172"/>
      <c r="AJ92" s="172"/>
      <c r="AK92" s="172"/>
    </row>
    <row r="93" spans="1:37" x14ac:dyDescent="0.25">
      <c r="A93" s="192" t="s">
        <v>456</v>
      </c>
      <c r="B93" s="191"/>
      <c r="C93" s="191"/>
      <c r="D93" s="172"/>
      <c r="E93" s="172"/>
      <c r="F93" s="172"/>
      <c r="G93" s="172"/>
      <c r="H93" s="172"/>
      <c r="I93" s="172"/>
      <c r="J93" s="172"/>
      <c r="K93" s="172"/>
      <c r="L93" s="172"/>
      <c r="M93" s="172"/>
      <c r="N93" s="172"/>
      <c r="O93" s="172"/>
      <c r="P93" s="172"/>
      <c r="Q93" s="172"/>
      <c r="R93" s="172"/>
      <c r="S93" s="172"/>
      <c r="T93" s="172"/>
      <c r="U93" s="172"/>
      <c r="V93" s="172"/>
      <c r="W93" s="172"/>
      <c r="X93" s="147"/>
      <c r="Y93" s="147"/>
      <c r="Z93" s="147"/>
      <c r="AA93" s="147"/>
      <c r="AB93" s="147"/>
      <c r="AC93" s="147"/>
      <c r="AD93" s="172"/>
      <c r="AE93" s="172"/>
      <c r="AF93" s="172"/>
      <c r="AG93" s="172"/>
      <c r="AH93" s="172"/>
      <c r="AI93" s="172"/>
      <c r="AJ93" s="172"/>
      <c r="AK93" s="172"/>
    </row>
    <row r="94" spans="1:37" x14ac:dyDescent="0.25">
      <c r="A94" s="192" t="s">
        <v>457</v>
      </c>
      <c r="B94" s="191"/>
      <c r="C94" s="191"/>
      <c r="D94" s="172"/>
      <c r="E94" s="172"/>
      <c r="F94" s="172"/>
      <c r="G94" s="172"/>
      <c r="H94" s="172"/>
      <c r="I94" s="172"/>
      <c r="J94" s="172"/>
      <c r="K94" s="172"/>
      <c r="L94" s="172"/>
      <c r="M94" s="172"/>
      <c r="N94" s="172"/>
      <c r="O94" s="172"/>
      <c r="P94" s="172"/>
      <c r="Q94" s="172"/>
      <c r="R94" s="172"/>
      <c r="S94" s="172"/>
      <c r="T94" s="172"/>
      <c r="U94" s="172"/>
      <c r="V94" s="172"/>
      <c r="W94" s="172"/>
      <c r="X94" s="147"/>
      <c r="Y94" s="147"/>
      <c r="Z94" s="147"/>
      <c r="AA94" s="147"/>
      <c r="AB94" s="147"/>
      <c r="AC94" s="147"/>
      <c r="AD94" s="172"/>
      <c r="AE94" s="172"/>
      <c r="AF94" s="172"/>
      <c r="AG94" s="172"/>
      <c r="AH94" s="172"/>
      <c r="AI94" s="172"/>
      <c r="AJ94" s="172"/>
      <c r="AK94" s="172"/>
    </row>
    <row r="95" spans="1:37" x14ac:dyDescent="0.25">
      <c r="A95" s="192" t="s">
        <v>458</v>
      </c>
      <c r="B95" s="191"/>
      <c r="C95" s="191"/>
      <c r="D95" s="172"/>
      <c r="E95" s="172"/>
      <c r="F95" s="172"/>
      <c r="G95" s="172"/>
      <c r="H95" s="172"/>
      <c r="I95" s="172"/>
      <c r="J95" s="172"/>
      <c r="K95" s="172"/>
      <c r="L95" s="172"/>
      <c r="M95" s="172"/>
      <c r="N95" s="172"/>
      <c r="O95" s="172"/>
      <c r="P95" s="172"/>
      <c r="Q95" s="172"/>
      <c r="R95" s="172"/>
      <c r="S95" s="172"/>
      <c r="T95" s="172"/>
      <c r="U95" s="172"/>
      <c r="V95" s="172"/>
      <c r="W95" s="172"/>
      <c r="X95" s="147"/>
      <c r="Y95" s="147"/>
      <c r="Z95" s="147"/>
      <c r="AA95" s="147"/>
      <c r="AB95" s="147"/>
      <c r="AC95" s="147"/>
      <c r="AD95" s="172"/>
      <c r="AE95" s="172"/>
      <c r="AF95" s="172"/>
      <c r="AG95" s="172"/>
      <c r="AH95" s="172"/>
      <c r="AI95" s="172"/>
      <c r="AJ95" s="172"/>
      <c r="AK95" s="172"/>
    </row>
    <row r="96" spans="1:37" x14ac:dyDescent="0.25">
      <c r="A96" s="192" t="s">
        <v>459</v>
      </c>
      <c r="B96" s="191"/>
      <c r="C96" s="191"/>
      <c r="D96" s="172"/>
      <c r="E96" s="172"/>
      <c r="F96" s="172"/>
      <c r="G96" s="172"/>
      <c r="H96" s="172"/>
      <c r="I96" s="172"/>
      <c r="J96" s="172"/>
      <c r="K96" s="172"/>
      <c r="L96" s="172"/>
      <c r="M96" s="172"/>
      <c r="N96" s="172"/>
      <c r="O96" s="172"/>
      <c r="P96" s="172"/>
      <c r="Q96" s="172"/>
      <c r="R96" s="172"/>
      <c r="S96" s="172"/>
      <c r="T96" s="172"/>
      <c r="U96" s="172"/>
      <c r="V96" s="172"/>
      <c r="W96" s="172"/>
      <c r="X96" s="147"/>
      <c r="Y96" s="147"/>
      <c r="Z96" s="147"/>
      <c r="AA96" s="147"/>
      <c r="AB96" s="147"/>
      <c r="AC96" s="147"/>
      <c r="AD96" s="172"/>
      <c r="AE96" s="172"/>
      <c r="AF96" s="172"/>
      <c r="AG96" s="172"/>
      <c r="AH96" s="172"/>
      <c r="AI96" s="172"/>
      <c r="AJ96" s="172"/>
      <c r="AK96" s="172"/>
    </row>
    <row r="97" spans="1:37" x14ac:dyDescent="0.25">
      <c r="A97" s="193" t="s">
        <v>460</v>
      </c>
      <c r="B97" s="194"/>
      <c r="C97" s="194"/>
      <c r="D97" s="172"/>
      <c r="E97" s="172"/>
      <c r="F97" s="172"/>
      <c r="G97" s="172"/>
      <c r="H97" s="172"/>
      <c r="I97" s="172"/>
      <c r="J97" s="172"/>
      <c r="K97" s="172"/>
      <c r="L97" s="172"/>
      <c r="M97" s="172"/>
      <c r="N97" s="172"/>
      <c r="O97" s="172"/>
      <c r="P97" s="172"/>
      <c r="Q97" s="172"/>
      <c r="R97" s="172"/>
      <c r="S97" s="172"/>
      <c r="T97" s="172"/>
      <c r="U97" s="172"/>
      <c r="V97" s="172"/>
      <c r="W97" s="172"/>
      <c r="X97" s="147"/>
      <c r="Y97" s="147"/>
      <c r="Z97" s="147"/>
      <c r="AA97" s="147"/>
      <c r="AB97" s="147"/>
      <c r="AC97" s="147"/>
      <c r="AD97" s="172"/>
      <c r="AE97" s="172"/>
      <c r="AF97" s="172"/>
      <c r="AG97" s="172"/>
      <c r="AH97" s="172"/>
      <c r="AI97" s="172"/>
      <c r="AJ97" s="172"/>
      <c r="AK97" s="172"/>
    </row>
    <row r="98" spans="1:37" x14ac:dyDescent="0.25">
      <c r="A98" s="193" t="s">
        <v>461</v>
      </c>
      <c r="B98" s="194"/>
      <c r="C98" s="194"/>
      <c r="D98" s="172"/>
      <c r="E98" s="172"/>
      <c r="F98" s="172"/>
      <c r="G98" s="172"/>
      <c r="H98" s="172"/>
      <c r="I98" s="172"/>
      <c r="J98" s="172"/>
      <c r="K98" s="172"/>
      <c r="L98" s="172"/>
      <c r="M98" s="172"/>
      <c r="N98" s="172"/>
      <c r="O98" s="172"/>
      <c r="P98" s="172"/>
      <c r="Q98" s="172"/>
      <c r="R98" s="172"/>
      <c r="S98" s="172"/>
      <c r="T98" s="172"/>
      <c r="U98" s="172"/>
      <c r="V98" s="172"/>
      <c r="W98" s="172"/>
      <c r="X98" s="147"/>
      <c r="Y98" s="147"/>
      <c r="Z98" s="147"/>
      <c r="AA98" s="147"/>
      <c r="AB98" s="147"/>
      <c r="AC98" s="147"/>
      <c r="AD98" s="172"/>
      <c r="AE98" s="172"/>
      <c r="AF98" s="172"/>
      <c r="AG98" s="172"/>
      <c r="AH98" s="172"/>
      <c r="AI98" s="172"/>
      <c r="AJ98" s="172"/>
      <c r="AK98" s="172"/>
    </row>
    <row r="99" spans="1:37" x14ac:dyDescent="0.25">
      <c r="A99" s="192" t="s">
        <v>462</v>
      </c>
      <c r="B99" s="191"/>
      <c r="C99" s="191"/>
      <c r="D99" s="172"/>
      <c r="E99" s="172"/>
      <c r="F99" s="172"/>
      <c r="G99" s="172"/>
      <c r="H99" s="172"/>
      <c r="I99" s="172"/>
      <c r="J99" s="172"/>
      <c r="K99" s="172"/>
      <c r="L99" s="172"/>
      <c r="M99" s="172"/>
      <c r="N99" s="172"/>
      <c r="O99" s="172"/>
      <c r="P99" s="172"/>
      <c r="Q99" s="172"/>
      <c r="R99" s="172"/>
      <c r="S99" s="172"/>
      <c r="T99" s="172"/>
      <c r="U99" s="172"/>
      <c r="V99" s="172"/>
      <c r="W99" s="172"/>
      <c r="X99" s="147"/>
      <c r="Y99" s="147"/>
      <c r="Z99" s="147"/>
      <c r="AA99" s="147"/>
      <c r="AB99" s="147"/>
      <c r="AC99" s="147"/>
      <c r="AD99" s="172"/>
      <c r="AE99" s="172"/>
      <c r="AF99" s="172"/>
      <c r="AG99" s="172"/>
      <c r="AH99" s="172"/>
      <c r="AI99" s="172"/>
      <c r="AJ99" s="172"/>
      <c r="AK99" s="172"/>
    </row>
    <row r="100" spans="1:37" x14ac:dyDescent="0.25">
      <c r="A100" s="195" t="s">
        <v>463</v>
      </c>
      <c r="B100" s="191"/>
      <c r="C100" s="191"/>
      <c r="D100" s="172"/>
      <c r="E100" s="172"/>
      <c r="F100" s="172"/>
      <c r="G100" s="172"/>
      <c r="H100" s="172"/>
      <c r="I100" s="172"/>
      <c r="J100" s="172"/>
      <c r="K100" s="172"/>
      <c r="L100" s="172"/>
      <c r="M100" s="172"/>
      <c r="N100" s="172"/>
      <c r="O100" s="172"/>
      <c r="P100" s="172"/>
      <c r="Q100" s="172"/>
      <c r="R100" s="172"/>
      <c r="S100" s="172"/>
      <c r="T100" s="172"/>
      <c r="U100" s="172"/>
      <c r="V100" s="172"/>
      <c r="W100" s="172"/>
      <c r="X100" s="147"/>
      <c r="Y100" s="147"/>
      <c r="Z100" s="147"/>
      <c r="AA100" s="147"/>
      <c r="AB100" s="147"/>
      <c r="AC100" s="147"/>
      <c r="AD100" s="172"/>
      <c r="AE100" s="172"/>
      <c r="AF100" s="172"/>
      <c r="AG100" s="172"/>
      <c r="AH100" s="172"/>
      <c r="AI100" s="172"/>
      <c r="AJ100" s="172"/>
      <c r="AK100" s="172"/>
    </row>
    <row r="101" spans="1:37" x14ac:dyDescent="0.25">
      <c r="A101" s="251" t="s">
        <v>543</v>
      </c>
      <c r="B101" s="251"/>
      <c r="C101" s="252"/>
      <c r="D101" s="169"/>
      <c r="E101" s="169"/>
      <c r="F101" s="169"/>
      <c r="G101" s="169"/>
      <c r="H101" s="169"/>
      <c r="I101" s="169"/>
      <c r="J101" s="169"/>
      <c r="K101" s="169"/>
      <c r="L101" s="169"/>
      <c r="M101" s="169"/>
      <c r="N101" s="169"/>
      <c r="O101" s="169"/>
      <c r="P101" s="169"/>
      <c r="Q101" s="169"/>
      <c r="R101" s="169"/>
      <c r="S101" s="169"/>
      <c r="T101" s="169"/>
      <c r="U101" s="169"/>
      <c r="V101" s="169"/>
      <c r="W101" s="169"/>
      <c r="X101" s="154"/>
      <c r="Y101" s="154"/>
      <c r="Z101" s="154"/>
      <c r="AA101" s="154"/>
      <c r="AB101" s="154"/>
      <c r="AC101" s="154"/>
      <c r="AD101" s="169"/>
      <c r="AE101" s="169"/>
      <c r="AF101" s="169"/>
      <c r="AG101" s="169"/>
      <c r="AH101" s="169"/>
      <c r="AI101" s="169"/>
      <c r="AJ101" s="169"/>
      <c r="AK101" s="170"/>
    </row>
    <row r="102" spans="1:37" x14ac:dyDescent="0.25">
      <c r="A102" s="196" t="s">
        <v>464</v>
      </c>
      <c r="B102" s="197"/>
      <c r="C102" s="197"/>
      <c r="D102" s="172"/>
      <c r="E102" s="172"/>
      <c r="F102" s="172"/>
      <c r="G102" s="172"/>
      <c r="H102" s="172"/>
      <c r="I102" s="172"/>
      <c r="J102" s="172"/>
      <c r="K102" s="172"/>
      <c r="L102" s="172"/>
      <c r="M102" s="172"/>
      <c r="N102" s="172"/>
      <c r="O102" s="172"/>
      <c r="P102" s="172"/>
      <c r="Q102" s="172"/>
      <c r="R102" s="172"/>
      <c r="S102" s="172"/>
      <c r="T102" s="172"/>
      <c r="U102" s="172"/>
      <c r="V102" s="172"/>
      <c r="W102" s="172"/>
      <c r="X102" s="147"/>
      <c r="Y102" s="147"/>
      <c r="Z102" s="147"/>
      <c r="AA102" s="147"/>
      <c r="AB102" s="147"/>
      <c r="AC102" s="147"/>
      <c r="AD102" s="172"/>
      <c r="AE102" s="172"/>
      <c r="AF102" s="172"/>
      <c r="AG102" s="172"/>
      <c r="AH102" s="172"/>
      <c r="AI102" s="172"/>
      <c r="AJ102" s="172"/>
      <c r="AK102" s="172"/>
    </row>
    <row r="103" spans="1:37" x14ac:dyDescent="0.25">
      <c r="A103" s="198" t="s">
        <v>465</v>
      </c>
      <c r="B103" s="197"/>
      <c r="C103" s="197"/>
      <c r="D103" s="172"/>
      <c r="E103" s="172"/>
      <c r="F103" s="172"/>
      <c r="G103" s="172"/>
      <c r="H103" s="172"/>
      <c r="I103" s="172"/>
      <c r="J103" s="172"/>
      <c r="K103" s="172"/>
      <c r="L103" s="172"/>
      <c r="M103" s="172"/>
      <c r="N103" s="172"/>
      <c r="O103" s="172"/>
      <c r="P103" s="172"/>
      <c r="Q103" s="172"/>
      <c r="R103" s="172"/>
      <c r="S103" s="172"/>
      <c r="T103" s="172"/>
      <c r="U103" s="172"/>
      <c r="V103" s="172"/>
      <c r="W103" s="172"/>
      <c r="X103" s="147"/>
      <c r="Y103" s="147"/>
      <c r="Z103" s="147"/>
      <c r="AA103" s="147"/>
      <c r="AB103" s="147"/>
      <c r="AC103" s="147"/>
      <c r="AD103" s="172"/>
      <c r="AE103" s="172"/>
      <c r="AF103" s="172"/>
      <c r="AG103" s="172"/>
      <c r="AH103" s="172"/>
      <c r="AI103" s="172"/>
      <c r="AJ103" s="172"/>
      <c r="AK103" s="172"/>
    </row>
    <row r="104" spans="1:37" x14ac:dyDescent="0.25">
      <c r="A104" s="192" t="s">
        <v>462</v>
      </c>
      <c r="B104" s="191"/>
      <c r="C104" s="191"/>
      <c r="D104" s="172"/>
      <c r="E104" s="172"/>
      <c r="F104" s="172"/>
      <c r="G104" s="172"/>
      <c r="H104" s="172"/>
      <c r="I104" s="172"/>
      <c r="J104" s="172"/>
      <c r="K104" s="172"/>
      <c r="L104" s="172"/>
      <c r="M104" s="172"/>
      <c r="N104" s="172"/>
      <c r="O104" s="172"/>
      <c r="P104" s="172"/>
      <c r="Q104" s="172"/>
      <c r="R104" s="172"/>
      <c r="S104" s="172"/>
      <c r="T104" s="172"/>
      <c r="U104" s="172"/>
      <c r="V104" s="172"/>
      <c r="W104" s="172"/>
      <c r="X104" s="147"/>
      <c r="Y104" s="147"/>
      <c r="Z104" s="147"/>
      <c r="AA104" s="147"/>
      <c r="AB104" s="147"/>
      <c r="AC104" s="147"/>
      <c r="AD104" s="172"/>
      <c r="AE104" s="172"/>
      <c r="AF104" s="172"/>
      <c r="AG104" s="172"/>
      <c r="AH104" s="172"/>
      <c r="AI104" s="172"/>
      <c r="AJ104" s="172"/>
      <c r="AK104" s="172"/>
    </row>
    <row r="105" spans="1:37" x14ac:dyDescent="0.25">
      <c r="A105" s="192" t="s">
        <v>466</v>
      </c>
      <c r="B105" s="191"/>
      <c r="C105" s="191"/>
      <c r="D105" s="172"/>
      <c r="E105" s="172"/>
      <c r="F105" s="172"/>
      <c r="G105" s="172"/>
      <c r="H105" s="172"/>
      <c r="I105" s="172"/>
      <c r="J105" s="172"/>
      <c r="K105" s="172"/>
      <c r="L105" s="172"/>
      <c r="M105" s="172"/>
      <c r="N105" s="172"/>
      <c r="O105" s="172"/>
      <c r="P105" s="172"/>
      <c r="Q105" s="172"/>
      <c r="R105" s="172"/>
      <c r="S105" s="172"/>
      <c r="T105" s="172"/>
      <c r="U105" s="172"/>
      <c r="V105" s="172"/>
      <c r="W105" s="172"/>
      <c r="X105" s="147"/>
      <c r="Y105" s="147"/>
      <c r="Z105" s="147"/>
      <c r="AA105" s="147"/>
      <c r="AB105" s="147"/>
      <c r="AC105" s="147"/>
      <c r="AD105" s="172"/>
      <c r="AE105" s="172"/>
      <c r="AF105" s="172"/>
      <c r="AG105" s="172"/>
      <c r="AH105" s="172"/>
      <c r="AI105" s="172"/>
      <c r="AJ105" s="172"/>
      <c r="AK105" s="172"/>
    </row>
    <row r="106" spans="1:37" x14ac:dyDescent="0.25">
      <c r="A106" s="195" t="s">
        <v>467</v>
      </c>
      <c r="B106" s="191"/>
      <c r="C106" s="191"/>
      <c r="D106" s="172"/>
      <c r="E106" s="172"/>
      <c r="F106" s="172"/>
      <c r="G106" s="172"/>
      <c r="H106" s="172"/>
      <c r="I106" s="172"/>
      <c r="J106" s="172"/>
      <c r="K106" s="172"/>
      <c r="L106" s="172"/>
      <c r="M106" s="172"/>
      <c r="N106" s="172"/>
      <c r="O106" s="172"/>
      <c r="P106" s="172"/>
      <c r="Q106" s="172"/>
      <c r="R106" s="172"/>
      <c r="S106" s="172"/>
      <c r="T106" s="172"/>
      <c r="U106" s="172"/>
      <c r="V106" s="172"/>
      <c r="W106" s="172"/>
      <c r="X106" s="147"/>
      <c r="Y106" s="147"/>
      <c r="Z106" s="147"/>
      <c r="AA106" s="147"/>
      <c r="AB106" s="147"/>
      <c r="AC106" s="147"/>
      <c r="AD106" s="172"/>
      <c r="AE106" s="172"/>
      <c r="AF106" s="172"/>
      <c r="AG106" s="172"/>
      <c r="AH106" s="172"/>
      <c r="AI106" s="172"/>
      <c r="AJ106" s="172"/>
      <c r="AK106" s="172"/>
    </row>
    <row r="107" spans="1:37" x14ac:dyDescent="0.25">
      <c r="A107" s="192" t="s">
        <v>468</v>
      </c>
      <c r="B107" s="191"/>
      <c r="C107" s="191"/>
      <c r="D107" s="172"/>
      <c r="E107" s="172"/>
      <c r="F107" s="172"/>
      <c r="G107" s="172"/>
      <c r="H107" s="172"/>
      <c r="I107" s="172"/>
      <c r="J107" s="172"/>
      <c r="K107" s="172"/>
      <c r="L107" s="172"/>
      <c r="M107" s="172"/>
      <c r="N107" s="172"/>
      <c r="O107" s="172"/>
      <c r="P107" s="172"/>
      <c r="Q107" s="172"/>
      <c r="R107" s="172"/>
      <c r="S107" s="172"/>
      <c r="T107" s="172"/>
      <c r="U107" s="172"/>
      <c r="V107" s="172"/>
      <c r="W107" s="172"/>
      <c r="X107" s="147"/>
      <c r="Y107" s="147"/>
      <c r="Z107" s="147"/>
      <c r="AA107" s="147"/>
      <c r="AB107" s="147"/>
      <c r="AC107" s="147"/>
      <c r="AD107" s="172"/>
      <c r="AE107" s="172"/>
      <c r="AF107" s="172"/>
      <c r="AG107" s="172"/>
      <c r="AH107" s="172"/>
      <c r="AI107" s="172"/>
      <c r="AJ107" s="172"/>
      <c r="AK107" s="172"/>
    </row>
    <row r="108" spans="1:37" x14ac:dyDescent="0.25">
      <c r="A108" s="195" t="s">
        <v>469</v>
      </c>
      <c r="B108" s="191"/>
      <c r="C108" s="191"/>
      <c r="D108" s="172"/>
      <c r="E108" s="172"/>
      <c r="F108" s="172"/>
      <c r="G108" s="172"/>
      <c r="H108" s="172"/>
      <c r="I108" s="172"/>
      <c r="J108" s="172"/>
      <c r="K108" s="172"/>
      <c r="L108" s="172"/>
      <c r="M108" s="172"/>
      <c r="N108" s="172"/>
      <c r="O108" s="172"/>
      <c r="P108" s="172"/>
      <c r="Q108" s="172"/>
      <c r="R108" s="172"/>
      <c r="S108" s="172"/>
      <c r="T108" s="172"/>
      <c r="U108" s="172"/>
      <c r="V108" s="172"/>
      <c r="W108" s="172"/>
      <c r="X108" s="147"/>
      <c r="Y108" s="147"/>
      <c r="Z108" s="147"/>
      <c r="AA108" s="147"/>
      <c r="AB108" s="147"/>
      <c r="AC108" s="147"/>
      <c r="AD108" s="172"/>
      <c r="AE108" s="172"/>
      <c r="AF108" s="172"/>
      <c r="AG108" s="172"/>
      <c r="AH108" s="172"/>
      <c r="AI108" s="172"/>
      <c r="AJ108" s="172"/>
      <c r="AK108" s="172"/>
    </row>
    <row r="109" spans="1:37" x14ac:dyDescent="0.25">
      <c r="A109" s="192" t="s">
        <v>470</v>
      </c>
      <c r="B109" s="191"/>
      <c r="C109" s="191"/>
      <c r="D109" s="172"/>
      <c r="E109" s="172"/>
      <c r="F109" s="172"/>
      <c r="G109" s="172"/>
      <c r="H109" s="172"/>
      <c r="I109" s="172"/>
      <c r="J109" s="172"/>
      <c r="K109" s="172"/>
      <c r="L109" s="172"/>
      <c r="M109" s="172"/>
      <c r="N109" s="172"/>
      <c r="O109" s="172"/>
      <c r="P109" s="172"/>
      <c r="Q109" s="172"/>
      <c r="R109" s="172"/>
      <c r="S109" s="172"/>
      <c r="T109" s="172"/>
      <c r="U109" s="172"/>
      <c r="V109" s="172"/>
      <c r="W109" s="172"/>
      <c r="X109" s="147"/>
      <c r="Y109" s="147"/>
      <c r="Z109" s="147"/>
      <c r="AA109" s="147"/>
      <c r="AB109" s="147"/>
      <c r="AC109" s="147"/>
      <c r="AD109" s="172"/>
      <c r="AE109" s="172"/>
      <c r="AF109" s="172"/>
      <c r="AG109" s="172"/>
      <c r="AH109" s="172"/>
      <c r="AI109" s="172"/>
      <c r="AJ109" s="172"/>
      <c r="AK109" s="172"/>
    </row>
    <row r="110" spans="1:37" x14ac:dyDescent="0.25">
      <c r="A110" s="199" t="s">
        <v>471</v>
      </c>
      <c r="B110" s="200"/>
      <c r="C110" s="200"/>
      <c r="D110" s="172"/>
      <c r="E110" s="172"/>
      <c r="F110" s="172"/>
      <c r="G110" s="172"/>
      <c r="H110" s="172"/>
      <c r="I110" s="172"/>
      <c r="J110" s="172"/>
      <c r="K110" s="172"/>
      <c r="L110" s="172"/>
      <c r="M110" s="172"/>
      <c r="N110" s="172"/>
      <c r="O110" s="172"/>
      <c r="P110" s="172"/>
      <c r="Q110" s="172"/>
      <c r="R110" s="172"/>
      <c r="S110" s="172"/>
      <c r="T110" s="172"/>
      <c r="U110" s="172"/>
      <c r="V110" s="172"/>
      <c r="W110" s="172"/>
      <c r="X110" s="147"/>
      <c r="Y110" s="147"/>
      <c r="Z110" s="147"/>
      <c r="AA110" s="147"/>
      <c r="AB110" s="147"/>
      <c r="AC110" s="147"/>
      <c r="AD110" s="172"/>
      <c r="AE110" s="172"/>
      <c r="AF110" s="172"/>
      <c r="AG110" s="172"/>
      <c r="AH110" s="172"/>
      <c r="AI110" s="172"/>
      <c r="AJ110" s="172"/>
      <c r="AK110" s="172"/>
    </row>
    <row r="111" spans="1:37" x14ac:dyDescent="0.25">
      <c r="A111" s="199" t="s">
        <v>472</v>
      </c>
      <c r="B111" s="200"/>
      <c r="C111" s="200"/>
      <c r="D111" s="172"/>
      <c r="E111" s="172"/>
      <c r="F111" s="172"/>
      <c r="G111" s="172"/>
      <c r="H111" s="172"/>
      <c r="I111" s="172"/>
      <c r="J111" s="172"/>
      <c r="K111" s="172"/>
      <c r="L111" s="172"/>
      <c r="M111" s="172"/>
      <c r="N111" s="172"/>
      <c r="O111" s="172"/>
      <c r="P111" s="172"/>
      <c r="Q111" s="172"/>
      <c r="R111" s="172"/>
      <c r="S111" s="172"/>
      <c r="T111" s="172"/>
      <c r="U111" s="172"/>
      <c r="V111" s="172"/>
      <c r="W111" s="172"/>
      <c r="X111" s="147"/>
      <c r="Y111" s="147"/>
      <c r="Z111" s="147"/>
      <c r="AA111" s="147"/>
      <c r="AB111" s="147"/>
      <c r="AC111" s="147"/>
      <c r="AD111" s="172"/>
      <c r="AE111" s="172"/>
      <c r="AF111" s="172"/>
      <c r="AG111" s="172"/>
      <c r="AH111" s="172"/>
      <c r="AI111" s="172"/>
      <c r="AJ111" s="172"/>
      <c r="AK111" s="172"/>
    </row>
    <row r="112" spans="1:37" x14ac:dyDescent="0.25">
      <c r="A112" s="199" t="s">
        <v>473</v>
      </c>
      <c r="B112" s="200"/>
      <c r="C112" s="200"/>
      <c r="D112" s="172"/>
      <c r="E112" s="172"/>
      <c r="F112" s="172"/>
      <c r="G112" s="172"/>
      <c r="H112" s="172"/>
      <c r="I112" s="172"/>
      <c r="J112" s="172"/>
      <c r="K112" s="172"/>
      <c r="L112" s="172"/>
      <c r="M112" s="172"/>
      <c r="N112" s="172"/>
      <c r="O112" s="172"/>
      <c r="P112" s="172"/>
      <c r="Q112" s="172"/>
      <c r="R112" s="172"/>
      <c r="S112" s="172"/>
      <c r="T112" s="172"/>
      <c r="U112" s="172"/>
      <c r="V112" s="172"/>
      <c r="W112" s="172"/>
      <c r="X112" s="147"/>
      <c r="Y112" s="147"/>
      <c r="Z112" s="147"/>
      <c r="AA112" s="147"/>
      <c r="AB112" s="147"/>
      <c r="AC112" s="147"/>
      <c r="AD112" s="172"/>
      <c r="AE112" s="172"/>
      <c r="AF112" s="172"/>
      <c r="AG112" s="172"/>
      <c r="AH112" s="172"/>
      <c r="AI112" s="172"/>
      <c r="AJ112" s="172"/>
      <c r="AK112" s="172"/>
    </row>
    <row r="113" spans="1:37" x14ac:dyDescent="0.25">
      <c r="A113" s="199" t="s">
        <v>474</v>
      </c>
      <c r="B113" s="200"/>
      <c r="C113" s="200"/>
      <c r="D113" s="172"/>
      <c r="E113" s="172"/>
      <c r="F113" s="172"/>
      <c r="G113" s="172"/>
      <c r="H113" s="172"/>
      <c r="I113" s="172"/>
      <c r="J113" s="172"/>
      <c r="K113" s="172"/>
      <c r="L113" s="172"/>
      <c r="M113" s="172"/>
      <c r="N113" s="172"/>
      <c r="O113" s="172"/>
      <c r="P113" s="172"/>
      <c r="Q113" s="172"/>
      <c r="R113" s="172"/>
      <c r="S113" s="172"/>
      <c r="T113" s="172"/>
      <c r="U113" s="172"/>
      <c r="V113" s="172"/>
      <c r="W113" s="172"/>
      <c r="X113" s="147"/>
      <c r="Y113" s="147"/>
      <c r="Z113" s="147"/>
      <c r="AA113" s="147"/>
      <c r="AB113" s="147"/>
      <c r="AC113" s="147"/>
      <c r="AD113" s="172"/>
      <c r="AE113" s="172"/>
      <c r="AF113" s="172"/>
      <c r="AG113" s="172"/>
      <c r="AH113" s="172"/>
      <c r="AI113" s="172"/>
      <c r="AJ113" s="172"/>
      <c r="AK113" s="172"/>
    </row>
    <row r="114" spans="1:37" x14ac:dyDescent="0.25">
      <c r="A114" s="226" t="s">
        <v>475</v>
      </c>
      <c r="B114" s="227"/>
      <c r="C114" s="227"/>
      <c r="D114" s="172"/>
      <c r="E114" s="172"/>
      <c r="F114" s="172"/>
      <c r="G114" s="172"/>
      <c r="H114" s="172"/>
      <c r="I114" s="172"/>
      <c r="J114" s="172"/>
      <c r="K114" s="172"/>
      <c r="L114" s="172"/>
      <c r="M114" s="172"/>
      <c r="N114" s="172"/>
      <c r="O114" s="172"/>
      <c r="P114" s="172"/>
      <c r="Q114" s="172"/>
      <c r="R114" s="172"/>
      <c r="S114" s="172"/>
      <c r="T114" s="172"/>
      <c r="U114" s="172"/>
      <c r="V114" s="172"/>
      <c r="W114" s="172"/>
      <c r="X114" s="147"/>
      <c r="Y114" s="147"/>
      <c r="Z114" s="147"/>
      <c r="AA114" s="147"/>
      <c r="AB114" s="147"/>
      <c r="AC114" s="147"/>
      <c r="AD114" s="172"/>
      <c r="AE114" s="172"/>
      <c r="AF114" s="172"/>
      <c r="AG114" s="172"/>
      <c r="AH114" s="172"/>
      <c r="AI114" s="172"/>
      <c r="AJ114" s="172"/>
      <c r="AK114" s="172"/>
    </row>
    <row r="115" spans="1:37" x14ac:dyDescent="0.25">
      <c r="A115" s="226" t="s">
        <v>476</v>
      </c>
      <c r="B115" s="227"/>
      <c r="C115" s="227"/>
      <c r="D115" s="172"/>
      <c r="E115" s="172"/>
      <c r="F115" s="172"/>
      <c r="G115" s="172"/>
      <c r="H115" s="172"/>
      <c r="I115" s="172"/>
      <c r="J115" s="172"/>
      <c r="K115" s="172"/>
      <c r="L115" s="172"/>
      <c r="M115" s="172"/>
      <c r="N115" s="172"/>
      <c r="O115" s="172"/>
      <c r="P115" s="172"/>
      <c r="Q115" s="172"/>
      <c r="R115" s="172"/>
      <c r="S115" s="172"/>
      <c r="T115" s="172"/>
      <c r="U115" s="172"/>
      <c r="V115" s="172"/>
      <c r="W115" s="172"/>
      <c r="X115" s="147"/>
      <c r="Y115" s="147"/>
      <c r="Z115" s="147"/>
      <c r="AA115" s="147"/>
      <c r="AB115" s="147"/>
      <c r="AC115" s="147"/>
      <c r="AD115" s="172"/>
      <c r="AE115" s="172"/>
      <c r="AF115" s="172"/>
      <c r="AG115" s="172"/>
      <c r="AH115" s="172"/>
      <c r="AI115" s="172"/>
      <c r="AJ115" s="172"/>
      <c r="AK115" s="172"/>
    </row>
    <row r="116" spans="1:37" x14ac:dyDescent="0.25">
      <c r="A116" s="228"/>
      <c r="B116" s="227"/>
      <c r="C116" s="227"/>
      <c r="D116" s="172"/>
      <c r="E116" s="172"/>
      <c r="F116" s="172"/>
      <c r="G116" s="172"/>
      <c r="H116" s="172"/>
      <c r="I116" s="172"/>
      <c r="J116" s="172"/>
      <c r="K116" s="172"/>
      <c r="L116" s="172"/>
      <c r="M116" s="172"/>
      <c r="N116" s="172"/>
      <c r="O116" s="172"/>
      <c r="P116" s="172"/>
      <c r="Q116" s="172"/>
      <c r="R116" s="172"/>
      <c r="S116" s="172"/>
      <c r="T116" s="172"/>
      <c r="U116" s="172"/>
      <c r="V116" s="172"/>
      <c r="W116" s="172"/>
      <c r="X116" s="147"/>
      <c r="Y116" s="147"/>
      <c r="Z116" s="147"/>
      <c r="AA116" s="147"/>
      <c r="AB116" s="147"/>
      <c r="AC116" s="147"/>
      <c r="AD116" s="172"/>
      <c r="AE116" s="172"/>
      <c r="AF116" s="172"/>
      <c r="AG116" s="172"/>
      <c r="AH116" s="172"/>
      <c r="AI116" s="172"/>
      <c r="AJ116" s="172"/>
      <c r="AK116" s="172"/>
    </row>
    <row r="117" spans="1:37" ht="17.25" x14ac:dyDescent="0.25">
      <c r="A117" s="255" t="s">
        <v>603</v>
      </c>
      <c r="B117" s="255"/>
      <c r="C117" s="256"/>
      <c r="D117" s="257"/>
      <c r="E117" s="257"/>
      <c r="F117" s="257"/>
      <c r="G117" s="257"/>
      <c r="H117" s="258"/>
      <c r="I117" s="258"/>
      <c r="J117" s="258"/>
      <c r="K117" s="258"/>
      <c r="L117" s="259"/>
      <c r="M117" s="259"/>
      <c r="N117" s="259"/>
      <c r="O117" s="259"/>
      <c r="P117" s="259"/>
      <c r="Q117" s="259"/>
      <c r="R117" s="257"/>
      <c r="S117" s="257"/>
      <c r="T117" s="257"/>
      <c r="U117" s="257"/>
      <c r="V117" s="257"/>
      <c r="W117" s="257"/>
      <c r="X117" s="259"/>
      <c r="Y117" s="259"/>
      <c r="Z117" s="259"/>
      <c r="AA117" s="259"/>
      <c r="AB117" s="259"/>
      <c r="AC117" s="259"/>
      <c r="AD117" s="259"/>
      <c r="AE117" s="259"/>
      <c r="AF117" s="259"/>
      <c r="AG117" s="259"/>
      <c r="AH117" s="259"/>
      <c r="AI117" s="259"/>
      <c r="AJ117" s="259"/>
      <c r="AK117" s="260"/>
    </row>
    <row r="118" spans="1:37" x14ac:dyDescent="0.25">
      <c r="A118" s="261" t="s">
        <v>544</v>
      </c>
      <c r="B118" s="261"/>
      <c r="C118" s="262"/>
      <c r="D118" s="263"/>
      <c r="E118" s="263"/>
      <c r="F118" s="263"/>
      <c r="G118" s="263"/>
      <c r="H118" s="263"/>
      <c r="I118" s="263"/>
      <c r="J118" s="263"/>
      <c r="K118" s="263"/>
      <c r="L118" s="263"/>
      <c r="M118" s="263"/>
      <c r="N118" s="263"/>
      <c r="O118" s="263"/>
      <c r="P118" s="263"/>
      <c r="Q118" s="263"/>
      <c r="R118" s="263"/>
      <c r="S118" s="263"/>
      <c r="T118" s="263"/>
      <c r="U118" s="263"/>
      <c r="V118" s="263"/>
      <c r="W118" s="263"/>
      <c r="X118" s="153"/>
      <c r="Y118" s="153"/>
      <c r="Z118" s="153"/>
      <c r="AA118" s="153"/>
      <c r="AB118" s="153"/>
      <c r="AC118" s="153"/>
      <c r="AD118" s="263"/>
      <c r="AE118" s="263"/>
      <c r="AF118" s="263"/>
      <c r="AG118" s="263"/>
      <c r="AH118" s="263"/>
      <c r="AI118" s="263"/>
      <c r="AJ118" s="263"/>
      <c r="AK118" s="264"/>
    </row>
    <row r="119" spans="1:37" x14ac:dyDescent="0.25">
      <c r="A119" s="201" t="s">
        <v>545</v>
      </c>
      <c r="B119" s="202"/>
      <c r="C119" s="202"/>
      <c r="D119" s="172"/>
      <c r="E119" s="172"/>
      <c r="F119" s="172"/>
      <c r="G119" s="172"/>
      <c r="H119" s="172"/>
      <c r="I119" s="172"/>
      <c r="J119" s="172"/>
      <c r="K119" s="172"/>
      <c r="L119" s="172"/>
      <c r="M119" s="172"/>
      <c r="N119" s="172"/>
      <c r="O119" s="172"/>
      <c r="P119" s="172"/>
      <c r="Q119" s="172"/>
      <c r="R119" s="172"/>
      <c r="S119" s="172"/>
      <c r="T119" s="172"/>
      <c r="U119" s="172"/>
      <c r="V119" s="172"/>
      <c r="W119" s="172"/>
      <c r="X119" s="147"/>
      <c r="Y119" s="147"/>
      <c r="Z119" s="147"/>
      <c r="AA119" s="147"/>
      <c r="AB119" s="147"/>
      <c r="AC119" s="147"/>
      <c r="AD119" s="172"/>
      <c r="AE119" s="172"/>
      <c r="AF119" s="172"/>
      <c r="AG119" s="172"/>
      <c r="AH119" s="172"/>
      <c r="AI119" s="172"/>
      <c r="AJ119" s="172"/>
      <c r="AK119" s="172"/>
    </row>
    <row r="120" spans="1:37" x14ac:dyDescent="0.25">
      <c r="A120" s="203" t="s">
        <v>546</v>
      </c>
      <c r="B120" s="202"/>
      <c r="C120" s="202"/>
      <c r="D120" s="172"/>
      <c r="E120" s="172"/>
      <c r="F120" s="172"/>
      <c r="G120" s="172"/>
      <c r="H120" s="172"/>
      <c r="I120" s="172"/>
      <c r="J120" s="172"/>
      <c r="K120" s="172"/>
      <c r="L120" s="172"/>
      <c r="M120" s="172"/>
      <c r="N120" s="172"/>
      <c r="O120" s="172"/>
      <c r="P120" s="172"/>
      <c r="Q120" s="172"/>
      <c r="R120" s="172"/>
      <c r="S120" s="172"/>
      <c r="T120" s="172"/>
      <c r="U120" s="172"/>
      <c r="V120" s="172"/>
      <c r="W120" s="172"/>
      <c r="X120" s="147"/>
      <c r="Y120" s="147"/>
      <c r="Z120" s="147"/>
      <c r="AA120" s="147"/>
      <c r="AB120" s="147"/>
      <c r="AC120" s="147"/>
      <c r="AD120" s="172"/>
      <c r="AE120" s="172"/>
      <c r="AF120" s="172"/>
      <c r="AG120" s="172"/>
      <c r="AH120" s="172"/>
      <c r="AI120" s="172"/>
      <c r="AJ120" s="172"/>
      <c r="AK120" s="172"/>
    </row>
    <row r="121" spans="1:37" x14ac:dyDescent="0.25">
      <c r="A121" s="203" t="s">
        <v>547</v>
      </c>
      <c r="B121" s="202"/>
      <c r="C121" s="202"/>
      <c r="D121" s="172"/>
      <c r="E121" s="172"/>
      <c r="F121" s="172"/>
      <c r="G121" s="172"/>
      <c r="H121" s="172"/>
      <c r="I121" s="172"/>
      <c r="J121" s="172"/>
      <c r="K121" s="172"/>
      <c r="L121" s="172"/>
      <c r="M121" s="172"/>
      <c r="N121" s="172"/>
      <c r="O121" s="172"/>
      <c r="P121" s="172"/>
      <c r="Q121" s="172"/>
      <c r="R121" s="172"/>
      <c r="S121" s="172"/>
      <c r="T121" s="172"/>
      <c r="U121" s="172"/>
      <c r="V121" s="172"/>
      <c r="W121" s="172"/>
      <c r="X121" s="147"/>
      <c r="Y121" s="147"/>
      <c r="Z121" s="147"/>
      <c r="AA121" s="147"/>
      <c r="AB121" s="147"/>
      <c r="AC121" s="147"/>
      <c r="AD121" s="172"/>
      <c r="AE121" s="172"/>
      <c r="AF121" s="172"/>
      <c r="AG121" s="172"/>
      <c r="AH121" s="172"/>
      <c r="AI121" s="172"/>
      <c r="AJ121" s="172"/>
      <c r="AK121" s="172"/>
    </row>
    <row r="122" spans="1:37" x14ac:dyDescent="0.25">
      <c r="A122" s="203" t="s">
        <v>548</v>
      </c>
      <c r="B122" s="202"/>
      <c r="C122" s="202"/>
      <c r="D122" s="172"/>
      <c r="E122" s="172"/>
      <c r="F122" s="172"/>
      <c r="G122" s="172"/>
      <c r="H122" s="172"/>
      <c r="I122" s="172"/>
      <c r="J122" s="172"/>
      <c r="K122" s="172"/>
      <c r="L122" s="172"/>
      <c r="M122" s="172"/>
      <c r="N122" s="172"/>
      <c r="O122" s="172"/>
      <c r="P122" s="172"/>
      <c r="Q122" s="172"/>
      <c r="R122" s="172"/>
      <c r="S122" s="172"/>
      <c r="T122" s="172"/>
      <c r="U122" s="172"/>
      <c r="V122" s="172"/>
      <c r="W122" s="172"/>
      <c r="X122" s="147"/>
      <c r="Y122" s="147"/>
      <c r="Z122" s="147"/>
      <c r="AA122" s="147"/>
      <c r="AB122" s="147"/>
      <c r="AC122" s="147"/>
      <c r="AD122" s="172"/>
      <c r="AE122" s="172"/>
      <c r="AF122" s="172"/>
      <c r="AG122" s="172"/>
      <c r="AH122" s="172"/>
      <c r="AI122" s="172"/>
      <c r="AJ122" s="172"/>
      <c r="AK122" s="172"/>
    </row>
    <row r="123" spans="1:37" x14ac:dyDescent="0.25">
      <c r="A123" s="203" t="s">
        <v>549</v>
      </c>
      <c r="B123" s="202"/>
      <c r="C123" s="202"/>
      <c r="D123" s="172"/>
      <c r="E123" s="172"/>
      <c r="F123" s="172"/>
      <c r="G123" s="172"/>
      <c r="H123" s="172"/>
      <c r="I123" s="172"/>
      <c r="J123" s="172"/>
      <c r="K123" s="172"/>
      <c r="L123" s="172"/>
      <c r="M123" s="172"/>
      <c r="N123" s="172"/>
      <c r="O123" s="172"/>
      <c r="P123" s="172"/>
      <c r="Q123" s="172"/>
      <c r="R123" s="172"/>
      <c r="S123" s="172"/>
      <c r="T123" s="172"/>
      <c r="U123" s="172"/>
      <c r="V123" s="172"/>
      <c r="W123" s="172"/>
      <c r="X123" s="147"/>
      <c r="Y123" s="147"/>
      <c r="Z123" s="147"/>
      <c r="AA123" s="147"/>
      <c r="AB123" s="147"/>
      <c r="AC123" s="147"/>
      <c r="AD123" s="172"/>
      <c r="AE123" s="172"/>
      <c r="AF123" s="172"/>
      <c r="AG123" s="172"/>
      <c r="AH123" s="172"/>
      <c r="AI123" s="172"/>
      <c r="AJ123" s="172"/>
      <c r="AK123" s="172"/>
    </row>
    <row r="124" spans="1:37" x14ac:dyDescent="0.25">
      <c r="A124" s="203" t="s">
        <v>550</v>
      </c>
      <c r="B124" s="202"/>
      <c r="C124" s="202"/>
      <c r="D124" s="172"/>
      <c r="E124" s="172"/>
      <c r="F124" s="172"/>
      <c r="G124" s="172"/>
      <c r="H124" s="172"/>
      <c r="I124" s="172"/>
      <c r="J124" s="172"/>
      <c r="K124" s="172"/>
      <c r="L124" s="172"/>
      <c r="M124" s="172"/>
      <c r="N124" s="172"/>
      <c r="O124" s="172"/>
      <c r="P124" s="172"/>
      <c r="Q124" s="172"/>
      <c r="R124" s="172"/>
      <c r="S124" s="172"/>
      <c r="T124" s="172"/>
      <c r="U124" s="172"/>
      <c r="V124" s="172"/>
      <c r="W124" s="172"/>
      <c r="X124" s="147"/>
      <c r="Y124" s="147"/>
      <c r="Z124" s="147"/>
      <c r="AA124" s="147"/>
      <c r="AB124" s="147"/>
      <c r="AC124" s="147"/>
      <c r="AD124" s="172"/>
      <c r="AE124" s="172"/>
      <c r="AF124" s="172"/>
      <c r="AG124" s="172"/>
      <c r="AH124" s="172"/>
      <c r="AI124" s="172"/>
      <c r="AJ124" s="172"/>
      <c r="AK124" s="172"/>
    </row>
    <row r="125" spans="1:37" x14ac:dyDescent="0.25">
      <c r="A125" s="203" t="s">
        <v>551</v>
      </c>
      <c r="B125" s="202"/>
      <c r="C125" s="202"/>
      <c r="D125" s="172"/>
      <c r="E125" s="172"/>
      <c r="F125" s="172"/>
      <c r="G125" s="172"/>
      <c r="H125" s="172"/>
      <c r="I125" s="172"/>
      <c r="J125" s="172"/>
      <c r="K125" s="172"/>
      <c r="L125" s="172"/>
      <c r="M125" s="172"/>
      <c r="N125" s="172"/>
      <c r="O125" s="172"/>
      <c r="P125" s="172"/>
      <c r="Q125" s="172"/>
      <c r="R125" s="172"/>
      <c r="S125" s="172"/>
      <c r="T125" s="172"/>
      <c r="U125" s="172"/>
      <c r="V125" s="172"/>
      <c r="W125" s="172"/>
      <c r="X125" s="147"/>
      <c r="Y125" s="147"/>
      <c r="Z125" s="147"/>
      <c r="AA125" s="147"/>
      <c r="AB125" s="147"/>
      <c r="AC125" s="147"/>
      <c r="AD125" s="172"/>
      <c r="AE125" s="172"/>
      <c r="AF125" s="172"/>
      <c r="AG125" s="172"/>
      <c r="AH125" s="172"/>
      <c r="AI125" s="172"/>
      <c r="AJ125" s="172"/>
      <c r="AK125" s="172"/>
    </row>
    <row r="126" spans="1:37" x14ac:dyDescent="0.25">
      <c r="A126" s="203" t="s">
        <v>552</v>
      </c>
      <c r="B126" s="202"/>
      <c r="C126" s="202"/>
      <c r="D126" s="172"/>
      <c r="E126" s="172"/>
      <c r="F126" s="172"/>
      <c r="G126" s="172"/>
      <c r="H126" s="172"/>
      <c r="I126" s="172"/>
      <c r="J126" s="172"/>
      <c r="K126" s="172"/>
      <c r="L126" s="172"/>
      <c r="M126" s="172"/>
      <c r="N126" s="172"/>
      <c r="O126" s="172"/>
      <c r="P126" s="172"/>
      <c r="Q126" s="172"/>
      <c r="R126" s="172"/>
      <c r="S126" s="172"/>
      <c r="T126" s="172"/>
      <c r="U126" s="172"/>
      <c r="V126" s="172"/>
      <c r="W126" s="172"/>
      <c r="X126" s="147"/>
      <c r="Y126" s="147"/>
      <c r="Z126" s="147"/>
      <c r="AA126" s="147"/>
      <c r="AB126" s="147"/>
      <c r="AC126" s="147"/>
      <c r="AD126" s="172"/>
      <c r="AE126" s="172"/>
      <c r="AF126" s="172"/>
      <c r="AG126" s="172"/>
      <c r="AH126" s="172"/>
      <c r="AI126" s="172"/>
      <c r="AJ126" s="172"/>
      <c r="AK126" s="172"/>
    </row>
    <row r="127" spans="1:37" x14ac:dyDescent="0.25">
      <c r="A127" s="203" t="s">
        <v>553</v>
      </c>
      <c r="B127" s="202"/>
      <c r="C127" s="202"/>
      <c r="D127" s="172"/>
      <c r="E127" s="172"/>
      <c r="F127" s="172"/>
      <c r="G127" s="172"/>
      <c r="H127" s="172"/>
      <c r="I127" s="172"/>
      <c r="J127" s="172"/>
      <c r="K127" s="172"/>
      <c r="L127" s="172"/>
      <c r="M127" s="172"/>
      <c r="N127" s="172"/>
      <c r="O127" s="172"/>
      <c r="P127" s="172"/>
      <c r="Q127" s="172"/>
      <c r="R127" s="172"/>
      <c r="S127" s="172"/>
      <c r="T127" s="172"/>
      <c r="U127" s="172"/>
      <c r="V127" s="172"/>
      <c r="W127" s="172"/>
      <c r="X127" s="147"/>
      <c r="Y127" s="147"/>
      <c r="Z127" s="147"/>
      <c r="AA127" s="147"/>
      <c r="AB127" s="147"/>
      <c r="AC127" s="147"/>
      <c r="AD127" s="172"/>
      <c r="AE127" s="172"/>
      <c r="AF127" s="172"/>
      <c r="AG127" s="172"/>
      <c r="AH127" s="172"/>
      <c r="AI127" s="172"/>
      <c r="AJ127" s="172"/>
      <c r="AK127" s="172"/>
    </row>
    <row r="128" spans="1:37" ht="17.25" x14ac:dyDescent="0.25">
      <c r="A128" s="204" t="s">
        <v>633</v>
      </c>
      <c r="B128" s="202"/>
      <c r="C128" s="202"/>
      <c r="D128" s="172"/>
      <c r="E128" s="172"/>
      <c r="F128" s="172"/>
      <c r="G128" s="172"/>
      <c r="H128" s="172"/>
      <c r="I128" s="172"/>
      <c r="J128" s="172"/>
      <c r="K128" s="172"/>
      <c r="L128" s="172"/>
      <c r="M128" s="172"/>
      <c r="N128" s="172"/>
      <c r="O128" s="172"/>
      <c r="P128" s="172"/>
      <c r="Q128" s="172"/>
      <c r="R128" s="172"/>
      <c r="S128" s="172"/>
      <c r="T128" s="172"/>
      <c r="U128" s="172"/>
      <c r="V128" s="172"/>
      <c r="W128" s="172"/>
      <c r="X128" s="147"/>
      <c r="Y128" s="147"/>
      <c r="Z128" s="147"/>
      <c r="AA128" s="147"/>
      <c r="AB128" s="147"/>
      <c r="AC128" s="147"/>
      <c r="AD128" s="172"/>
      <c r="AE128" s="172"/>
      <c r="AF128" s="172"/>
      <c r="AG128" s="172"/>
      <c r="AH128" s="172"/>
      <c r="AI128" s="172"/>
      <c r="AJ128" s="172"/>
      <c r="AK128" s="172"/>
    </row>
    <row r="129" spans="1:37" ht="17.25" x14ac:dyDescent="0.25">
      <c r="A129" s="212" t="s">
        <v>629</v>
      </c>
      <c r="B129" s="255"/>
      <c r="C129" s="256"/>
      <c r="D129" s="265"/>
      <c r="E129" s="265"/>
      <c r="F129" s="266"/>
      <c r="G129" s="266"/>
      <c r="H129" s="265"/>
      <c r="I129" s="265"/>
      <c r="J129" s="266"/>
      <c r="K129" s="266"/>
      <c r="L129" s="265"/>
      <c r="M129" s="265"/>
      <c r="N129" s="265"/>
      <c r="O129" s="265"/>
      <c r="P129" s="266"/>
      <c r="Q129" s="266"/>
      <c r="R129" s="265"/>
      <c r="S129" s="265"/>
      <c r="T129" s="266"/>
      <c r="U129" s="266"/>
      <c r="V129" s="266"/>
      <c r="W129" s="266"/>
      <c r="X129" s="267"/>
      <c r="Y129" s="267"/>
      <c r="Z129" s="268"/>
      <c r="AA129" s="268"/>
      <c r="AB129" s="267"/>
      <c r="AC129" s="267"/>
      <c r="AD129" s="266"/>
      <c r="AE129" s="266"/>
      <c r="AF129" s="266"/>
      <c r="AG129" s="266"/>
      <c r="AH129" s="266"/>
      <c r="AI129" s="266"/>
      <c r="AJ129" s="266"/>
      <c r="AK129" s="269"/>
    </row>
    <row r="130" spans="1:37" x14ac:dyDescent="0.25">
      <c r="A130" s="229" t="s">
        <v>554</v>
      </c>
      <c r="B130" s="230"/>
      <c r="C130" s="230"/>
      <c r="D130" s="231"/>
      <c r="E130" s="231"/>
      <c r="F130" s="232"/>
      <c r="G130" s="232"/>
      <c r="H130" s="231"/>
      <c r="I130" s="231"/>
      <c r="J130" s="232"/>
      <c r="K130" s="232"/>
      <c r="L130" s="231"/>
      <c r="M130" s="231"/>
      <c r="N130" s="231"/>
      <c r="O130" s="231"/>
      <c r="P130" s="232"/>
      <c r="Q130" s="232"/>
      <c r="R130" s="231"/>
      <c r="S130" s="231"/>
      <c r="T130" s="232"/>
      <c r="U130" s="232"/>
      <c r="V130" s="232"/>
      <c r="W130" s="232"/>
      <c r="X130" s="233"/>
      <c r="Y130" s="233"/>
      <c r="Z130" s="234"/>
      <c r="AA130" s="234"/>
      <c r="AB130" s="233"/>
      <c r="AC130" s="233"/>
      <c r="AD130" s="232"/>
      <c r="AE130" s="232"/>
      <c r="AF130" s="232"/>
      <c r="AG130" s="232"/>
      <c r="AH130" s="232"/>
      <c r="AI130" s="232"/>
      <c r="AJ130" s="232"/>
      <c r="AK130" s="232"/>
    </row>
    <row r="131" spans="1:37" x14ac:dyDescent="0.25">
      <c r="A131" s="235" t="s">
        <v>555</v>
      </c>
      <c r="B131" s="236"/>
      <c r="C131" s="236"/>
      <c r="D131" s="231"/>
      <c r="E131" s="231"/>
      <c r="F131" s="232"/>
      <c r="G131" s="232"/>
      <c r="H131" s="231"/>
      <c r="I131" s="231"/>
      <c r="J131" s="232"/>
      <c r="K131" s="232"/>
      <c r="L131" s="231"/>
      <c r="M131" s="231"/>
      <c r="N131" s="231"/>
      <c r="O131" s="231"/>
      <c r="P131" s="232"/>
      <c r="Q131" s="232"/>
      <c r="R131" s="231"/>
      <c r="S131" s="231"/>
      <c r="T131" s="232"/>
      <c r="U131" s="232"/>
      <c r="V131" s="232"/>
      <c r="W131" s="232"/>
      <c r="X131" s="233"/>
      <c r="Y131" s="233"/>
      <c r="Z131" s="234"/>
      <c r="AA131" s="234"/>
      <c r="AB131" s="233"/>
      <c r="AC131" s="233"/>
      <c r="AD131" s="232"/>
      <c r="AE131" s="232"/>
      <c r="AF131" s="232"/>
      <c r="AG131" s="232"/>
      <c r="AH131" s="232"/>
      <c r="AI131" s="232"/>
      <c r="AJ131" s="232"/>
      <c r="AK131" s="232"/>
    </row>
    <row r="132" spans="1:37" x14ac:dyDescent="0.25">
      <c r="A132" s="235" t="s">
        <v>556</v>
      </c>
      <c r="B132" s="236"/>
      <c r="C132" s="236"/>
      <c r="D132" s="231"/>
      <c r="E132" s="231"/>
      <c r="F132" s="232"/>
      <c r="G132" s="232"/>
      <c r="H132" s="231"/>
      <c r="I132" s="231"/>
      <c r="J132" s="232"/>
      <c r="K132" s="232"/>
      <c r="L132" s="231"/>
      <c r="M132" s="231"/>
      <c r="N132" s="231"/>
      <c r="O132" s="231"/>
      <c r="P132" s="232"/>
      <c r="Q132" s="232"/>
      <c r="R132" s="231"/>
      <c r="S132" s="231"/>
      <c r="T132" s="232"/>
      <c r="U132" s="232"/>
      <c r="V132" s="232"/>
      <c r="W132" s="232"/>
      <c r="X132" s="233"/>
      <c r="Y132" s="233"/>
      <c r="Z132" s="234"/>
      <c r="AA132" s="234"/>
      <c r="AB132" s="233"/>
      <c r="AC132" s="233"/>
      <c r="AD132" s="232"/>
      <c r="AE132" s="232"/>
      <c r="AF132" s="232"/>
      <c r="AG132" s="232"/>
      <c r="AH132" s="232"/>
      <c r="AI132" s="232"/>
      <c r="AJ132" s="232"/>
      <c r="AK132" s="232"/>
    </row>
    <row r="133" spans="1:37" x14ac:dyDescent="0.25">
      <c r="A133" s="235" t="s">
        <v>557</v>
      </c>
      <c r="B133" s="236"/>
      <c r="C133" s="236"/>
      <c r="D133" s="231"/>
      <c r="E133" s="231"/>
      <c r="F133" s="232"/>
      <c r="G133" s="232"/>
      <c r="H133" s="231"/>
      <c r="I133" s="231"/>
      <c r="J133" s="232"/>
      <c r="K133" s="232"/>
      <c r="L133" s="231"/>
      <c r="M133" s="231"/>
      <c r="N133" s="231"/>
      <c r="O133" s="231"/>
      <c r="P133" s="232"/>
      <c r="Q133" s="232"/>
      <c r="R133" s="231"/>
      <c r="S133" s="231"/>
      <c r="T133" s="232"/>
      <c r="U133" s="232"/>
      <c r="V133" s="232"/>
      <c r="W133" s="232"/>
      <c r="X133" s="233"/>
      <c r="Y133" s="233"/>
      <c r="Z133" s="234"/>
      <c r="AA133" s="234"/>
      <c r="AB133" s="233"/>
      <c r="AC133" s="233"/>
      <c r="AD133" s="232"/>
      <c r="AE133" s="232"/>
      <c r="AF133" s="232"/>
      <c r="AG133" s="232"/>
      <c r="AH133" s="232"/>
      <c r="AI133" s="232"/>
      <c r="AJ133" s="232"/>
      <c r="AK133" s="232"/>
    </row>
    <row r="134" spans="1:37" x14ac:dyDescent="0.25">
      <c r="A134" s="235" t="s">
        <v>558</v>
      </c>
      <c r="B134" s="236"/>
      <c r="C134" s="236"/>
      <c r="D134" s="237"/>
      <c r="E134" s="237"/>
      <c r="F134" s="237"/>
      <c r="G134" s="237"/>
      <c r="H134" s="238"/>
      <c r="I134" s="238"/>
      <c r="J134" s="238"/>
      <c r="K134" s="238"/>
      <c r="L134" s="239"/>
      <c r="M134" s="239"/>
      <c r="N134" s="239"/>
      <c r="O134" s="239"/>
      <c r="P134" s="239"/>
      <c r="Q134" s="239"/>
      <c r="R134" s="237"/>
      <c r="S134" s="237"/>
      <c r="T134" s="237"/>
      <c r="U134" s="237"/>
      <c r="V134" s="237"/>
      <c r="W134" s="237"/>
      <c r="X134" s="239"/>
      <c r="Y134" s="239"/>
      <c r="Z134" s="239"/>
      <c r="AA134" s="239"/>
      <c r="AB134" s="239"/>
      <c r="AC134" s="239"/>
      <c r="AD134" s="239"/>
      <c r="AE134" s="239"/>
      <c r="AF134" s="239"/>
      <c r="AG134" s="239"/>
      <c r="AH134" s="239"/>
      <c r="AI134" s="239"/>
      <c r="AJ134" s="239"/>
      <c r="AK134" s="239"/>
    </row>
    <row r="135" spans="1:37" ht="17.25" x14ac:dyDescent="0.25">
      <c r="A135" s="235" t="s">
        <v>634</v>
      </c>
      <c r="B135" s="236"/>
      <c r="C135" s="236"/>
      <c r="D135" s="240"/>
      <c r="E135" s="240"/>
      <c r="F135" s="240"/>
      <c r="G135" s="240"/>
      <c r="H135" s="241"/>
      <c r="I135" s="241"/>
      <c r="J135" s="241"/>
      <c r="K135" s="241"/>
      <c r="L135" s="242"/>
      <c r="M135" s="242"/>
      <c r="N135" s="242"/>
      <c r="O135" s="242"/>
      <c r="P135" s="242"/>
      <c r="Q135" s="242"/>
      <c r="R135" s="240"/>
      <c r="S135" s="240"/>
      <c r="T135" s="240"/>
      <c r="U135" s="240"/>
      <c r="V135" s="240"/>
      <c r="W135" s="240"/>
      <c r="X135" s="242"/>
      <c r="Y135" s="242"/>
      <c r="Z135" s="242"/>
      <c r="AA135" s="242"/>
      <c r="AB135" s="242"/>
      <c r="AC135" s="242"/>
      <c r="AD135" s="242"/>
      <c r="AE135" s="242"/>
      <c r="AF135" s="242"/>
      <c r="AG135" s="242"/>
      <c r="AH135" s="242"/>
      <c r="AI135" s="242"/>
      <c r="AJ135" s="242"/>
      <c r="AK135" s="242"/>
    </row>
    <row r="136" spans="1:37" x14ac:dyDescent="0.25">
      <c r="A136" s="243"/>
      <c r="B136" s="244"/>
      <c r="C136" s="244"/>
      <c r="D136" s="231"/>
      <c r="E136" s="231"/>
      <c r="F136" s="232"/>
      <c r="G136" s="232"/>
      <c r="H136" s="231"/>
      <c r="I136" s="231"/>
      <c r="J136" s="232"/>
      <c r="K136" s="232"/>
      <c r="L136" s="231"/>
      <c r="M136" s="231"/>
      <c r="N136" s="231"/>
      <c r="O136" s="231"/>
      <c r="P136" s="232"/>
      <c r="Q136" s="232"/>
      <c r="R136" s="231"/>
      <c r="S136" s="231"/>
      <c r="T136" s="232"/>
      <c r="U136" s="232"/>
      <c r="V136" s="232"/>
      <c r="W136" s="232"/>
      <c r="X136" s="233"/>
      <c r="Y136" s="233"/>
      <c r="Z136" s="234"/>
      <c r="AA136" s="234"/>
      <c r="AB136" s="233"/>
      <c r="AC136" s="233"/>
      <c r="AD136" s="232"/>
      <c r="AE136" s="232"/>
      <c r="AF136" s="232"/>
      <c r="AG136" s="232"/>
      <c r="AH136" s="232"/>
      <c r="AI136" s="232"/>
      <c r="AJ136" s="232"/>
      <c r="AK136" s="232"/>
    </row>
    <row r="137" spans="1:37" x14ac:dyDescent="0.25">
      <c r="A137" s="245" t="s">
        <v>559</v>
      </c>
      <c r="B137" s="230"/>
      <c r="C137" s="230"/>
      <c r="D137" s="231"/>
      <c r="E137" s="231"/>
      <c r="F137" s="232"/>
      <c r="G137" s="232"/>
      <c r="H137" s="231"/>
      <c r="I137" s="231"/>
      <c r="J137" s="232"/>
      <c r="K137" s="232"/>
      <c r="L137" s="231"/>
      <c r="M137" s="231"/>
      <c r="N137" s="231"/>
      <c r="O137" s="231"/>
      <c r="P137" s="232"/>
      <c r="Q137" s="232"/>
      <c r="R137" s="231"/>
      <c r="S137" s="231"/>
      <c r="T137" s="232"/>
      <c r="U137" s="232"/>
      <c r="V137" s="232"/>
      <c r="W137" s="232"/>
      <c r="X137" s="233"/>
      <c r="Y137" s="233"/>
      <c r="Z137" s="234"/>
      <c r="AA137" s="234"/>
      <c r="AB137" s="233"/>
      <c r="AC137" s="233"/>
      <c r="AD137" s="232"/>
      <c r="AE137" s="232"/>
      <c r="AF137" s="232"/>
      <c r="AG137" s="232"/>
      <c r="AH137" s="232"/>
      <c r="AI137" s="232"/>
      <c r="AJ137" s="232"/>
      <c r="AK137" s="232"/>
    </row>
    <row r="138" spans="1:37" x14ac:dyDescent="0.25">
      <c r="A138" s="235" t="s">
        <v>555</v>
      </c>
      <c r="B138" s="236"/>
      <c r="C138" s="236"/>
      <c r="D138" s="231"/>
      <c r="E138" s="231"/>
      <c r="F138" s="232"/>
      <c r="G138" s="232"/>
      <c r="H138" s="231"/>
      <c r="I138" s="231"/>
      <c r="J138" s="232"/>
      <c r="K138" s="232"/>
      <c r="L138" s="231"/>
      <c r="M138" s="231"/>
      <c r="N138" s="231"/>
      <c r="O138" s="231"/>
      <c r="P138" s="232"/>
      <c r="Q138" s="232"/>
      <c r="R138" s="231"/>
      <c r="S138" s="231"/>
      <c r="T138" s="232"/>
      <c r="U138" s="232"/>
      <c r="V138" s="232"/>
      <c r="W138" s="232"/>
      <c r="X138" s="233"/>
      <c r="Y138" s="233"/>
      <c r="Z138" s="234"/>
      <c r="AA138" s="234"/>
      <c r="AB138" s="233"/>
      <c r="AC138" s="233"/>
      <c r="AD138" s="232"/>
      <c r="AE138" s="232"/>
      <c r="AF138" s="232"/>
      <c r="AG138" s="232"/>
      <c r="AH138" s="232"/>
      <c r="AI138" s="232"/>
      <c r="AJ138" s="232"/>
      <c r="AK138" s="232"/>
    </row>
    <row r="139" spans="1:37" x14ac:dyDescent="0.25">
      <c r="A139" s="235" t="s">
        <v>556</v>
      </c>
      <c r="B139" s="236"/>
      <c r="C139" s="236"/>
      <c r="D139" s="231"/>
      <c r="E139" s="231"/>
      <c r="F139" s="232"/>
      <c r="G139" s="232"/>
      <c r="H139" s="231"/>
      <c r="I139" s="231"/>
      <c r="J139" s="232"/>
      <c r="K139" s="232"/>
      <c r="L139" s="231"/>
      <c r="M139" s="231"/>
      <c r="N139" s="231"/>
      <c r="O139" s="231"/>
      <c r="P139" s="232"/>
      <c r="Q139" s="232"/>
      <c r="R139" s="231"/>
      <c r="S139" s="231"/>
      <c r="T139" s="232"/>
      <c r="U139" s="232"/>
      <c r="V139" s="232"/>
      <c r="W139" s="232"/>
      <c r="X139" s="233"/>
      <c r="Y139" s="233"/>
      <c r="Z139" s="234"/>
      <c r="AA139" s="234"/>
      <c r="AB139" s="233"/>
      <c r="AC139" s="233"/>
      <c r="AD139" s="232"/>
      <c r="AE139" s="232"/>
      <c r="AF139" s="232"/>
      <c r="AG139" s="232"/>
      <c r="AH139" s="232"/>
      <c r="AI139" s="232"/>
      <c r="AJ139" s="232"/>
      <c r="AK139" s="232"/>
    </row>
    <row r="140" spans="1:37" x14ac:dyDescent="0.25">
      <c r="A140" s="235" t="s">
        <v>557</v>
      </c>
      <c r="B140" s="236"/>
      <c r="C140" s="236"/>
      <c r="D140" s="231"/>
      <c r="E140" s="231"/>
      <c r="F140" s="232"/>
      <c r="G140" s="232"/>
      <c r="H140" s="231"/>
      <c r="I140" s="231"/>
      <c r="J140" s="232"/>
      <c r="K140" s="232"/>
      <c r="L140" s="231"/>
      <c r="M140" s="231"/>
      <c r="N140" s="231"/>
      <c r="O140" s="231"/>
      <c r="P140" s="232"/>
      <c r="Q140" s="232"/>
      <c r="R140" s="231"/>
      <c r="S140" s="231"/>
      <c r="T140" s="232"/>
      <c r="U140" s="232"/>
      <c r="V140" s="232"/>
      <c r="W140" s="232"/>
      <c r="X140" s="233"/>
      <c r="Y140" s="233"/>
      <c r="Z140" s="234"/>
      <c r="AA140" s="234"/>
      <c r="AB140" s="233"/>
      <c r="AC140" s="233"/>
      <c r="AD140" s="232"/>
      <c r="AE140" s="232"/>
      <c r="AF140" s="232"/>
      <c r="AG140" s="232"/>
      <c r="AH140" s="232"/>
      <c r="AI140" s="232"/>
      <c r="AJ140" s="232"/>
      <c r="AK140" s="232"/>
    </row>
    <row r="141" spans="1:37" x14ac:dyDescent="0.25">
      <c r="A141" s="235" t="s">
        <v>558</v>
      </c>
      <c r="B141" s="236"/>
      <c r="C141" s="236"/>
      <c r="D141" s="231"/>
      <c r="E141" s="231"/>
      <c r="F141" s="232"/>
      <c r="G141" s="232"/>
      <c r="H141" s="231"/>
      <c r="I141" s="231"/>
      <c r="J141" s="232"/>
      <c r="K141" s="232"/>
      <c r="L141" s="231"/>
      <c r="M141" s="231"/>
      <c r="N141" s="231"/>
      <c r="O141" s="231"/>
      <c r="P141" s="232"/>
      <c r="Q141" s="232"/>
      <c r="R141" s="231"/>
      <c r="S141" s="231"/>
      <c r="T141" s="232"/>
      <c r="U141" s="232"/>
      <c r="V141" s="232"/>
      <c r="W141" s="232"/>
      <c r="X141" s="233"/>
      <c r="Y141" s="233"/>
      <c r="Z141" s="234"/>
      <c r="AA141" s="234"/>
      <c r="AB141" s="233"/>
      <c r="AC141" s="233"/>
      <c r="AD141" s="232"/>
      <c r="AE141" s="232"/>
      <c r="AF141" s="232"/>
      <c r="AG141" s="232"/>
      <c r="AH141" s="232"/>
      <c r="AI141" s="232"/>
      <c r="AJ141" s="232"/>
      <c r="AK141" s="232"/>
    </row>
    <row r="142" spans="1:37" ht="17.25" x14ac:dyDescent="0.25">
      <c r="A142" s="235" t="s">
        <v>634</v>
      </c>
      <c r="B142" s="236"/>
      <c r="C142" s="236"/>
      <c r="D142" s="240"/>
      <c r="E142" s="240"/>
      <c r="F142" s="240"/>
      <c r="G142" s="240"/>
      <c r="H142" s="241"/>
      <c r="I142" s="241"/>
      <c r="J142" s="241"/>
      <c r="K142" s="241"/>
      <c r="L142" s="242"/>
      <c r="M142" s="242"/>
      <c r="N142" s="242"/>
      <c r="O142" s="242"/>
      <c r="P142" s="242"/>
      <c r="Q142" s="242"/>
      <c r="R142" s="240"/>
      <c r="S142" s="240"/>
      <c r="T142" s="240"/>
      <c r="U142" s="240"/>
      <c r="V142" s="240"/>
      <c r="W142" s="240"/>
      <c r="X142" s="242"/>
      <c r="Y142" s="242"/>
      <c r="Z142" s="242"/>
      <c r="AA142" s="242"/>
      <c r="AB142" s="242"/>
      <c r="AC142" s="242"/>
      <c r="AD142" s="242"/>
      <c r="AE142" s="242"/>
      <c r="AF142" s="242"/>
      <c r="AG142" s="242"/>
      <c r="AH142" s="242"/>
      <c r="AI142" s="242"/>
      <c r="AJ142" s="242"/>
      <c r="AK142" s="242"/>
    </row>
    <row r="143" spans="1:37" x14ac:dyDescent="0.25">
      <c r="A143" s="246"/>
      <c r="B143" s="236"/>
      <c r="C143" s="236"/>
      <c r="D143" s="231"/>
      <c r="E143" s="231"/>
      <c r="F143" s="232"/>
      <c r="G143" s="232"/>
      <c r="H143" s="231"/>
      <c r="I143" s="231"/>
      <c r="J143" s="232"/>
      <c r="K143" s="232"/>
      <c r="L143" s="231"/>
      <c r="M143" s="231"/>
      <c r="N143" s="231"/>
      <c r="O143" s="231"/>
      <c r="P143" s="232"/>
      <c r="Q143" s="232"/>
      <c r="R143" s="231"/>
      <c r="S143" s="231"/>
      <c r="T143" s="232"/>
      <c r="U143" s="232"/>
      <c r="V143" s="232"/>
      <c r="W143" s="232"/>
      <c r="X143" s="233"/>
      <c r="Y143" s="233"/>
      <c r="Z143" s="234"/>
      <c r="AA143" s="234"/>
      <c r="AB143" s="233"/>
      <c r="AC143" s="233"/>
      <c r="AD143" s="232"/>
      <c r="AE143" s="232"/>
      <c r="AF143" s="232"/>
      <c r="AG143" s="232"/>
      <c r="AH143" s="232"/>
      <c r="AI143" s="232"/>
      <c r="AJ143" s="232"/>
      <c r="AK143" s="232"/>
    </row>
    <row r="144" spans="1:37" x14ac:dyDescent="0.25">
      <c r="A144" s="245" t="s">
        <v>560</v>
      </c>
      <c r="B144" s="230"/>
      <c r="C144" s="230"/>
      <c r="D144" s="231"/>
      <c r="E144" s="231"/>
      <c r="F144" s="232"/>
      <c r="G144" s="232"/>
      <c r="H144" s="231"/>
      <c r="I144" s="231"/>
      <c r="J144" s="232"/>
      <c r="K144" s="232"/>
      <c r="L144" s="231"/>
      <c r="M144" s="231"/>
      <c r="N144" s="231"/>
      <c r="O144" s="231"/>
      <c r="P144" s="232"/>
      <c r="Q144" s="232"/>
      <c r="R144" s="231"/>
      <c r="S144" s="231"/>
      <c r="T144" s="232"/>
      <c r="U144" s="232"/>
      <c r="V144" s="232"/>
      <c r="W144" s="232"/>
      <c r="X144" s="233"/>
      <c r="Y144" s="233"/>
      <c r="Z144" s="234"/>
      <c r="AA144" s="234"/>
      <c r="AB144" s="233"/>
      <c r="AC144" s="233"/>
      <c r="AD144" s="232"/>
      <c r="AE144" s="232"/>
      <c r="AF144" s="232"/>
      <c r="AG144" s="232"/>
      <c r="AH144" s="232"/>
      <c r="AI144" s="232"/>
      <c r="AJ144" s="232"/>
      <c r="AK144" s="232"/>
    </row>
    <row r="145" spans="1:37" x14ac:dyDescent="0.25">
      <c r="A145" s="235" t="s">
        <v>555</v>
      </c>
      <c r="B145" s="236"/>
      <c r="C145" s="236"/>
      <c r="D145" s="231"/>
      <c r="E145" s="231"/>
      <c r="F145" s="232"/>
      <c r="G145" s="232"/>
      <c r="H145" s="231"/>
      <c r="I145" s="231"/>
      <c r="J145" s="232"/>
      <c r="K145" s="232"/>
      <c r="L145" s="231"/>
      <c r="M145" s="231"/>
      <c r="N145" s="231"/>
      <c r="O145" s="231"/>
      <c r="P145" s="232"/>
      <c r="Q145" s="232"/>
      <c r="R145" s="231"/>
      <c r="S145" s="231"/>
      <c r="T145" s="232"/>
      <c r="U145" s="232"/>
      <c r="V145" s="232"/>
      <c r="W145" s="232"/>
      <c r="X145" s="233"/>
      <c r="Y145" s="233"/>
      <c r="Z145" s="234"/>
      <c r="AA145" s="234"/>
      <c r="AB145" s="233"/>
      <c r="AC145" s="233"/>
      <c r="AD145" s="232"/>
      <c r="AE145" s="232"/>
      <c r="AF145" s="232"/>
      <c r="AG145" s="232"/>
      <c r="AH145" s="232"/>
      <c r="AI145" s="232"/>
      <c r="AJ145" s="232"/>
      <c r="AK145" s="232"/>
    </row>
    <row r="146" spans="1:37" x14ac:dyDescent="0.25">
      <c r="A146" s="235" t="s">
        <v>556</v>
      </c>
      <c r="B146" s="236"/>
      <c r="C146" s="236"/>
      <c r="D146" s="231"/>
      <c r="E146" s="231"/>
      <c r="F146" s="232"/>
      <c r="G146" s="232"/>
      <c r="H146" s="231"/>
      <c r="I146" s="231"/>
      <c r="J146" s="232"/>
      <c r="K146" s="232"/>
      <c r="L146" s="231"/>
      <c r="M146" s="231"/>
      <c r="N146" s="231"/>
      <c r="O146" s="231"/>
      <c r="P146" s="232"/>
      <c r="Q146" s="232"/>
      <c r="R146" s="231"/>
      <c r="S146" s="231"/>
      <c r="T146" s="232"/>
      <c r="U146" s="232"/>
      <c r="V146" s="232"/>
      <c r="W146" s="232"/>
      <c r="X146" s="233"/>
      <c r="Y146" s="233"/>
      <c r="Z146" s="234"/>
      <c r="AA146" s="234"/>
      <c r="AB146" s="233"/>
      <c r="AC146" s="233"/>
      <c r="AD146" s="232"/>
      <c r="AE146" s="232"/>
      <c r="AF146" s="232"/>
      <c r="AG146" s="232"/>
      <c r="AH146" s="232"/>
      <c r="AI146" s="232"/>
      <c r="AJ146" s="232"/>
      <c r="AK146" s="232"/>
    </row>
    <row r="147" spans="1:37" x14ac:dyDescent="0.25">
      <c r="A147" s="235" t="s">
        <v>557</v>
      </c>
      <c r="B147" s="236"/>
      <c r="C147" s="236"/>
      <c r="D147" s="231"/>
      <c r="E147" s="231"/>
      <c r="F147" s="232"/>
      <c r="G147" s="232"/>
      <c r="H147" s="231"/>
      <c r="I147" s="231"/>
      <c r="J147" s="232"/>
      <c r="K147" s="232"/>
      <c r="L147" s="231"/>
      <c r="M147" s="231"/>
      <c r="N147" s="231"/>
      <c r="O147" s="231"/>
      <c r="P147" s="232"/>
      <c r="Q147" s="232"/>
      <c r="R147" s="231"/>
      <c r="S147" s="231"/>
      <c r="T147" s="232"/>
      <c r="U147" s="232"/>
      <c r="V147" s="232"/>
      <c r="W147" s="232"/>
      <c r="X147" s="233"/>
      <c r="Y147" s="233"/>
      <c r="Z147" s="234"/>
      <c r="AA147" s="234"/>
      <c r="AB147" s="233"/>
      <c r="AC147" s="233"/>
      <c r="AD147" s="232"/>
      <c r="AE147" s="232"/>
      <c r="AF147" s="232"/>
      <c r="AG147" s="232"/>
      <c r="AH147" s="232"/>
      <c r="AI147" s="232"/>
      <c r="AJ147" s="232"/>
      <c r="AK147" s="232"/>
    </row>
    <row r="148" spans="1:37" x14ac:dyDescent="0.25">
      <c r="A148" s="235" t="s">
        <v>558</v>
      </c>
      <c r="B148" s="236"/>
      <c r="C148" s="236"/>
      <c r="D148" s="237"/>
      <c r="E148" s="237"/>
      <c r="F148" s="237"/>
      <c r="G148" s="237"/>
      <c r="H148" s="238"/>
      <c r="I148" s="238"/>
      <c r="J148" s="238"/>
      <c r="K148" s="238"/>
      <c r="L148" s="239"/>
      <c r="M148" s="239"/>
      <c r="N148" s="239"/>
      <c r="O148" s="239"/>
      <c r="P148" s="239"/>
      <c r="Q148" s="239"/>
      <c r="R148" s="237"/>
      <c r="S148" s="237"/>
      <c r="T148" s="237"/>
      <c r="U148" s="237"/>
      <c r="V148" s="237"/>
      <c r="W148" s="237"/>
      <c r="X148" s="239"/>
      <c r="Y148" s="239"/>
      <c r="Z148" s="239"/>
      <c r="AA148" s="239"/>
      <c r="AB148" s="239"/>
      <c r="AC148" s="239"/>
      <c r="AD148" s="239"/>
      <c r="AE148" s="239"/>
      <c r="AF148" s="239"/>
      <c r="AG148" s="239"/>
      <c r="AH148" s="239"/>
      <c r="AI148" s="239"/>
      <c r="AJ148" s="239"/>
      <c r="AK148" s="239"/>
    </row>
    <row r="149" spans="1:37" ht="17.25" x14ac:dyDescent="0.25">
      <c r="A149" s="235" t="s">
        <v>634</v>
      </c>
      <c r="B149" s="236"/>
      <c r="C149" s="236"/>
      <c r="D149" s="240"/>
      <c r="E149" s="240"/>
      <c r="F149" s="240"/>
      <c r="G149" s="240"/>
      <c r="H149" s="241"/>
      <c r="I149" s="241"/>
      <c r="J149" s="241"/>
      <c r="K149" s="241"/>
      <c r="L149" s="242"/>
      <c r="M149" s="242"/>
      <c r="N149" s="242"/>
      <c r="O149" s="242"/>
      <c r="P149" s="242"/>
      <c r="Q149" s="242"/>
      <c r="R149" s="240"/>
      <c r="S149" s="240"/>
      <c r="T149" s="240"/>
      <c r="U149" s="240"/>
      <c r="V149" s="240"/>
      <c r="W149" s="240"/>
      <c r="X149" s="242"/>
      <c r="Y149" s="242"/>
      <c r="Z149" s="242"/>
      <c r="AA149" s="242"/>
      <c r="AB149" s="242"/>
      <c r="AC149" s="242"/>
      <c r="AD149" s="242"/>
      <c r="AE149" s="242"/>
      <c r="AF149" s="242"/>
      <c r="AG149" s="242"/>
      <c r="AH149" s="242"/>
      <c r="AI149" s="242"/>
      <c r="AJ149" s="242"/>
      <c r="AK149" s="242"/>
    </row>
    <row r="150" spans="1:37" x14ac:dyDescent="0.25">
      <c r="A150" s="243"/>
      <c r="B150" s="244"/>
      <c r="C150" s="244"/>
      <c r="D150" s="231"/>
      <c r="E150" s="231"/>
      <c r="F150" s="232"/>
      <c r="G150" s="232"/>
      <c r="H150" s="231"/>
      <c r="I150" s="231"/>
      <c r="J150" s="232"/>
      <c r="K150" s="232"/>
      <c r="L150" s="231"/>
      <c r="M150" s="231"/>
      <c r="N150" s="231"/>
      <c r="O150" s="231"/>
      <c r="P150" s="232"/>
      <c r="Q150" s="232"/>
      <c r="R150" s="231"/>
      <c r="S150" s="231"/>
      <c r="T150" s="232"/>
      <c r="U150" s="232"/>
      <c r="V150" s="232"/>
      <c r="W150" s="232"/>
      <c r="X150" s="233"/>
      <c r="Y150" s="233"/>
      <c r="Z150" s="234"/>
      <c r="AA150" s="234"/>
      <c r="AB150" s="233"/>
      <c r="AC150" s="233"/>
      <c r="AD150" s="232"/>
      <c r="AE150" s="232"/>
      <c r="AF150" s="232"/>
      <c r="AG150" s="232"/>
      <c r="AH150" s="232"/>
      <c r="AI150" s="232"/>
      <c r="AJ150" s="232"/>
      <c r="AK150" s="232"/>
    </row>
    <row r="151" spans="1:37" x14ac:dyDescent="0.25">
      <c r="A151" s="245" t="s">
        <v>561</v>
      </c>
      <c r="B151" s="230"/>
      <c r="C151" s="230"/>
      <c r="D151" s="231"/>
      <c r="E151" s="231"/>
      <c r="F151" s="232"/>
      <c r="G151" s="232"/>
      <c r="H151" s="231"/>
      <c r="I151" s="231"/>
      <c r="J151" s="232"/>
      <c r="K151" s="232"/>
      <c r="L151" s="231"/>
      <c r="M151" s="231"/>
      <c r="N151" s="231"/>
      <c r="O151" s="231"/>
      <c r="P151" s="232"/>
      <c r="Q151" s="232"/>
      <c r="R151" s="231"/>
      <c r="S151" s="231"/>
      <c r="T151" s="232"/>
      <c r="U151" s="232"/>
      <c r="V151" s="232"/>
      <c r="W151" s="232"/>
      <c r="X151" s="233"/>
      <c r="Y151" s="233"/>
      <c r="Z151" s="234"/>
      <c r="AA151" s="234"/>
      <c r="AB151" s="233"/>
      <c r="AC151" s="233"/>
      <c r="AD151" s="232"/>
      <c r="AE151" s="232"/>
      <c r="AF151" s="232"/>
      <c r="AG151" s="232"/>
      <c r="AH151" s="232"/>
      <c r="AI151" s="232"/>
      <c r="AJ151" s="232"/>
      <c r="AK151" s="232"/>
    </row>
    <row r="152" spans="1:37" x14ac:dyDescent="0.25">
      <c r="A152" s="235" t="s">
        <v>555</v>
      </c>
      <c r="B152" s="236"/>
      <c r="C152" s="236"/>
      <c r="D152" s="231"/>
      <c r="E152" s="231"/>
      <c r="F152" s="232"/>
      <c r="G152" s="232"/>
      <c r="H152" s="231"/>
      <c r="I152" s="231"/>
      <c r="J152" s="232"/>
      <c r="K152" s="232"/>
      <c r="L152" s="231"/>
      <c r="M152" s="231"/>
      <c r="N152" s="231"/>
      <c r="O152" s="231"/>
      <c r="P152" s="232"/>
      <c r="Q152" s="232"/>
      <c r="R152" s="231"/>
      <c r="S152" s="231"/>
      <c r="T152" s="232"/>
      <c r="U152" s="232"/>
      <c r="V152" s="232"/>
      <c r="W152" s="232"/>
      <c r="X152" s="233"/>
      <c r="Y152" s="233"/>
      <c r="Z152" s="234"/>
      <c r="AA152" s="234"/>
      <c r="AB152" s="233"/>
      <c r="AC152" s="233"/>
      <c r="AD152" s="232"/>
      <c r="AE152" s="232"/>
      <c r="AF152" s="232"/>
      <c r="AG152" s="232"/>
      <c r="AH152" s="232"/>
      <c r="AI152" s="232"/>
      <c r="AJ152" s="232"/>
      <c r="AK152" s="232"/>
    </row>
    <row r="153" spans="1:37" x14ac:dyDescent="0.25">
      <c r="A153" s="235" t="s">
        <v>556</v>
      </c>
      <c r="B153" s="236"/>
      <c r="C153" s="236"/>
      <c r="D153" s="231"/>
      <c r="E153" s="231"/>
      <c r="F153" s="232"/>
      <c r="G153" s="232"/>
      <c r="H153" s="231"/>
      <c r="I153" s="231"/>
      <c r="J153" s="232"/>
      <c r="K153" s="232"/>
      <c r="L153" s="231"/>
      <c r="M153" s="231"/>
      <c r="N153" s="231"/>
      <c r="O153" s="231"/>
      <c r="P153" s="232"/>
      <c r="Q153" s="232"/>
      <c r="R153" s="231"/>
      <c r="S153" s="231"/>
      <c r="T153" s="232"/>
      <c r="U153" s="232"/>
      <c r="V153" s="232"/>
      <c r="W153" s="232"/>
      <c r="X153" s="233"/>
      <c r="Y153" s="233"/>
      <c r="Z153" s="234"/>
      <c r="AA153" s="234"/>
      <c r="AB153" s="233"/>
      <c r="AC153" s="233"/>
      <c r="AD153" s="232"/>
      <c r="AE153" s="232"/>
      <c r="AF153" s="232"/>
      <c r="AG153" s="232"/>
      <c r="AH153" s="232"/>
      <c r="AI153" s="232"/>
      <c r="AJ153" s="232"/>
      <c r="AK153" s="232"/>
    </row>
    <row r="154" spans="1:37" x14ac:dyDescent="0.25">
      <c r="A154" s="235" t="s">
        <v>557</v>
      </c>
      <c r="B154" s="236"/>
      <c r="C154" s="236"/>
      <c r="D154" s="231"/>
      <c r="E154" s="231"/>
      <c r="F154" s="232"/>
      <c r="G154" s="232"/>
      <c r="H154" s="231"/>
      <c r="I154" s="231"/>
      <c r="J154" s="232"/>
      <c r="K154" s="232"/>
      <c r="L154" s="231"/>
      <c r="M154" s="231"/>
      <c r="N154" s="231"/>
      <c r="O154" s="231"/>
      <c r="P154" s="232"/>
      <c r="Q154" s="232"/>
      <c r="R154" s="231"/>
      <c r="S154" s="231"/>
      <c r="T154" s="232"/>
      <c r="U154" s="232"/>
      <c r="V154" s="232"/>
      <c r="W154" s="232"/>
      <c r="X154" s="233"/>
      <c r="Y154" s="233"/>
      <c r="Z154" s="234"/>
      <c r="AA154" s="234"/>
      <c r="AB154" s="233"/>
      <c r="AC154" s="233"/>
      <c r="AD154" s="232"/>
      <c r="AE154" s="232"/>
      <c r="AF154" s="232"/>
      <c r="AG154" s="232"/>
      <c r="AH154" s="232"/>
      <c r="AI154" s="232"/>
      <c r="AJ154" s="232"/>
      <c r="AK154" s="232"/>
    </row>
    <row r="155" spans="1:37" x14ac:dyDescent="0.25">
      <c r="A155" s="235" t="s">
        <v>558</v>
      </c>
      <c r="B155" s="236"/>
      <c r="C155" s="236"/>
      <c r="D155" s="231"/>
      <c r="E155" s="231"/>
      <c r="F155" s="232"/>
      <c r="G155" s="232"/>
      <c r="H155" s="231"/>
      <c r="I155" s="231"/>
      <c r="J155" s="232"/>
      <c r="K155" s="232"/>
      <c r="L155" s="231"/>
      <c r="M155" s="231"/>
      <c r="N155" s="231"/>
      <c r="O155" s="231"/>
      <c r="P155" s="232"/>
      <c r="Q155" s="232"/>
      <c r="R155" s="231"/>
      <c r="S155" s="231"/>
      <c r="T155" s="232"/>
      <c r="U155" s="232"/>
      <c r="V155" s="232"/>
      <c r="W155" s="232"/>
      <c r="X155" s="233"/>
      <c r="Y155" s="233"/>
      <c r="Z155" s="234"/>
      <c r="AA155" s="234"/>
      <c r="AB155" s="233"/>
      <c r="AC155" s="233"/>
      <c r="AD155" s="232"/>
      <c r="AE155" s="232"/>
      <c r="AF155" s="232"/>
      <c r="AG155" s="232"/>
      <c r="AH155" s="232"/>
      <c r="AI155" s="232"/>
      <c r="AJ155" s="232"/>
      <c r="AK155" s="232"/>
    </row>
    <row r="156" spans="1:37" ht="17.25" x14ac:dyDescent="0.25">
      <c r="A156" s="235" t="s">
        <v>634</v>
      </c>
      <c r="B156" s="236"/>
      <c r="C156" s="236"/>
      <c r="D156" s="240"/>
      <c r="E156" s="240"/>
      <c r="F156" s="240"/>
      <c r="G156" s="240"/>
      <c r="H156" s="241"/>
      <c r="I156" s="241"/>
      <c r="J156" s="241"/>
      <c r="K156" s="241"/>
      <c r="L156" s="242"/>
      <c r="M156" s="242"/>
      <c r="N156" s="242"/>
      <c r="O156" s="242"/>
      <c r="P156" s="242"/>
      <c r="Q156" s="242"/>
      <c r="R156" s="240"/>
      <c r="S156" s="240"/>
      <c r="T156" s="240"/>
      <c r="U156" s="240"/>
      <c r="V156" s="240"/>
      <c r="W156" s="240"/>
      <c r="X156" s="242"/>
      <c r="Y156" s="242"/>
      <c r="Z156" s="242"/>
      <c r="AA156" s="242"/>
      <c r="AB156" s="242"/>
      <c r="AC156" s="242"/>
      <c r="AD156" s="242"/>
      <c r="AE156" s="242"/>
      <c r="AF156" s="242"/>
      <c r="AG156" s="242"/>
      <c r="AH156" s="242"/>
      <c r="AI156" s="242"/>
      <c r="AJ156" s="242"/>
      <c r="AK156" s="242"/>
    </row>
    <row r="157" spans="1:37" x14ac:dyDescent="0.25">
      <c r="A157" s="246"/>
      <c r="B157" s="236"/>
      <c r="C157" s="236"/>
      <c r="D157" s="231"/>
      <c r="E157" s="231"/>
      <c r="F157" s="232"/>
      <c r="G157" s="232"/>
      <c r="H157" s="231"/>
      <c r="I157" s="231"/>
      <c r="J157" s="232"/>
      <c r="K157" s="232"/>
      <c r="L157" s="231"/>
      <c r="M157" s="231"/>
      <c r="N157" s="231"/>
      <c r="O157" s="231"/>
      <c r="P157" s="232"/>
      <c r="Q157" s="232"/>
      <c r="R157" s="231"/>
      <c r="S157" s="231"/>
      <c r="T157" s="232"/>
      <c r="U157" s="232"/>
      <c r="V157" s="232"/>
      <c r="W157" s="232"/>
      <c r="X157" s="233"/>
      <c r="Y157" s="233"/>
      <c r="Z157" s="234"/>
      <c r="AA157" s="234"/>
      <c r="AB157" s="233"/>
      <c r="AC157" s="233"/>
      <c r="AD157" s="232"/>
      <c r="AE157" s="232"/>
      <c r="AF157" s="232"/>
      <c r="AG157" s="232"/>
      <c r="AH157" s="232"/>
      <c r="AI157" s="232"/>
      <c r="AJ157" s="232"/>
      <c r="AK157" s="232"/>
    </row>
    <row r="158" spans="1:37" x14ac:dyDescent="0.25">
      <c r="A158" s="245" t="s">
        <v>562</v>
      </c>
      <c r="B158" s="230"/>
      <c r="C158" s="230"/>
      <c r="D158" s="231"/>
      <c r="E158" s="231"/>
      <c r="F158" s="232"/>
      <c r="G158" s="232"/>
      <c r="H158" s="231"/>
      <c r="I158" s="231"/>
      <c r="J158" s="232"/>
      <c r="K158" s="232"/>
      <c r="L158" s="231"/>
      <c r="M158" s="231"/>
      <c r="N158" s="231"/>
      <c r="O158" s="231"/>
      <c r="P158" s="232"/>
      <c r="Q158" s="232"/>
      <c r="R158" s="231"/>
      <c r="S158" s="231"/>
      <c r="T158" s="232"/>
      <c r="U158" s="232"/>
      <c r="V158" s="232"/>
      <c r="W158" s="232"/>
      <c r="X158" s="233"/>
      <c r="Y158" s="233"/>
      <c r="Z158" s="234"/>
      <c r="AA158" s="234"/>
      <c r="AB158" s="233"/>
      <c r="AC158" s="233"/>
      <c r="AD158" s="232"/>
      <c r="AE158" s="232"/>
      <c r="AF158" s="232"/>
      <c r="AG158" s="232"/>
      <c r="AH158" s="232"/>
      <c r="AI158" s="232"/>
      <c r="AJ158" s="232"/>
      <c r="AK158" s="232"/>
    </row>
    <row r="159" spans="1:37" x14ac:dyDescent="0.25">
      <c r="A159" s="235" t="s">
        <v>555</v>
      </c>
      <c r="B159" s="236"/>
      <c r="C159" s="236"/>
      <c r="D159" s="231"/>
      <c r="E159" s="231"/>
      <c r="F159" s="232"/>
      <c r="G159" s="232"/>
      <c r="H159" s="231"/>
      <c r="I159" s="231"/>
      <c r="J159" s="232"/>
      <c r="K159" s="232"/>
      <c r="L159" s="231"/>
      <c r="M159" s="231"/>
      <c r="N159" s="231"/>
      <c r="O159" s="231"/>
      <c r="P159" s="232"/>
      <c r="Q159" s="232"/>
      <c r="R159" s="231"/>
      <c r="S159" s="231"/>
      <c r="T159" s="232"/>
      <c r="U159" s="232"/>
      <c r="V159" s="232"/>
      <c r="W159" s="232"/>
      <c r="X159" s="233"/>
      <c r="Y159" s="233"/>
      <c r="Z159" s="234"/>
      <c r="AA159" s="234"/>
      <c r="AB159" s="233"/>
      <c r="AC159" s="233"/>
      <c r="AD159" s="232"/>
      <c r="AE159" s="232"/>
      <c r="AF159" s="232"/>
      <c r="AG159" s="232"/>
      <c r="AH159" s="232"/>
      <c r="AI159" s="232"/>
      <c r="AJ159" s="232"/>
      <c r="AK159" s="232"/>
    </row>
    <row r="160" spans="1:37" x14ac:dyDescent="0.25">
      <c r="A160" s="235" t="s">
        <v>556</v>
      </c>
      <c r="B160" s="236"/>
      <c r="C160" s="236"/>
      <c r="D160" s="231"/>
      <c r="E160" s="231"/>
      <c r="F160" s="232"/>
      <c r="G160" s="232"/>
      <c r="H160" s="231"/>
      <c r="I160" s="231"/>
      <c r="J160" s="232"/>
      <c r="K160" s="232"/>
      <c r="L160" s="231"/>
      <c r="M160" s="231"/>
      <c r="N160" s="231"/>
      <c r="O160" s="231"/>
      <c r="P160" s="232"/>
      <c r="Q160" s="232"/>
      <c r="R160" s="231"/>
      <c r="S160" s="231"/>
      <c r="T160" s="232"/>
      <c r="U160" s="232"/>
      <c r="V160" s="232"/>
      <c r="W160" s="232"/>
      <c r="X160" s="233"/>
      <c r="Y160" s="233"/>
      <c r="Z160" s="234"/>
      <c r="AA160" s="234"/>
      <c r="AB160" s="233"/>
      <c r="AC160" s="233"/>
      <c r="AD160" s="232"/>
      <c r="AE160" s="232"/>
      <c r="AF160" s="232"/>
      <c r="AG160" s="232"/>
      <c r="AH160" s="232"/>
      <c r="AI160" s="232"/>
      <c r="AJ160" s="232"/>
      <c r="AK160" s="232"/>
    </row>
    <row r="161" spans="1:37" x14ac:dyDescent="0.25">
      <c r="A161" s="235" t="s">
        <v>557</v>
      </c>
      <c r="B161" s="236"/>
      <c r="C161" s="236"/>
      <c r="D161" s="231"/>
      <c r="E161" s="231"/>
      <c r="F161" s="232"/>
      <c r="G161" s="232"/>
      <c r="H161" s="231"/>
      <c r="I161" s="231"/>
      <c r="J161" s="232"/>
      <c r="K161" s="232"/>
      <c r="L161" s="231"/>
      <c r="M161" s="231"/>
      <c r="N161" s="231"/>
      <c r="O161" s="231"/>
      <c r="P161" s="232"/>
      <c r="Q161" s="232"/>
      <c r="R161" s="231"/>
      <c r="S161" s="231"/>
      <c r="T161" s="232"/>
      <c r="U161" s="232"/>
      <c r="V161" s="232"/>
      <c r="W161" s="232"/>
      <c r="X161" s="233"/>
      <c r="Y161" s="233"/>
      <c r="Z161" s="234"/>
      <c r="AA161" s="234"/>
      <c r="AB161" s="233"/>
      <c r="AC161" s="233"/>
      <c r="AD161" s="232"/>
      <c r="AE161" s="232"/>
      <c r="AF161" s="232"/>
      <c r="AG161" s="232"/>
      <c r="AH161" s="232"/>
      <c r="AI161" s="232"/>
      <c r="AJ161" s="232"/>
      <c r="AK161" s="232"/>
    </row>
    <row r="162" spans="1:37" x14ac:dyDescent="0.25">
      <c r="A162" s="235" t="s">
        <v>558</v>
      </c>
      <c r="B162" s="236"/>
      <c r="C162" s="236"/>
      <c r="D162" s="231"/>
      <c r="E162" s="231"/>
      <c r="F162" s="232"/>
      <c r="G162" s="232"/>
      <c r="H162" s="231"/>
      <c r="I162" s="231"/>
      <c r="J162" s="232"/>
      <c r="K162" s="232"/>
      <c r="L162" s="231"/>
      <c r="M162" s="231"/>
      <c r="N162" s="231"/>
      <c r="O162" s="231"/>
      <c r="P162" s="232"/>
      <c r="Q162" s="232"/>
      <c r="R162" s="231"/>
      <c r="S162" s="231"/>
      <c r="T162" s="232"/>
      <c r="U162" s="232"/>
      <c r="V162" s="232"/>
      <c r="W162" s="232"/>
      <c r="X162" s="233"/>
      <c r="Y162" s="233"/>
      <c r="Z162" s="234"/>
      <c r="AA162" s="234"/>
      <c r="AB162" s="233"/>
      <c r="AC162" s="233"/>
      <c r="AD162" s="232"/>
      <c r="AE162" s="232"/>
      <c r="AF162" s="232"/>
      <c r="AG162" s="232"/>
      <c r="AH162" s="232"/>
      <c r="AI162" s="232"/>
      <c r="AJ162" s="232"/>
      <c r="AK162" s="232"/>
    </row>
    <row r="163" spans="1:37" ht="17.25" x14ac:dyDescent="0.25">
      <c r="A163" s="235" t="s">
        <v>634</v>
      </c>
      <c r="B163" s="236"/>
      <c r="C163" s="236"/>
      <c r="D163" s="240"/>
      <c r="E163" s="240"/>
      <c r="F163" s="240"/>
      <c r="G163" s="240"/>
      <c r="H163" s="241"/>
      <c r="I163" s="241"/>
      <c r="J163" s="241"/>
      <c r="K163" s="241"/>
      <c r="L163" s="242"/>
      <c r="M163" s="242"/>
      <c r="N163" s="242"/>
      <c r="O163" s="242"/>
      <c r="P163" s="242"/>
      <c r="Q163" s="242"/>
      <c r="R163" s="240"/>
      <c r="S163" s="240"/>
      <c r="T163" s="240"/>
      <c r="U163" s="240"/>
      <c r="V163" s="240"/>
      <c r="W163" s="240"/>
      <c r="X163" s="242"/>
      <c r="Y163" s="242"/>
      <c r="Z163" s="242"/>
      <c r="AA163" s="242"/>
      <c r="AB163" s="242"/>
      <c r="AC163" s="242"/>
      <c r="AD163" s="242"/>
      <c r="AE163" s="242"/>
      <c r="AF163" s="242"/>
      <c r="AG163" s="242"/>
      <c r="AH163" s="242"/>
      <c r="AI163" s="242"/>
      <c r="AJ163" s="242"/>
      <c r="AK163" s="242"/>
    </row>
    <row r="164" spans="1:37" x14ac:dyDescent="0.25">
      <c r="A164" s="246"/>
      <c r="B164" s="236"/>
      <c r="C164" s="236"/>
      <c r="D164" s="231"/>
      <c r="E164" s="231"/>
      <c r="F164" s="232"/>
      <c r="G164" s="232"/>
      <c r="H164" s="231"/>
      <c r="I164" s="231"/>
      <c r="J164" s="232"/>
      <c r="K164" s="232"/>
      <c r="L164" s="231"/>
      <c r="M164" s="231"/>
      <c r="N164" s="231"/>
      <c r="O164" s="231"/>
      <c r="P164" s="232"/>
      <c r="Q164" s="232"/>
      <c r="R164" s="231"/>
      <c r="S164" s="231"/>
      <c r="T164" s="232"/>
      <c r="U164" s="232"/>
      <c r="V164" s="232"/>
      <c r="W164" s="232"/>
      <c r="X164" s="233"/>
      <c r="Y164" s="233"/>
      <c r="Z164" s="234"/>
      <c r="AA164" s="234"/>
      <c r="AB164" s="233"/>
      <c r="AC164" s="233"/>
      <c r="AD164" s="232"/>
      <c r="AE164" s="232"/>
      <c r="AF164" s="232"/>
      <c r="AG164" s="232"/>
      <c r="AH164" s="232"/>
      <c r="AI164" s="232"/>
      <c r="AJ164" s="232"/>
      <c r="AK164" s="232"/>
    </row>
    <row r="165" spans="1:37" x14ac:dyDescent="0.25">
      <c r="A165" s="245" t="s">
        <v>563</v>
      </c>
      <c r="B165" s="230"/>
      <c r="C165" s="230"/>
      <c r="D165" s="231"/>
      <c r="E165" s="231"/>
      <c r="F165" s="232"/>
      <c r="G165" s="232"/>
      <c r="H165" s="231"/>
      <c r="I165" s="231"/>
      <c r="J165" s="232"/>
      <c r="K165" s="232"/>
      <c r="L165" s="231"/>
      <c r="M165" s="231"/>
      <c r="N165" s="231"/>
      <c r="O165" s="231"/>
      <c r="P165" s="232"/>
      <c r="Q165" s="232"/>
      <c r="R165" s="231"/>
      <c r="S165" s="231"/>
      <c r="T165" s="232"/>
      <c r="U165" s="232"/>
      <c r="V165" s="232"/>
      <c r="W165" s="232"/>
      <c r="X165" s="233"/>
      <c r="Y165" s="233"/>
      <c r="Z165" s="234"/>
      <c r="AA165" s="234"/>
      <c r="AB165" s="233"/>
      <c r="AC165" s="233"/>
      <c r="AD165" s="232"/>
      <c r="AE165" s="232"/>
      <c r="AF165" s="232"/>
      <c r="AG165" s="232"/>
      <c r="AH165" s="232"/>
      <c r="AI165" s="232"/>
      <c r="AJ165" s="232"/>
      <c r="AK165" s="232"/>
    </row>
    <row r="166" spans="1:37" x14ac:dyDescent="0.25">
      <c r="A166" s="235" t="s">
        <v>555</v>
      </c>
      <c r="B166" s="236"/>
      <c r="C166" s="236"/>
      <c r="D166" s="231"/>
      <c r="E166" s="231"/>
      <c r="F166" s="232"/>
      <c r="G166" s="232"/>
      <c r="H166" s="231"/>
      <c r="I166" s="231"/>
      <c r="J166" s="232"/>
      <c r="K166" s="232"/>
      <c r="L166" s="231"/>
      <c r="M166" s="231"/>
      <c r="N166" s="231"/>
      <c r="O166" s="231"/>
      <c r="P166" s="232"/>
      <c r="Q166" s="232"/>
      <c r="R166" s="231"/>
      <c r="S166" s="231"/>
      <c r="T166" s="232"/>
      <c r="U166" s="232"/>
      <c r="V166" s="232"/>
      <c r="W166" s="232"/>
      <c r="X166" s="233"/>
      <c r="Y166" s="233"/>
      <c r="Z166" s="234"/>
      <c r="AA166" s="234"/>
      <c r="AB166" s="233"/>
      <c r="AC166" s="233"/>
      <c r="AD166" s="232"/>
      <c r="AE166" s="232"/>
      <c r="AF166" s="232"/>
      <c r="AG166" s="232"/>
      <c r="AH166" s="232"/>
      <c r="AI166" s="232"/>
      <c r="AJ166" s="232"/>
      <c r="AK166" s="232"/>
    </row>
    <row r="167" spans="1:37" x14ac:dyDescent="0.25">
      <c r="A167" s="235" t="s">
        <v>556</v>
      </c>
      <c r="B167" s="236"/>
      <c r="C167" s="236"/>
      <c r="D167" s="231"/>
      <c r="E167" s="231"/>
      <c r="F167" s="232"/>
      <c r="G167" s="232"/>
      <c r="H167" s="231"/>
      <c r="I167" s="231"/>
      <c r="J167" s="232"/>
      <c r="K167" s="232"/>
      <c r="L167" s="231"/>
      <c r="M167" s="231"/>
      <c r="N167" s="231"/>
      <c r="O167" s="231"/>
      <c r="P167" s="232"/>
      <c r="Q167" s="232"/>
      <c r="R167" s="231"/>
      <c r="S167" s="231"/>
      <c r="T167" s="232"/>
      <c r="U167" s="232"/>
      <c r="V167" s="232"/>
      <c r="W167" s="232"/>
      <c r="X167" s="233"/>
      <c r="Y167" s="233"/>
      <c r="Z167" s="234"/>
      <c r="AA167" s="234"/>
      <c r="AB167" s="233"/>
      <c r="AC167" s="233"/>
      <c r="AD167" s="232"/>
      <c r="AE167" s="232"/>
      <c r="AF167" s="232"/>
      <c r="AG167" s="232"/>
      <c r="AH167" s="232"/>
      <c r="AI167" s="232"/>
      <c r="AJ167" s="232"/>
      <c r="AK167" s="232"/>
    </row>
    <row r="168" spans="1:37" x14ac:dyDescent="0.25">
      <c r="A168" s="235" t="s">
        <v>557</v>
      </c>
      <c r="B168" s="236"/>
      <c r="C168" s="236"/>
      <c r="D168" s="231"/>
      <c r="E168" s="231"/>
      <c r="F168" s="232"/>
      <c r="G168" s="232"/>
      <c r="H168" s="231"/>
      <c r="I168" s="231"/>
      <c r="J168" s="232"/>
      <c r="K168" s="232"/>
      <c r="L168" s="231"/>
      <c r="M168" s="231"/>
      <c r="N168" s="231"/>
      <c r="O168" s="231"/>
      <c r="P168" s="232"/>
      <c r="Q168" s="232"/>
      <c r="R168" s="231"/>
      <c r="S168" s="231"/>
      <c r="T168" s="232"/>
      <c r="U168" s="232"/>
      <c r="V168" s="232"/>
      <c r="W168" s="232"/>
      <c r="X168" s="233"/>
      <c r="Y168" s="233"/>
      <c r="Z168" s="234"/>
      <c r="AA168" s="234"/>
      <c r="AB168" s="233"/>
      <c r="AC168" s="233"/>
      <c r="AD168" s="232"/>
      <c r="AE168" s="232"/>
      <c r="AF168" s="232"/>
      <c r="AG168" s="232"/>
      <c r="AH168" s="232"/>
      <c r="AI168" s="232"/>
      <c r="AJ168" s="232"/>
      <c r="AK168" s="232"/>
    </row>
    <row r="169" spans="1:37" x14ac:dyDescent="0.25">
      <c r="A169" s="235" t="s">
        <v>558</v>
      </c>
      <c r="B169" s="236"/>
      <c r="C169" s="236"/>
      <c r="D169" s="172"/>
      <c r="E169" s="172"/>
      <c r="F169" s="172"/>
      <c r="G169" s="172"/>
      <c r="H169" s="172"/>
      <c r="I169" s="172"/>
      <c r="J169" s="172"/>
      <c r="K169" s="172"/>
      <c r="L169" s="172"/>
      <c r="M169" s="172"/>
      <c r="N169" s="172"/>
      <c r="O169" s="172"/>
      <c r="P169" s="172"/>
      <c r="Q169" s="172"/>
      <c r="R169" s="172"/>
      <c r="S169" s="172"/>
      <c r="T169" s="172"/>
      <c r="U169" s="172"/>
      <c r="V169" s="172"/>
      <c r="W169" s="172"/>
      <c r="X169" s="147"/>
      <c r="Y169" s="147"/>
      <c r="Z169" s="147"/>
      <c r="AA169" s="147"/>
      <c r="AB169" s="147"/>
      <c r="AC169" s="147"/>
      <c r="AD169" s="172"/>
      <c r="AE169" s="172"/>
      <c r="AF169" s="172"/>
      <c r="AG169" s="172"/>
      <c r="AH169" s="172"/>
      <c r="AI169" s="172"/>
      <c r="AJ169" s="172"/>
      <c r="AK169" s="172"/>
    </row>
    <row r="170" spans="1:37" ht="17.25" x14ac:dyDescent="0.25">
      <c r="A170" s="235" t="s">
        <v>634</v>
      </c>
      <c r="B170" s="236"/>
      <c r="C170" s="236"/>
      <c r="D170" s="172"/>
      <c r="E170" s="172"/>
      <c r="F170" s="172"/>
      <c r="G170" s="172"/>
      <c r="H170" s="172"/>
      <c r="I170" s="172"/>
      <c r="J170" s="172"/>
      <c r="K170" s="172"/>
      <c r="L170" s="172"/>
      <c r="M170" s="172"/>
      <c r="N170" s="172"/>
      <c r="O170" s="172"/>
      <c r="P170" s="172"/>
      <c r="Q170" s="172"/>
      <c r="R170" s="172"/>
      <c r="S170" s="172"/>
      <c r="T170" s="172"/>
      <c r="U170" s="172"/>
      <c r="V170" s="172"/>
      <c r="W170" s="172"/>
      <c r="X170" s="147"/>
      <c r="Y170" s="147"/>
      <c r="Z170" s="147"/>
      <c r="AA170" s="147"/>
      <c r="AB170" s="147"/>
      <c r="AC170" s="147"/>
      <c r="AD170" s="172"/>
      <c r="AE170" s="172"/>
      <c r="AF170" s="172"/>
      <c r="AG170" s="172"/>
      <c r="AH170" s="172"/>
      <c r="AI170" s="172"/>
      <c r="AJ170" s="172"/>
      <c r="AK170" s="172"/>
    </row>
    <row r="171" spans="1:37" x14ac:dyDescent="0.25">
      <c r="A171" s="283" t="s">
        <v>620</v>
      </c>
      <c r="B171" s="283"/>
      <c r="C171" s="283"/>
      <c r="D171" s="283"/>
      <c r="E171" s="283"/>
      <c r="F171" s="283"/>
      <c r="G171" s="283"/>
      <c r="H171" s="283"/>
      <c r="I171" s="283"/>
    </row>
    <row r="172" spans="1:37" x14ac:dyDescent="0.25">
      <c r="A172" s="283" t="s">
        <v>621</v>
      </c>
      <c r="B172" s="283"/>
      <c r="C172" s="283"/>
      <c r="D172" s="283"/>
      <c r="E172" s="283"/>
      <c r="F172" s="283"/>
      <c r="G172" s="283"/>
      <c r="H172" s="283"/>
      <c r="I172" s="283"/>
    </row>
    <row r="173" spans="1:37" x14ac:dyDescent="0.25">
      <c r="A173" s="284" t="s">
        <v>622</v>
      </c>
      <c r="B173" s="284"/>
      <c r="C173" s="284"/>
      <c r="D173" s="284"/>
      <c r="E173" s="284"/>
      <c r="F173" s="284"/>
      <c r="G173" s="284"/>
      <c r="H173" s="284"/>
      <c r="I173" s="284"/>
    </row>
    <row r="174" spans="1:37" x14ac:dyDescent="0.25">
      <c r="A174" s="284" t="s">
        <v>623</v>
      </c>
      <c r="B174" s="284"/>
      <c r="C174" s="284"/>
      <c r="D174" s="284"/>
      <c r="E174" s="284"/>
      <c r="F174" s="284"/>
      <c r="G174" s="284"/>
      <c r="H174" s="284"/>
      <c r="I174" s="284"/>
    </row>
    <row r="175" spans="1:37" x14ac:dyDescent="0.25">
      <c r="A175" s="284" t="s">
        <v>624</v>
      </c>
      <c r="B175" s="284"/>
      <c r="C175" s="284"/>
      <c r="D175" s="284"/>
      <c r="E175" s="284"/>
      <c r="F175" s="284"/>
      <c r="G175" s="284"/>
      <c r="H175" s="284"/>
      <c r="I175" s="284"/>
    </row>
    <row r="176" spans="1:37" x14ac:dyDescent="0.25">
      <c r="A176" s="284" t="s">
        <v>625</v>
      </c>
      <c r="B176" s="284"/>
      <c r="C176" s="284"/>
      <c r="D176" s="284"/>
      <c r="E176" s="284"/>
      <c r="F176" s="284"/>
      <c r="G176" s="284"/>
      <c r="H176" s="284"/>
      <c r="I176" s="284"/>
    </row>
    <row r="177" spans="1:9" x14ac:dyDescent="0.25">
      <c r="A177" s="284" t="s">
        <v>627</v>
      </c>
      <c r="B177" s="284"/>
      <c r="C177" s="284"/>
      <c r="D177" s="284"/>
      <c r="E177" s="284"/>
      <c r="F177" s="284"/>
      <c r="G177" s="284"/>
      <c r="H177" s="284"/>
      <c r="I177" s="284"/>
    </row>
    <row r="178" spans="1:9" x14ac:dyDescent="0.25">
      <c r="A178" s="284" t="s">
        <v>630</v>
      </c>
      <c r="B178" s="284"/>
      <c r="C178" s="284"/>
      <c r="D178" s="284"/>
      <c r="E178" s="284"/>
      <c r="F178" s="284"/>
      <c r="G178" s="284"/>
      <c r="H178" s="284"/>
      <c r="I178" s="284"/>
    </row>
    <row r="179" spans="1:9" x14ac:dyDescent="0.25">
      <c r="A179" s="283" t="s">
        <v>631</v>
      </c>
      <c r="B179" s="283"/>
      <c r="C179" s="283"/>
      <c r="D179" s="283"/>
      <c r="E179" s="283"/>
      <c r="F179" s="283"/>
      <c r="G179" s="283"/>
      <c r="H179" s="283"/>
      <c r="I179" s="283"/>
    </row>
    <row r="180" spans="1:9" x14ac:dyDescent="0.25">
      <c r="A180" s="284" t="s">
        <v>632</v>
      </c>
      <c r="B180" s="284"/>
      <c r="C180" s="284"/>
      <c r="D180" s="284"/>
      <c r="E180" s="284"/>
      <c r="F180" s="284"/>
      <c r="G180" s="284"/>
      <c r="H180" s="284"/>
      <c r="I180" s="284"/>
    </row>
    <row r="181" spans="1:9" x14ac:dyDescent="0.25">
      <c r="A181" s="282" t="s">
        <v>626</v>
      </c>
      <c r="B181" s="282"/>
      <c r="C181" s="282"/>
      <c r="D181" s="282"/>
      <c r="E181" s="282"/>
      <c r="F181" s="282"/>
      <c r="G181" s="282"/>
      <c r="H181" s="282"/>
      <c r="I181" s="282"/>
    </row>
  </sheetData>
  <mergeCells count="35">
    <mergeCell ref="J6:K6"/>
    <mergeCell ref="AD5:AK5"/>
    <mergeCell ref="V6:W6"/>
    <mergeCell ref="V5:AC5"/>
    <mergeCell ref="AH6:AI6"/>
    <mergeCell ref="AJ6:AK6"/>
    <mergeCell ref="D5:M5"/>
    <mergeCell ref="AD6:AE6"/>
    <mergeCell ref="AF6:AG6"/>
    <mergeCell ref="N5:U5"/>
    <mergeCell ref="X6:Y6"/>
    <mergeCell ref="Z6:AA6"/>
    <mergeCell ref="AB6:AC6"/>
    <mergeCell ref="L6:M6"/>
    <mergeCell ref="N6:O6"/>
    <mergeCell ref="P6:Q6"/>
    <mergeCell ref="R6:S6"/>
    <mergeCell ref="T6:U6"/>
    <mergeCell ref="A4:I4"/>
    <mergeCell ref="A171:I171"/>
    <mergeCell ref="A172:I172"/>
    <mergeCell ref="A173:I173"/>
    <mergeCell ref="A174:I174"/>
    <mergeCell ref="B6:C6"/>
    <mergeCell ref="D6:E6"/>
    <mergeCell ref="F6:G6"/>
    <mergeCell ref="H6:I6"/>
    <mergeCell ref="B5:C5"/>
    <mergeCell ref="A181:I181"/>
    <mergeCell ref="A179:I179"/>
    <mergeCell ref="A180:I180"/>
    <mergeCell ref="A175:I175"/>
    <mergeCell ref="A176:I176"/>
    <mergeCell ref="A177:I177"/>
    <mergeCell ref="A178:I17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AE467-D5CF-4797-B032-87818956B870}">
  <dimension ref="A1:E1"/>
  <sheetViews>
    <sheetView zoomScaleNormal="100" workbookViewId="0">
      <selection sqref="A1:E1"/>
    </sheetView>
  </sheetViews>
  <sheetFormatPr defaultRowHeight="15" x14ac:dyDescent="0.25"/>
  <cols>
    <col min="1" max="16384" width="9.140625" style="40"/>
  </cols>
  <sheetData>
    <row r="1" spans="1:5" x14ac:dyDescent="0.25">
      <c r="A1" s="296" t="s">
        <v>648</v>
      </c>
      <c r="B1" s="296"/>
      <c r="C1" s="296"/>
      <c r="D1" s="296"/>
      <c r="E1" s="296"/>
    </row>
  </sheetData>
  <mergeCells count="1">
    <mergeCell ref="A1:E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52AE1-B80A-4583-96F4-C817BE5FA407}">
  <sheetPr>
    <tabColor theme="9" tint="0.79998168889431442"/>
  </sheetPr>
  <dimension ref="A1:Y91"/>
  <sheetViews>
    <sheetView zoomScaleNormal="100" workbookViewId="0">
      <selection sqref="A1:E1"/>
    </sheetView>
  </sheetViews>
  <sheetFormatPr defaultColWidth="9.140625" defaultRowHeight="15" x14ac:dyDescent="0.25"/>
  <cols>
    <col min="1" max="1" width="9.28515625" bestFit="1" customWidth="1"/>
    <col min="2" max="2" width="32.140625" bestFit="1" customWidth="1"/>
    <col min="3" max="3" width="82.7109375" bestFit="1" customWidth="1"/>
    <col min="4" max="4" width="11.42578125" customWidth="1"/>
    <col min="5" max="5" width="11.5703125" customWidth="1"/>
    <col min="6" max="6" width="7.7109375" customWidth="1"/>
    <col min="7" max="7" width="98.7109375" bestFit="1" customWidth="1"/>
    <col min="8" max="8" width="14.85546875" customWidth="1"/>
    <col min="9" max="9" width="12" customWidth="1"/>
    <col min="10" max="10" width="11.28515625" bestFit="1" customWidth="1"/>
    <col min="12" max="12" width="12.7109375" customWidth="1"/>
    <col min="13" max="13" width="8.85546875" customWidth="1"/>
    <col min="14" max="14" width="12.42578125" customWidth="1"/>
    <col min="15" max="15" width="14.140625" customWidth="1"/>
    <col min="16" max="16" width="11.7109375" customWidth="1"/>
    <col min="17" max="17" width="9.5703125" customWidth="1"/>
    <col min="18" max="18" width="17.5703125" customWidth="1"/>
    <col min="19" max="19" width="9.5703125" customWidth="1"/>
    <col min="20" max="20" width="9.42578125" bestFit="1" customWidth="1"/>
    <col min="22" max="22" width="9.85546875" customWidth="1"/>
    <col min="23" max="23" width="12.7109375" customWidth="1"/>
    <col min="24" max="24" width="11.7109375" customWidth="1"/>
    <col min="25" max="25" width="16.140625" customWidth="1"/>
    <col min="257" max="257" width="9.28515625" bestFit="1" customWidth="1"/>
    <col min="258" max="258" width="26.85546875" bestFit="1" customWidth="1"/>
    <col min="259" max="259" width="22.5703125" customWidth="1"/>
    <col min="260" max="260" width="11.42578125" customWidth="1"/>
    <col min="261" max="261" width="11.5703125" customWidth="1"/>
    <col min="262" max="262" width="7.7109375" customWidth="1"/>
    <col min="263" max="263" width="34.85546875" customWidth="1"/>
    <col min="264" max="264" width="14.85546875" customWidth="1"/>
    <col min="265" max="265" width="12" customWidth="1"/>
    <col min="266" max="266" width="11.28515625" bestFit="1" customWidth="1"/>
    <col min="268" max="268" width="12.7109375" customWidth="1"/>
    <col min="269" max="269" width="8.85546875" customWidth="1"/>
    <col min="270" max="270" width="12.42578125" customWidth="1"/>
    <col min="271" max="271" width="14.140625" customWidth="1"/>
    <col min="272" max="272" width="11.7109375" customWidth="1"/>
    <col min="273" max="273" width="9.5703125" customWidth="1"/>
    <col min="274" max="274" width="17.5703125" customWidth="1"/>
    <col min="275" max="275" width="9.5703125" customWidth="1"/>
    <col min="276" max="276" width="23.5703125" bestFit="1" customWidth="1"/>
    <col min="278" max="278" width="9.85546875" customWidth="1"/>
    <col min="279" max="279" width="12.7109375" customWidth="1"/>
    <col min="280" max="280" width="11.7109375" customWidth="1"/>
    <col min="281" max="281" width="16.140625" customWidth="1"/>
    <col min="513" max="513" width="9.28515625" bestFit="1" customWidth="1"/>
    <col min="514" max="514" width="26.85546875" bestFit="1" customWidth="1"/>
    <col min="515" max="515" width="22.5703125" customWidth="1"/>
    <col min="516" max="516" width="11.42578125" customWidth="1"/>
    <col min="517" max="517" width="11.5703125" customWidth="1"/>
    <col min="518" max="518" width="7.7109375" customWidth="1"/>
    <col min="519" max="519" width="34.85546875" customWidth="1"/>
    <col min="520" max="520" width="14.85546875" customWidth="1"/>
    <col min="521" max="521" width="12" customWidth="1"/>
    <col min="522" max="522" width="11.28515625" bestFit="1" customWidth="1"/>
    <col min="524" max="524" width="12.7109375" customWidth="1"/>
    <col min="525" max="525" width="8.85546875" customWidth="1"/>
    <col min="526" max="526" width="12.42578125" customWidth="1"/>
    <col min="527" max="527" width="14.140625" customWidth="1"/>
    <col min="528" max="528" width="11.7109375" customWidth="1"/>
    <col min="529" max="529" width="9.5703125" customWidth="1"/>
    <col min="530" max="530" width="17.5703125" customWidth="1"/>
    <col min="531" max="531" width="9.5703125" customWidth="1"/>
    <col min="532" max="532" width="23.5703125" bestFit="1" customWidth="1"/>
    <col min="534" max="534" width="9.85546875" customWidth="1"/>
    <col min="535" max="535" width="12.7109375" customWidth="1"/>
    <col min="536" max="536" width="11.7109375" customWidth="1"/>
    <col min="537" max="537" width="16.140625" customWidth="1"/>
    <col min="769" max="769" width="9.28515625" bestFit="1" customWidth="1"/>
    <col min="770" max="770" width="26.85546875" bestFit="1" customWidth="1"/>
    <col min="771" max="771" width="22.5703125" customWidth="1"/>
    <col min="772" max="772" width="11.42578125" customWidth="1"/>
    <col min="773" max="773" width="11.5703125" customWidth="1"/>
    <col min="774" max="774" width="7.7109375" customWidth="1"/>
    <col min="775" max="775" width="34.85546875" customWidth="1"/>
    <col min="776" max="776" width="14.85546875" customWidth="1"/>
    <col min="777" max="777" width="12" customWidth="1"/>
    <col min="778" max="778" width="11.28515625" bestFit="1" customWidth="1"/>
    <col min="780" max="780" width="12.7109375" customWidth="1"/>
    <col min="781" max="781" width="8.85546875" customWidth="1"/>
    <col min="782" max="782" width="12.42578125" customWidth="1"/>
    <col min="783" max="783" width="14.140625" customWidth="1"/>
    <col min="784" max="784" width="11.7109375" customWidth="1"/>
    <col min="785" max="785" width="9.5703125" customWidth="1"/>
    <col min="786" max="786" width="17.5703125" customWidth="1"/>
    <col min="787" max="787" width="9.5703125" customWidth="1"/>
    <col min="788" max="788" width="23.5703125" bestFit="1" customWidth="1"/>
    <col min="790" max="790" width="9.85546875" customWidth="1"/>
    <col min="791" max="791" width="12.7109375" customWidth="1"/>
    <col min="792" max="792" width="11.7109375" customWidth="1"/>
    <col min="793" max="793" width="16.140625" customWidth="1"/>
    <col min="1025" max="1025" width="9.28515625" bestFit="1" customWidth="1"/>
    <col min="1026" max="1026" width="26.85546875" bestFit="1" customWidth="1"/>
    <col min="1027" max="1027" width="22.5703125" customWidth="1"/>
    <col min="1028" max="1028" width="11.42578125" customWidth="1"/>
    <col min="1029" max="1029" width="11.5703125" customWidth="1"/>
    <col min="1030" max="1030" width="7.7109375" customWidth="1"/>
    <col min="1031" max="1031" width="34.85546875" customWidth="1"/>
    <col min="1032" max="1032" width="14.85546875" customWidth="1"/>
    <col min="1033" max="1033" width="12" customWidth="1"/>
    <col min="1034" max="1034" width="11.28515625" bestFit="1" customWidth="1"/>
    <col min="1036" max="1036" width="12.7109375" customWidth="1"/>
    <col min="1037" max="1037" width="8.85546875" customWidth="1"/>
    <col min="1038" max="1038" width="12.42578125" customWidth="1"/>
    <col min="1039" max="1039" width="14.140625" customWidth="1"/>
    <col min="1040" max="1040" width="11.7109375" customWidth="1"/>
    <col min="1041" max="1041" width="9.5703125" customWidth="1"/>
    <col min="1042" max="1042" width="17.5703125" customWidth="1"/>
    <col min="1043" max="1043" width="9.5703125" customWidth="1"/>
    <col min="1044" max="1044" width="23.5703125" bestFit="1" customWidth="1"/>
    <col min="1046" max="1046" width="9.85546875" customWidth="1"/>
    <col min="1047" max="1047" width="12.7109375" customWidth="1"/>
    <col min="1048" max="1048" width="11.7109375" customWidth="1"/>
    <col min="1049" max="1049" width="16.140625" customWidth="1"/>
    <col min="1281" max="1281" width="9.28515625" bestFit="1" customWidth="1"/>
    <col min="1282" max="1282" width="26.85546875" bestFit="1" customWidth="1"/>
    <col min="1283" max="1283" width="22.5703125" customWidth="1"/>
    <col min="1284" max="1284" width="11.42578125" customWidth="1"/>
    <col min="1285" max="1285" width="11.5703125" customWidth="1"/>
    <col min="1286" max="1286" width="7.7109375" customWidth="1"/>
    <col min="1287" max="1287" width="34.85546875" customWidth="1"/>
    <col min="1288" max="1288" width="14.85546875" customWidth="1"/>
    <col min="1289" max="1289" width="12" customWidth="1"/>
    <col min="1290" max="1290" width="11.28515625" bestFit="1" customWidth="1"/>
    <col min="1292" max="1292" width="12.7109375" customWidth="1"/>
    <col min="1293" max="1293" width="8.85546875" customWidth="1"/>
    <col min="1294" max="1294" width="12.42578125" customWidth="1"/>
    <col min="1295" max="1295" width="14.140625" customWidth="1"/>
    <col min="1296" max="1296" width="11.7109375" customWidth="1"/>
    <col min="1297" max="1297" width="9.5703125" customWidth="1"/>
    <col min="1298" max="1298" width="17.5703125" customWidth="1"/>
    <col min="1299" max="1299" width="9.5703125" customWidth="1"/>
    <col min="1300" max="1300" width="23.5703125" bestFit="1" customWidth="1"/>
    <col min="1302" max="1302" width="9.85546875" customWidth="1"/>
    <col min="1303" max="1303" width="12.7109375" customWidth="1"/>
    <col min="1304" max="1304" width="11.7109375" customWidth="1"/>
    <col min="1305" max="1305" width="16.140625" customWidth="1"/>
    <col min="1537" max="1537" width="9.28515625" bestFit="1" customWidth="1"/>
    <col min="1538" max="1538" width="26.85546875" bestFit="1" customWidth="1"/>
    <col min="1539" max="1539" width="22.5703125" customWidth="1"/>
    <col min="1540" max="1540" width="11.42578125" customWidth="1"/>
    <col min="1541" max="1541" width="11.5703125" customWidth="1"/>
    <col min="1542" max="1542" width="7.7109375" customWidth="1"/>
    <col min="1543" max="1543" width="34.85546875" customWidth="1"/>
    <col min="1544" max="1544" width="14.85546875" customWidth="1"/>
    <col min="1545" max="1545" width="12" customWidth="1"/>
    <col min="1546" max="1546" width="11.28515625" bestFit="1" customWidth="1"/>
    <col min="1548" max="1548" width="12.7109375" customWidth="1"/>
    <col min="1549" max="1549" width="8.85546875" customWidth="1"/>
    <col min="1550" max="1550" width="12.42578125" customWidth="1"/>
    <col min="1551" max="1551" width="14.140625" customWidth="1"/>
    <col min="1552" max="1552" width="11.7109375" customWidth="1"/>
    <col min="1553" max="1553" width="9.5703125" customWidth="1"/>
    <col min="1554" max="1554" width="17.5703125" customWidth="1"/>
    <col min="1555" max="1555" width="9.5703125" customWidth="1"/>
    <col min="1556" max="1556" width="23.5703125" bestFit="1" customWidth="1"/>
    <col min="1558" max="1558" width="9.85546875" customWidth="1"/>
    <col min="1559" max="1559" width="12.7109375" customWidth="1"/>
    <col min="1560" max="1560" width="11.7109375" customWidth="1"/>
    <col min="1561" max="1561" width="16.140625" customWidth="1"/>
    <col min="1793" max="1793" width="9.28515625" bestFit="1" customWidth="1"/>
    <col min="1794" max="1794" width="26.85546875" bestFit="1" customWidth="1"/>
    <col min="1795" max="1795" width="22.5703125" customWidth="1"/>
    <col min="1796" max="1796" width="11.42578125" customWidth="1"/>
    <col min="1797" max="1797" width="11.5703125" customWidth="1"/>
    <col min="1798" max="1798" width="7.7109375" customWidth="1"/>
    <col min="1799" max="1799" width="34.85546875" customWidth="1"/>
    <col min="1800" max="1800" width="14.85546875" customWidth="1"/>
    <col min="1801" max="1801" width="12" customWidth="1"/>
    <col min="1802" max="1802" width="11.28515625" bestFit="1" customWidth="1"/>
    <col min="1804" max="1804" width="12.7109375" customWidth="1"/>
    <col min="1805" max="1805" width="8.85546875" customWidth="1"/>
    <col min="1806" max="1806" width="12.42578125" customWidth="1"/>
    <col min="1807" max="1807" width="14.140625" customWidth="1"/>
    <col min="1808" max="1808" width="11.7109375" customWidth="1"/>
    <col min="1809" max="1809" width="9.5703125" customWidth="1"/>
    <col min="1810" max="1810" width="17.5703125" customWidth="1"/>
    <col min="1811" max="1811" width="9.5703125" customWidth="1"/>
    <col min="1812" max="1812" width="23.5703125" bestFit="1" customWidth="1"/>
    <col min="1814" max="1814" width="9.85546875" customWidth="1"/>
    <col min="1815" max="1815" width="12.7109375" customWidth="1"/>
    <col min="1816" max="1816" width="11.7109375" customWidth="1"/>
    <col min="1817" max="1817" width="16.140625" customWidth="1"/>
    <col min="2049" max="2049" width="9.28515625" bestFit="1" customWidth="1"/>
    <col min="2050" max="2050" width="26.85546875" bestFit="1" customWidth="1"/>
    <col min="2051" max="2051" width="22.5703125" customWidth="1"/>
    <col min="2052" max="2052" width="11.42578125" customWidth="1"/>
    <col min="2053" max="2053" width="11.5703125" customWidth="1"/>
    <col min="2054" max="2054" width="7.7109375" customWidth="1"/>
    <col min="2055" max="2055" width="34.85546875" customWidth="1"/>
    <col min="2056" max="2056" width="14.85546875" customWidth="1"/>
    <col min="2057" max="2057" width="12" customWidth="1"/>
    <col min="2058" max="2058" width="11.28515625" bestFit="1" customWidth="1"/>
    <col min="2060" max="2060" width="12.7109375" customWidth="1"/>
    <col min="2061" max="2061" width="8.85546875" customWidth="1"/>
    <col min="2062" max="2062" width="12.42578125" customWidth="1"/>
    <col min="2063" max="2063" width="14.140625" customWidth="1"/>
    <col min="2064" max="2064" width="11.7109375" customWidth="1"/>
    <col min="2065" max="2065" width="9.5703125" customWidth="1"/>
    <col min="2066" max="2066" width="17.5703125" customWidth="1"/>
    <col min="2067" max="2067" width="9.5703125" customWidth="1"/>
    <col min="2068" max="2068" width="23.5703125" bestFit="1" customWidth="1"/>
    <col min="2070" max="2070" width="9.85546875" customWidth="1"/>
    <col min="2071" max="2071" width="12.7109375" customWidth="1"/>
    <col min="2072" max="2072" width="11.7109375" customWidth="1"/>
    <col min="2073" max="2073" width="16.140625" customWidth="1"/>
    <col min="2305" max="2305" width="9.28515625" bestFit="1" customWidth="1"/>
    <col min="2306" max="2306" width="26.85546875" bestFit="1" customWidth="1"/>
    <col min="2307" max="2307" width="22.5703125" customWidth="1"/>
    <col min="2308" max="2308" width="11.42578125" customWidth="1"/>
    <col min="2309" max="2309" width="11.5703125" customWidth="1"/>
    <col min="2310" max="2310" width="7.7109375" customWidth="1"/>
    <col min="2311" max="2311" width="34.85546875" customWidth="1"/>
    <col min="2312" max="2312" width="14.85546875" customWidth="1"/>
    <col min="2313" max="2313" width="12" customWidth="1"/>
    <col min="2314" max="2314" width="11.28515625" bestFit="1" customWidth="1"/>
    <col min="2316" max="2316" width="12.7109375" customWidth="1"/>
    <col min="2317" max="2317" width="8.85546875" customWidth="1"/>
    <col min="2318" max="2318" width="12.42578125" customWidth="1"/>
    <col min="2319" max="2319" width="14.140625" customWidth="1"/>
    <col min="2320" max="2320" width="11.7109375" customWidth="1"/>
    <col min="2321" max="2321" width="9.5703125" customWidth="1"/>
    <col min="2322" max="2322" width="17.5703125" customWidth="1"/>
    <col min="2323" max="2323" width="9.5703125" customWidth="1"/>
    <col min="2324" max="2324" width="23.5703125" bestFit="1" customWidth="1"/>
    <col min="2326" max="2326" width="9.85546875" customWidth="1"/>
    <col min="2327" max="2327" width="12.7109375" customWidth="1"/>
    <col min="2328" max="2328" width="11.7109375" customWidth="1"/>
    <col min="2329" max="2329" width="16.140625" customWidth="1"/>
    <col min="2561" max="2561" width="9.28515625" bestFit="1" customWidth="1"/>
    <col min="2562" max="2562" width="26.85546875" bestFit="1" customWidth="1"/>
    <col min="2563" max="2563" width="22.5703125" customWidth="1"/>
    <col min="2564" max="2564" width="11.42578125" customWidth="1"/>
    <col min="2565" max="2565" width="11.5703125" customWidth="1"/>
    <col min="2566" max="2566" width="7.7109375" customWidth="1"/>
    <col min="2567" max="2567" width="34.85546875" customWidth="1"/>
    <col min="2568" max="2568" width="14.85546875" customWidth="1"/>
    <col min="2569" max="2569" width="12" customWidth="1"/>
    <col min="2570" max="2570" width="11.28515625" bestFit="1" customWidth="1"/>
    <col min="2572" max="2572" width="12.7109375" customWidth="1"/>
    <col min="2573" max="2573" width="8.85546875" customWidth="1"/>
    <col min="2574" max="2574" width="12.42578125" customWidth="1"/>
    <col min="2575" max="2575" width="14.140625" customWidth="1"/>
    <col min="2576" max="2576" width="11.7109375" customWidth="1"/>
    <col min="2577" max="2577" width="9.5703125" customWidth="1"/>
    <col min="2578" max="2578" width="17.5703125" customWidth="1"/>
    <col min="2579" max="2579" width="9.5703125" customWidth="1"/>
    <col min="2580" max="2580" width="23.5703125" bestFit="1" customWidth="1"/>
    <col min="2582" max="2582" width="9.85546875" customWidth="1"/>
    <col min="2583" max="2583" width="12.7109375" customWidth="1"/>
    <col min="2584" max="2584" width="11.7109375" customWidth="1"/>
    <col min="2585" max="2585" width="16.140625" customWidth="1"/>
    <col min="2817" max="2817" width="9.28515625" bestFit="1" customWidth="1"/>
    <col min="2818" max="2818" width="26.85546875" bestFit="1" customWidth="1"/>
    <col min="2819" max="2819" width="22.5703125" customWidth="1"/>
    <col min="2820" max="2820" width="11.42578125" customWidth="1"/>
    <col min="2821" max="2821" width="11.5703125" customWidth="1"/>
    <col min="2822" max="2822" width="7.7109375" customWidth="1"/>
    <col min="2823" max="2823" width="34.85546875" customWidth="1"/>
    <col min="2824" max="2824" width="14.85546875" customWidth="1"/>
    <col min="2825" max="2825" width="12" customWidth="1"/>
    <col min="2826" max="2826" width="11.28515625" bestFit="1" customWidth="1"/>
    <col min="2828" max="2828" width="12.7109375" customWidth="1"/>
    <col min="2829" max="2829" width="8.85546875" customWidth="1"/>
    <col min="2830" max="2830" width="12.42578125" customWidth="1"/>
    <col min="2831" max="2831" width="14.140625" customWidth="1"/>
    <col min="2832" max="2832" width="11.7109375" customWidth="1"/>
    <col min="2833" max="2833" width="9.5703125" customWidth="1"/>
    <col min="2834" max="2834" width="17.5703125" customWidth="1"/>
    <col min="2835" max="2835" width="9.5703125" customWidth="1"/>
    <col min="2836" max="2836" width="23.5703125" bestFit="1" customWidth="1"/>
    <col min="2838" max="2838" width="9.85546875" customWidth="1"/>
    <col min="2839" max="2839" width="12.7109375" customWidth="1"/>
    <col min="2840" max="2840" width="11.7109375" customWidth="1"/>
    <col min="2841" max="2841" width="16.140625" customWidth="1"/>
    <col min="3073" max="3073" width="9.28515625" bestFit="1" customWidth="1"/>
    <col min="3074" max="3074" width="26.85546875" bestFit="1" customWidth="1"/>
    <col min="3075" max="3075" width="22.5703125" customWidth="1"/>
    <col min="3076" max="3076" width="11.42578125" customWidth="1"/>
    <col min="3077" max="3077" width="11.5703125" customWidth="1"/>
    <col min="3078" max="3078" width="7.7109375" customWidth="1"/>
    <col min="3079" max="3079" width="34.85546875" customWidth="1"/>
    <col min="3080" max="3080" width="14.85546875" customWidth="1"/>
    <col min="3081" max="3081" width="12" customWidth="1"/>
    <col min="3082" max="3082" width="11.28515625" bestFit="1" customWidth="1"/>
    <col min="3084" max="3084" width="12.7109375" customWidth="1"/>
    <col min="3085" max="3085" width="8.85546875" customWidth="1"/>
    <col min="3086" max="3086" width="12.42578125" customWidth="1"/>
    <col min="3087" max="3087" width="14.140625" customWidth="1"/>
    <col min="3088" max="3088" width="11.7109375" customWidth="1"/>
    <col min="3089" max="3089" width="9.5703125" customWidth="1"/>
    <col min="3090" max="3090" width="17.5703125" customWidth="1"/>
    <col min="3091" max="3091" width="9.5703125" customWidth="1"/>
    <col min="3092" max="3092" width="23.5703125" bestFit="1" customWidth="1"/>
    <col min="3094" max="3094" width="9.85546875" customWidth="1"/>
    <col min="3095" max="3095" width="12.7109375" customWidth="1"/>
    <col min="3096" max="3096" width="11.7109375" customWidth="1"/>
    <col min="3097" max="3097" width="16.140625" customWidth="1"/>
    <col min="3329" max="3329" width="9.28515625" bestFit="1" customWidth="1"/>
    <col min="3330" max="3330" width="26.85546875" bestFit="1" customWidth="1"/>
    <col min="3331" max="3331" width="22.5703125" customWidth="1"/>
    <col min="3332" max="3332" width="11.42578125" customWidth="1"/>
    <col min="3333" max="3333" width="11.5703125" customWidth="1"/>
    <col min="3334" max="3334" width="7.7109375" customWidth="1"/>
    <col min="3335" max="3335" width="34.85546875" customWidth="1"/>
    <col min="3336" max="3336" width="14.85546875" customWidth="1"/>
    <col min="3337" max="3337" width="12" customWidth="1"/>
    <col min="3338" max="3338" width="11.28515625" bestFit="1" customWidth="1"/>
    <col min="3340" max="3340" width="12.7109375" customWidth="1"/>
    <col min="3341" max="3341" width="8.85546875" customWidth="1"/>
    <col min="3342" max="3342" width="12.42578125" customWidth="1"/>
    <col min="3343" max="3343" width="14.140625" customWidth="1"/>
    <col min="3344" max="3344" width="11.7109375" customWidth="1"/>
    <col min="3345" max="3345" width="9.5703125" customWidth="1"/>
    <col min="3346" max="3346" width="17.5703125" customWidth="1"/>
    <col min="3347" max="3347" width="9.5703125" customWidth="1"/>
    <col min="3348" max="3348" width="23.5703125" bestFit="1" customWidth="1"/>
    <col min="3350" max="3350" width="9.85546875" customWidth="1"/>
    <col min="3351" max="3351" width="12.7109375" customWidth="1"/>
    <col min="3352" max="3352" width="11.7109375" customWidth="1"/>
    <col min="3353" max="3353" width="16.140625" customWidth="1"/>
    <col min="3585" max="3585" width="9.28515625" bestFit="1" customWidth="1"/>
    <col min="3586" max="3586" width="26.85546875" bestFit="1" customWidth="1"/>
    <col min="3587" max="3587" width="22.5703125" customWidth="1"/>
    <col min="3588" max="3588" width="11.42578125" customWidth="1"/>
    <col min="3589" max="3589" width="11.5703125" customWidth="1"/>
    <col min="3590" max="3590" width="7.7109375" customWidth="1"/>
    <col min="3591" max="3591" width="34.85546875" customWidth="1"/>
    <col min="3592" max="3592" width="14.85546875" customWidth="1"/>
    <col min="3593" max="3593" width="12" customWidth="1"/>
    <col min="3594" max="3594" width="11.28515625" bestFit="1" customWidth="1"/>
    <col min="3596" max="3596" width="12.7109375" customWidth="1"/>
    <col min="3597" max="3597" width="8.85546875" customWidth="1"/>
    <col min="3598" max="3598" width="12.42578125" customWidth="1"/>
    <col min="3599" max="3599" width="14.140625" customWidth="1"/>
    <col min="3600" max="3600" width="11.7109375" customWidth="1"/>
    <col min="3601" max="3601" width="9.5703125" customWidth="1"/>
    <col min="3602" max="3602" width="17.5703125" customWidth="1"/>
    <col min="3603" max="3603" width="9.5703125" customWidth="1"/>
    <col min="3604" max="3604" width="23.5703125" bestFit="1" customWidth="1"/>
    <col min="3606" max="3606" width="9.85546875" customWidth="1"/>
    <col min="3607" max="3607" width="12.7109375" customWidth="1"/>
    <col min="3608" max="3608" width="11.7109375" customWidth="1"/>
    <col min="3609" max="3609" width="16.140625" customWidth="1"/>
    <col min="3841" max="3841" width="9.28515625" bestFit="1" customWidth="1"/>
    <col min="3842" max="3842" width="26.85546875" bestFit="1" customWidth="1"/>
    <col min="3843" max="3843" width="22.5703125" customWidth="1"/>
    <col min="3844" max="3844" width="11.42578125" customWidth="1"/>
    <col min="3845" max="3845" width="11.5703125" customWidth="1"/>
    <col min="3846" max="3846" width="7.7109375" customWidth="1"/>
    <col min="3847" max="3847" width="34.85546875" customWidth="1"/>
    <col min="3848" max="3848" width="14.85546875" customWidth="1"/>
    <col min="3849" max="3849" width="12" customWidth="1"/>
    <col min="3850" max="3850" width="11.28515625" bestFit="1" customWidth="1"/>
    <col min="3852" max="3852" width="12.7109375" customWidth="1"/>
    <col min="3853" max="3853" width="8.85546875" customWidth="1"/>
    <col min="3854" max="3854" width="12.42578125" customWidth="1"/>
    <col min="3855" max="3855" width="14.140625" customWidth="1"/>
    <col min="3856" max="3856" width="11.7109375" customWidth="1"/>
    <col min="3857" max="3857" width="9.5703125" customWidth="1"/>
    <col min="3858" max="3858" width="17.5703125" customWidth="1"/>
    <col min="3859" max="3859" width="9.5703125" customWidth="1"/>
    <col min="3860" max="3860" width="23.5703125" bestFit="1" customWidth="1"/>
    <col min="3862" max="3862" width="9.85546875" customWidth="1"/>
    <col min="3863" max="3863" width="12.7109375" customWidth="1"/>
    <col min="3864" max="3864" width="11.7109375" customWidth="1"/>
    <col min="3865" max="3865" width="16.140625" customWidth="1"/>
    <col min="4097" max="4097" width="9.28515625" bestFit="1" customWidth="1"/>
    <col min="4098" max="4098" width="26.85546875" bestFit="1" customWidth="1"/>
    <col min="4099" max="4099" width="22.5703125" customWidth="1"/>
    <col min="4100" max="4100" width="11.42578125" customWidth="1"/>
    <col min="4101" max="4101" width="11.5703125" customWidth="1"/>
    <col min="4102" max="4102" width="7.7109375" customWidth="1"/>
    <col min="4103" max="4103" width="34.85546875" customWidth="1"/>
    <col min="4104" max="4104" width="14.85546875" customWidth="1"/>
    <col min="4105" max="4105" width="12" customWidth="1"/>
    <col min="4106" max="4106" width="11.28515625" bestFit="1" customWidth="1"/>
    <col min="4108" max="4108" width="12.7109375" customWidth="1"/>
    <col min="4109" max="4109" width="8.85546875" customWidth="1"/>
    <col min="4110" max="4110" width="12.42578125" customWidth="1"/>
    <col min="4111" max="4111" width="14.140625" customWidth="1"/>
    <col min="4112" max="4112" width="11.7109375" customWidth="1"/>
    <col min="4113" max="4113" width="9.5703125" customWidth="1"/>
    <col min="4114" max="4114" width="17.5703125" customWidth="1"/>
    <col min="4115" max="4115" width="9.5703125" customWidth="1"/>
    <col min="4116" max="4116" width="23.5703125" bestFit="1" customWidth="1"/>
    <col min="4118" max="4118" width="9.85546875" customWidth="1"/>
    <col min="4119" max="4119" width="12.7109375" customWidth="1"/>
    <col min="4120" max="4120" width="11.7109375" customWidth="1"/>
    <col min="4121" max="4121" width="16.140625" customWidth="1"/>
    <col min="4353" max="4353" width="9.28515625" bestFit="1" customWidth="1"/>
    <col min="4354" max="4354" width="26.85546875" bestFit="1" customWidth="1"/>
    <col min="4355" max="4355" width="22.5703125" customWidth="1"/>
    <col min="4356" max="4356" width="11.42578125" customWidth="1"/>
    <col min="4357" max="4357" width="11.5703125" customWidth="1"/>
    <col min="4358" max="4358" width="7.7109375" customWidth="1"/>
    <col min="4359" max="4359" width="34.85546875" customWidth="1"/>
    <col min="4360" max="4360" width="14.85546875" customWidth="1"/>
    <col min="4361" max="4361" width="12" customWidth="1"/>
    <col min="4362" max="4362" width="11.28515625" bestFit="1" customWidth="1"/>
    <col min="4364" max="4364" width="12.7109375" customWidth="1"/>
    <col min="4365" max="4365" width="8.85546875" customWidth="1"/>
    <col min="4366" max="4366" width="12.42578125" customWidth="1"/>
    <col min="4367" max="4367" width="14.140625" customWidth="1"/>
    <col min="4368" max="4368" width="11.7109375" customWidth="1"/>
    <col min="4369" max="4369" width="9.5703125" customWidth="1"/>
    <col min="4370" max="4370" width="17.5703125" customWidth="1"/>
    <col min="4371" max="4371" width="9.5703125" customWidth="1"/>
    <col min="4372" max="4372" width="23.5703125" bestFit="1" customWidth="1"/>
    <col min="4374" max="4374" width="9.85546875" customWidth="1"/>
    <col min="4375" max="4375" width="12.7109375" customWidth="1"/>
    <col min="4376" max="4376" width="11.7109375" customWidth="1"/>
    <col min="4377" max="4377" width="16.140625" customWidth="1"/>
    <col min="4609" max="4609" width="9.28515625" bestFit="1" customWidth="1"/>
    <col min="4610" max="4610" width="26.85546875" bestFit="1" customWidth="1"/>
    <col min="4611" max="4611" width="22.5703125" customWidth="1"/>
    <col min="4612" max="4612" width="11.42578125" customWidth="1"/>
    <col min="4613" max="4613" width="11.5703125" customWidth="1"/>
    <col min="4614" max="4614" width="7.7109375" customWidth="1"/>
    <col min="4615" max="4615" width="34.85546875" customWidth="1"/>
    <col min="4616" max="4616" width="14.85546875" customWidth="1"/>
    <col min="4617" max="4617" width="12" customWidth="1"/>
    <col min="4618" max="4618" width="11.28515625" bestFit="1" customWidth="1"/>
    <col min="4620" max="4620" width="12.7109375" customWidth="1"/>
    <col min="4621" max="4621" width="8.85546875" customWidth="1"/>
    <col min="4622" max="4622" width="12.42578125" customWidth="1"/>
    <col min="4623" max="4623" width="14.140625" customWidth="1"/>
    <col min="4624" max="4624" width="11.7109375" customWidth="1"/>
    <col min="4625" max="4625" width="9.5703125" customWidth="1"/>
    <col min="4626" max="4626" width="17.5703125" customWidth="1"/>
    <col min="4627" max="4627" width="9.5703125" customWidth="1"/>
    <col min="4628" max="4628" width="23.5703125" bestFit="1" customWidth="1"/>
    <col min="4630" max="4630" width="9.85546875" customWidth="1"/>
    <col min="4631" max="4631" width="12.7109375" customWidth="1"/>
    <col min="4632" max="4632" width="11.7109375" customWidth="1"/>
    <col min="4633" max="4633" width="16.140625" customWidth="1"/>
    <col min="4865" max="4865" width="9.28515625" bestFit="1" customWidth="1"/>
    <col min="4866" max="4866" width="26.85546875" bestFit="1" customWidth="1"/>
    <col min="4867" max="4867" width="22.5703125" customWidth="1"/>
    <col min="4868" max="4868" width="11.42578125" customWidth="1"/>
    <col min="4869" max="4869" width="11.5703125" customWidth="1"/>
    <col min="4870" max="4870" width="7.7109375" customWidth="1"/>
    <col min="4871" max="4871" width="34.85546875" customWidth="1"/>
    <col min="4872" max="4872" width="14.85546875" customWidth="1"/>
    <col min="4873" max="4873" width="12" customWidth="1"/>
    <col min="4874" max="4874" width="11.28515625" bestFit="1" customWidth="1"/>
    <col min="4876" max="4876" width="12.7109375" customWidth="1"/>
    <col min="4877" max="4877" width="8.85546875" customWidth="1"/>
    <col min="4878" max="4878" width="12.42578125" customWidth="1"/>
    <col min="4879" max="4879" width="14.140625" customWidth="1"/>
    <col min="4880" max="4880" width="11.7109375" customWidth="1"/>
    <col min="4881" max="4881" width="9.5703125" customWidth="1"/>
    <col min="4882" max="4882" width="17.5703125" customWidth="1"/>
    <col min="4883" max="4883" width="9.5703125" customWidth="1"/>
    <col min="4884" max="4884" width="23.5703125" bestFit="1" customWidth="1"/>
    <col min="4886" max="4886" width="9.85546875" customWidth="1"/>
    <col min="4887" max="4887" width="12.7109375" customWidth="1"/>
    <col min="4888" max="4888" width="11.7109375" customWidth="1"/>
    <col min="4889" max="4889" width="16.140625" customWidth="1"/>
    <col min="5121" max="5121" width="9.28515625" bestFit="1" customWidth="1"/>
    <col min="5122" max="5122" width="26.85546875" bestFit="1" customWidth="1"/>
    <col min="5123" max="5123" width="22.5703125" customWidth="1"/>
    <col min="5124" max="5124" width="11.42578125" customWidth="1"/>
    <col min="5125" max="5125" width="11.5703125" customWidth="1"/>
    <col min="5126" max="5126" width="7.7109375" customWidth="1"/>
    <col min="5127" max="5127" width="34.85546875" customWidth="1"/>
    <col min="5128" max="5128" width="14.85546875" customWidth="1"/>
    <col min="5129" max="5129" width="12" customWidth="1"/>
    <col min="5130" max="5130" width="11.28515625" bestFit="1" customWidth="1"/>
    <col min="5132" max="5132" width="12.7109375" customWidth="1"/>
    <col min="5133" max="5133" width="8.85546875" customWidth="1"/>
    <col min="5134" max="5134" width="12.42578125" customWidth="1"/>
    <col min="5135" max="5135" width="14.140625" customWidth="1"/>
    <col min="5136" max="5136" width="11.7109375" customWidth="1"/>
    <col min="5137" max="5137" width="9.5703125" customWidth="1"/>
    <col min="5138" max="5138" width="17.5703125" customWidth="1"/>
    <col min="5139" max="5139" width="9.5703125" customWidth="1"/>
    <col min="5140" max="5140" width="23.5703125" bestFit="1" customWidth="1"/>
    <col min="5142" max="5142" width="9.85546875" customWidth="1"/>
    <col min="5143" max="5143" width="12.7109375" customWidth="1"/>
    <col min="5144" max="5144" width="11.7109375" customWidth="1"/>
    <col min="5145" max="5145" width="16.140625" customWidth="1"/>
    <col min="5377" max="5377" width="9.28515625" bestFit="1" customWidth="1"/>
    <col min="5378" max="5378" width="26.85546875" bestFit="1" customWidth="1"/>
    <col min="5379" max="5379" width="22.5703125" customWidth="1"/>
    <col min="5380" max="5380" width="11.42578125" customWidth="1"/>
    <col min="5381" max="5381" width="11.5703125" customWidth="1"/>
    <col min="5382" max="5382" width="7.7109375" customWidth="1"/>
    <col min="5383" max="5383" width="34.85546875" customWidth="1"/>
    <col min="5384" max="5384" width="14.85546875" customWidth="1"/>
    <col min="5385" max="5385" width="12" customWidth="1"/>
    <col min="5386" max="5386" width="11.28515625" bestFit="1" customWidth="1"/>
    <col min="5388" max="5388" width="12.7109375" customWidth="1"/>
    <col min="5389" max="5389" width="8.85546875" customWidth="1"/>
    <col min="5390" max="5390" width="12.42578125" customWidth="1"/>
    <col min="5391" max="5391" width="14.140625" customWidth="1"/>
    <col min="5392" max="5392" width="11.7109375" customWidth="1"/>
    <col min="5393" max="5393" width="9.5703125" customWidth="1"/>
    <col min="5394" max="5394" width="17.5703125" customWidth="1"/>
    <col min="5395" max="5395" width="9.5703125" customWidth="1"/>
    <col min="5396" max="5396" width="23.5703125" bestFit="1" customWidth="1"/>
    <col min="5398" max="5398" width="9.85546875" customWidth="1"/>
    <col min="5399" max="5399" width="12.7109375" customWidth="1"/>
    <col min="5400" max="5400" width="11.7109375" customWidth="1"/>
    <col min="5401" max="5401" width="16.140625" customWidth="1"/>
    <col min="5633" max="5633" width="9.28515625" bestFit="1" customWidth="1"/>
    <col min="5634" max="5634" width="26.85546875" bestFit="1" customWidth="1"/>
    <col min="5635" max="5635" width="22.5703125" customWidth="1"/>
    <col min="5636" max="5636" width="11.42578125" customWidth="1"/>
    <col min="5637" max="5637" width="11.5703125" customWidth="1"/>
    <col min="5638" max="5638" width="7.7109375" customWidth="1"/>
    <col min="5639" max="5639" width="34.85546875" customWidth="1"/>
    <col min="5640" max="5640" width="14.85546875" customWidth="1"/>
    <col min="5641" max="5641" width="12" customWidth="1"/>
    <col min="5642" max="5642" width="11.28515625" bestFit="1" customWidth="1"/>
    <col min="5644" max="5644" width="12.7109375" customWidth="1"/>
    <col min="5645" max="5645" width="8.85546875" customWidth="1"/>
    <col min="5646" max="5646" width="12.42578125" customWidth="1"/>
    <col min="5647" max="5647" width="14.140625" customWidth="1"/>
    <col min="5648" max="5648" width="11.7109375" customWidth="1"/>
    <col min="5649" max="5649" width="9.5703125" customWidth="1"/>
    <col min="5650" max="5650" width="17.5703125" customWidth="1"/>
    <col min="5651" max="5651" width="9.5703125" customWidth="1"/>
    <col min="5652" max="5652" width="23.5703125" bestFit="1" customWidth="1"/>
    <col min="5654" max="5654" width="9.85546875" customWidth="1"/>
    <col min="5655" max="5655" width="12.7109375" customWidth="1"/>
    <col min="5656" max="5656" width="11.7109375" customWidth="1"/>
    <col min="5657" max="5657" width="16.140625" customWidth="1"/>
    <col min="5889" max="5889" width="9.28515625" bestFit="1" customWidth="1"/>
    <col min="5890" max="5890" width="26.85546875" bestFit="1" customWidth="1"/>
    <col min="5891" max="5891" width="22.5703125" customWidth="1"/>
    <col min="5892" max="5892" width="11.42578125" customWidth="1"/>
    <col min="5893" max="5893" width="11.5703125" customWidth="1"/>
    <col min="5894" max="5894" width="7.7109375" customWidth="1"/>
    <col min="5895" max="5895" width="34.85546875" customWidth="1"/>
    <col min="5896" max="5896" width="14.85546875" customWidth="1"/>
    <col min="5897" max="5897" width="12" customWidth="1"/>
    <col min="5898" max="5898" width="11.28515625" bestFit="1" customWidth="1"/>
    <col min="5900" max="5900" width="12.7109375" customWidth="1"/>
    <col min="5901" max="5901" width="8.85546875" customWidth="1"/>
    <col min="5902" max="5902" width="12.42578125" customWidth="1"/>
    <col min="5903" max="5903" width="14.140625" customWidth="1"/>
    <col min="5904" max="5904" width="11.7109375" customWidth="1"/>
    <col min="5905" max="5905" width="9.5703125" customWidth="1"/>
    <col min="5906" max="5906" width="17.5703125" customWidth="1"/>
    <col min="5907" max="5907" width="9.5703125" customWidth="1"/>
    <col min="5908" max="5908" width="23.5703125" bestFit="1" customWidth="1"/>
    <col min="5910" max="5910" width="9.85546875" customWidth="1"/>
    <col min="5911" max="5911" width="12.7109375" customWidth="1"/>
    <col min="5912" max="5912" width="11.7109375" customWidth="1"/>
    <col min="5913" max="5913" width="16.140625" customWidth="1"/>
    <col min="6145" max="6145" width="9.28515625" bestFit="1" customWidth="1"/>
    <col min="6146" max="6146" width="26.85546875" bestFit="1" customWidth="1"/>
    <col min="6147" max="6147" width="22.5703125" customWidth="1"/>
    <col min="6148" max="6148" width="11.42578125" customWidth="1"/>
    <col min="6149" max="6149" width="11.5703125" customWidth="1"/>
    <col min="6150" max="6150" width="7.7109375" customWidth="1"/>
    <col min="6151" max="6151" width="34.85546875" customWidth="1"/>
    <col min="6152" max="6152" width="14.85546875" customWidth="1"/>
    <col min="6153" max="6153" width="12" customWidth="1"/>
    <col min="6154" max="6154" width="11.28515625" bestFit="1" customWidth="1"/>
    <col min="6156" max="6156" width="12.7109375" customWidth="1"/>
    <col min="6157" max="6157" width="8.85546875" customWidth="1"/>
    <col min="6158" max="6158" width="12.42578125" customWidth="1"/>
    <col min="6159" max="6159" width="14.140625" customWidth="1"/>
    <col min="6160" max="6160" width="11.7109375" customWidth="1"/>
    <col min="6161" max="6161" width="9.5703125" customWidth="1"/>
    <col min="6162" max="6162" width="17.5703125" customWidth="1"/>
    <col min="6163" max="6163" width="9.5703125" customWidth="1"/>
    <col min="6164" max="6164" width="23.5703125" bestFit="1" customWidth="1"/>
    <col min="6166" max="6166" width="9.85546875" customWidth="1"/>
    <col min="6167" max="6167" width="12.7109375" customWidth="1"/>
    <col min="6168" max="6168" width="11.7109375" customWidth="1"/>
    <col min="6169" max="6169" width="16.140625" customWidth="1"/>
    <col min="6401" max="6401" width="9.28515625" bestFit="1" customWidth="1"/>
    <col min="6402" max="6402" width="26.85546875" bestFit="1" customWidth="1"/>
    <col min="6403" max="6403" width="22.5703125" customWidth="1"/>
    <col min="6404" max="6404" width="11.42578125" customWidth="1"/>
    <col min="6405" max="6405" width="11.5703125" customWidth="1"/>
    <col min="6406" max="6406" width="7.7109375" customWidth="1"/>
    <col min="6407" max="6407" width="34.85546875" customWidth="1"/>
    <col min="6408" max="6408" width="14.85546875" customWidth="1"/>
    <col min="6409" max="6409" width="12" customWidth="1"/>
    <col min="6410" max="6410" width="11.28515625" bestFit="1" customWidth="1"/>
    <col min="6412" max="6412" width="12.7109375" customWidth="1"/>
    <col min="6413" max="6413" width="8.85546875" customWidth="1"/>
    <col min="6414" max="6414" width="12.42578125" customWidth="1"/>
    <col min="6415" max="6415" width="14.140625" customWidth="1"/>
    <col min="6416" max="6416" width="11.7109375" customWidth="1"/>
    <col min="6417" max="6417" width="9.5703125" customWidth="1"/>
    <col min="6418" max="6418" width="17.5703125" customWidth="1"/>
    <col min="6419" max="6419" width="9.5703125" customWidth="1"/>
    <col min="6420" max="6420" width="23.5703125" bestFit="1" customWidth="1"/>
    <col min="6422" max="6422" width="9.85546875" customWidth="1"/>
    <col min="6423" max="6423" width="12.7109375" customWidth="1"/>
    <col min="6424" max="6424" width="11.7109375" customWidth="1"/>
    <col min="6425" max="6425" width="16.140625" customWidth="1"/>
    <col min="6657" max="6657" width="9.28515625" bestFit="1" customWidth="1"/>
    <col min="6658" max="6658" width="26.85546875" bestFit="1" customWidth="1"/>
    <col min="6659" max="6659" width="22.5703125" customWidth="1"/>
    <col min="6660" max="6660" width="11.42578125" customWidth="1"/>
    <col min="6661" max="6661" width="11.5703125" customWidth="1"/>
    <col min="6662" max="6662" width="7.7109375" customWidth="1"/>
    <col min="6663" max="6663" width="34.85546875" customWidth="1"/>
    <col min="6664" max="6664" width="14.85546875" customWidth="1"/>
    <col min="6665" max="6665" width="12" customWidth="1"/>
    <col min="6666" max="6666" width="11.28515625" bestFit="1" customWidth="1"/>
    <col min="6668" max="6668" width="12.7109375" customWidth="1"/>
    <col min="6669" max="6669" width="8.85546875" customWidth="1"/>
    <col min="6670" max="6670" width="12.42578125" customWidth="1"/>
    <col min="6671" max="6671" width="14.140625" customWidth="1"/>
    <col min="6672" max="6672" width="11.7109375" customWidth="1"/>
    <col min="6673" max="6673" width="9.5703125" customWidth="1"/>
    <col min="6674" max="6674" width="17.5703125" customWidth="1"/>
    <col min="6675" max="6675" width="9.5703125" customWidth="1"/>
    <col min="6676" max="6676" width="23.5703125" bestFit="1" customWidth="1"/>
    <col min="6678" max="6678" width="9.85546875" customWidth="1"/>
    <col min="6679" max="6679" width="12.7109375" customWidth="1"/>
    <col min="6680" max="6680" width="11.7109375" customWidth="1"/>
    <col min="6681" max="6681" width="16.140625" customWidth="1"/>
    <col min="6913" max="6913" width="9.28515625" bestFit="1" customWidth="1"/>
    <col min="6914" max="6914" width="26.85546875" bestFit="1" customWidth="1"/>
    <col min="6915" max="6915" width="22.5703125" customWidth="1"/>
    <col min="6916" max="6916" width="11.42578125" customWidth="1"/>
    <col min="6917" max="6917" width="11.5703125" customWidth="1"/>
    <col min="6918" max="6918" width="7.7109375" customWidth="1"/>
    <col min="6919" max="6919" width="34.85546875" customWidth="1"/>
    <col min="6920" max="6920" width="14.85546875" customWidth="1"/>
    <col min="6921" max="6921" width="12" customWidth="1"/>
    <col min="6922" max="6922" width="11.28515625" bestFit="1" customWidth="1"/>
    <col min="6924" max="6924" width="12.7109375" customWidth="1"/>
    <col min="6925" max="6925" width="8.85546875" customWidth="1"/>
    <col min="6926" max="6926" width="12.42578125" customWidth="1"/>
    <col min="6927" max="6927" width="14.140625" customWidth="1"/>
    <col min="6928" max="6928" width="11.7109375" customWidth="1"/>
    <col min="6929" max="6929" width="9.5703125" customWidth="1"/>
    <col min="6930" max="6930" width="17.5703125" customWidth="1"/>
    <col min="6931" max="6931" width="9.5703125" customWidth="1"/>
    <col min="6932" max="6932" width="23.5703125" bestFit="1" customWidth="1"/>
    <col min="6934" max="6934" width="9.85546875" customWidth="1"/>
    <col min="6935" max="6935" width="12.7109375" customWidth="1"/>
    <col min="6936" max="6936" width="11.7109375" customWidth="1"/>
    <col min="6937" max="6937" width="16.140625" customWidth="1"/>
    <col min="7169" max="7169" width="9.28515625" bestFit="1" customWidth="1"/>
    <col min="7170" max="7170" width="26.85546875" bestFit="1" customWidth="1"/>
    <col min="7171" max="7171" width="22.5703125" customWidth="1"/>
    <col min="7172" max="7172" width="11.42578125" customWidth="1"/>
    <col min="7173" max="7173" width="11.5703125" customWidth="1"/>
    <col min="7174" max="7174" width="7.7109375" customWidth="1"/>
    <col min="7175" max="7175" width="34.85546875" customWidth="1"/>
    <col min="7176" max="7176" width="14.85546875" customWidth="1"/>
    <col min="7177" max="7177" width="12" customWidth="1"/>
    <col min="7178" max="7178" width="11.28515625" bestFit="1" customWidth="1"/>
    <col min="7180" max="7180" width="12.7109375" customWidth="1"/>
    <col min="7181" max="7181" width="8.85546875" customWidth="1"/>
    <col min="7182" max="7182" width="12.42578125" customWidth="1"/>
    <col min="7183" max="7183" width="14.140625" customWidth="1"/>
    <col min="7184" max="7184" width="11.7109375" customWidth="1"/>
    <col min="7185" max="7185" width="9.5703125" customWidth="1"/>
    <col min="7186" max="7186" width="17.5703125" customWidth="1"/>
    <col min="7187" max="7187" width="9.5703125" customWidth="1"/>
    <col min="7188" max="7188" width="23.5703125" bestFit="1" customWidth="1"/>
    <col min="7190" max="7190" width="9.85546875" customWidth="1"/>
    <col min="7191" max="7191" width="12.7109375" customWidth="1"/>
    <col min="7192" max="7192" width="11.7109375" customWidth="1"/>
    <col min="7193" max="7193" width="16.140625" customWidth="1"/>
    <col min="7425" max="7425" width="9.28515625" bestFit="1" customWidth="1"/>
    <col min="7426" max="7426" width="26.85546875" bestFit="1" customWidth="1"/>
    <col min="7427" max="7427" width="22.5703125" customWidth="1"/>
    <col min="7428" max="7428" width="11.42578125" customWidth="1"/>
    <col min="7429" max="7429" width="11.5703125" customWidth="1"/>
    <col min="7430" max="7430" width="7.7109375" customWidth="1"/>
    <col min="7431" max="7431" width="34.85546875" customWidth="1"/>
    <col min="7432" max="7432" width="14.85546875" customWidth="1"/>
    <col min="7433" max="7433" width="12" customWidth="1"/>
    <col min="7434" max="7434" width="11.28515625" bestFit="1" customWidth="1"/>
    <col min="7436" max="7436" width="12.7109375" customWidth="1"/>
    <col min="7437" max="7437" width="8.85546875" customWidth="1"/>
    <col min="7438" max="7438" width="12.42578125" customWidth="1"/>
    <col min="7439" max="7439" width="14.140625" customWidth="1"/>
    <col min="7440" max="7440" width="11.7109375" customWidth="1"/>
    <col min="7441" max="7441" width="9.5703125" customWidth="1"/>
    <col min="7442" max="7442" width="17.5703125" customWidth="1"/>
    <col min="7443" max="7443" width="9.5703125" customWidth="1"/>
    <col min="7444" max="7444" width="23.5703125" bestFit="1" customWidth="1"/>
    <col min="7446" max="7446" width="9.85546875" customWidth="1"/>
    <col min="7447" max="7447" width="12.7109375" customWidth="1"/>
    <col min="7448" max="7448" width="11.7109375" customWidth="1"/>
    <col min="7449" max="7449" width="16.140625" customWidth="1"/>
    <col min="7681" max="7681" width="9.28515625" bestFit="1" customWidth="1"/>
    <col min="7682" max="7682" width="26.85546875" bestFit="1" customWidth="1"/>
    <col min="7683" max="7683" width="22.5703125" customWidth="1"/>
    <col min="7684" max="7684" width="11.42578125" customWidth="1"/>
    <col min="7685" max="7685" width="11.5703125" customWidth="1"/>
    <col min="7686" max="7686" width="7.7109375" customWidth="1"/>
    <col min="7687" max="7687" width="34.85546875" customWidth="1"/>
    <col min="7688" max="7688" width="14.85546875" customWidth="1"/>
    <col min="7689" max="7689" width="12" customWidth="1"/>
    <col min="7690" max="7690" width="11.28515625" bestFit="1" customWidth="1"/>
    <col min="7692" max="7692" width="12.7109375" customWidth="1"/>
    <col min="7693" max="7693" width="8.85546875" customWidth="1"/>
    <col min="7694" max="7694" width="12.42578125" customWidth="1"/>
    <col min="7695" max="7695" width="14.140625" customWidth="1"/>
    <col min="7696" max="7696" width="11.7109375" customWidth="1"/>
    <col min="7697" max="7697" width="9.5703125" customWidth="1"/>
    <col min="7698" max="7698" width="17.5703125" customWidth="1"/>
    <col min="7699" max="7699" width="9.5703125" customWidth="1"/>
    <col min="7700" max="7700" width="23.5703125" bestFit="1" customWidth="1"/>
    <col min="7702" max="7702" width="9.85546875" customWidth="1"/>
    <col min="7703" max="7703" width="12.7109375" customWidth="1"/>
    <col min="7704" max="7704" width="11.7109375" customWidth="1"/>
    <col min="7705" max="7705" width="16.140625" customWidth="1"/>
    <col min="7937" max="7937" width="9.28515625" bestFit="1" customWidth="1"/>
    <col min="7938" max="7938" width="26.85546875" bestFit="1" customWidth="1"/>
    <col min="7939" max="7939" width="22.5703125" customWidth="1"/>
    <col min="7940" max="7940" width="11.42578125" customWidth="1"/>
    <col min="7941" max="7941" width="11.5703125" customWidth="1"/>
    <col min="7942" max="7942" width="7.7109375" customWidth="1"/>
    <col min="7943" max="7943" width="34.85546875" customWidth="1"/>
    <col min="7944" max="7944" width="14.85546875" customWidth="1"/>
    <col min="7945" max="7945" width="12" customWidth="1"/>
    <col min="7946" max="7946" width="11.28515625" bestFit="1" customWidth="1"/>
    <col min="7948" max="7948" width="12.7109375" customWidth="1"/>
    <col min="7949" max="7949" width="8.85546875" customWidth="1"/>
    <col min="7950" max="7950" width="12.42578125" customWidth="1"/>
    <col min="7951" max="7951" width="14.140625" customWidth="1"/>
    <col min="7952" max="7952" width="11.7109375" customWidth="1"/>
    <col min="7953" max="7953" width="9.5703125" customWidth="1"/>
    <col min="7954" max="7954" width="17.5703125" customWidth="1"/>
    <col min="7955" max="7955" width="9.5703125" customWidth="1"/>
    <col min="7956" max="7956" width="23.5703125" bestFit="1" customWidth="1"/>
    <col min="7958" max="7958" width="9.85546875" customWidth="1"/>
    <col min="7959" max="7959" width="12.7109375" customWidth="1"/>
    <col min="7960" max="7960" width="11.7109375" customWidth="1"/>
    <col min="7961" max="7961" width="16.140625" customWidth="1"/>
    <col min="8193" max="8193" width="9.28515625" bestFit="1" customWidth="1"/>
    <col min="8194" max="8194" width="26.85546875" bestFit="1" customWidth="1"/>
    <col min="8195" max="8195" width="22.5703125" customWidth="1"/>
    <col min="8196" max="8196" width="11.42578125" customWidth="1"/>
    <col min="8197" max="8197" width="11.5703125" customWidth="1"/>
    <col min="8198" max="8198" width="7.7109375" customWidth="1"/>
    <col min="8199" max="8199" width="34.85546875" customWidth="1"/>
    <col min="8200" max="8200" width="14.85546875" customWidth="1"/>
    <col min="8201" max="8201" width="12" customWidth="1"/>
    <col min="8202" max="8202" width="11.28515625" bestFit="1" customWidth="1"/>
    <col min="8204" max="8204" width="12.7109375" customWidth="1"/>
    <col min="8205" max="8205" width="8.85546875" customWidth="1"/>
    <col min="8206" max="8206" width="12.42578125" customWidth="1"/>
    <col min="8207" max="8207" width="14.140625" customWidth="1"/>
    <col min="8208" max="8208" width="11.7109375" customWidth="1"/>
    <col min="8209" max="8209" width="9.5703125" customWidth="1"/>
    <col min="8210" max="8210" width="17.5703125" customWidth="1"/>
    <col min="8211" max="8211" width="9.5703125" customWidth="1"/>
    <col min="8212" max="8212" width="23.5703125" bestFit="1" customWidth="1"/>
    <col min="8214" max="8214" width="9.85546875" customWidth="1"/>
    <col min="8215" max="8215" width="12.7109375" customWidth="1"/>
    <col min="8216" max="8216" width="11.7109375" customWidth="1"/>
    <col min="8217" max="8217" width="16.140625" customWidth="1"/>
    <col min="8449" max="8449" width="9.28515625" bestFit="1" customWidth="1"/>
    <col min="8450" max="8450" width="26.85546875" bestFit="1" customWidth="1"/>
    <col min="8451" max="8451" width="22.5703125" customWidth="1"/>
    <col min="8452" max="8452" width="11.42578125" customWidth="1"/>
    <col min="8453" max="8453" width="11.5703125" customWidth="1"/>
    <col min="8454" max="8454" width="7.7109375" customWidth="1"/>
    <col min="8455" max="8455" width="34.85546875" customWidth="1"/>
    <col min="8456" max="8456" width="14.85546875" customWidth="1"/>
    <col min="8457" max="8457" width="12" customWidth="1"/>
    <col min="8458" max="8458" width="11.28515625" bestFit="1" customWidth="1"/>
    <col min="8460" max="8460" width="12.7109375" customWidth="1"/>
    <col min="8461" max="8461" width="8.85546875" customWidth="1"/>
    <col min="8462" max="8462" width="12.42578125" customWidth="1"/>
    <col min="8463" max="8463" width="14.140625" customWidth="1"/>
    <col min="8464" max="8464" width="11.7109375" customWidth="1"/>
    <col min="8465" max="8465" width="9.5703125" customWidth="1"/>
    <col min="8466" max="8466" width="17.5703125" customWidth="1"/>
    <col min="8467" max="8467" width="9.5703125" customWidth="1"/>
    <col min="8468" max="8468" width="23.5703125" bestFit="1" customWidth="1"/>
    <col min="8470" max="8470" width="9.85546875" customWidth="1"/>
    <col min="8471" max="8471" width="12.7109375" customWidth="1"/>
    <col min="8472" max="8472" width="11.7109375" customWidth="1"/>
    <col min="8473" max="8473" width="16.140625" customWidth="1"/>
    <col min="8705" max="8705" width="9.28515625" bestFit="1" customWidth="1"/>
    <col min="8706" max="8706" width="26.85546875" bestFit="1" customWidth="1"/>
    <col min="8707" max="8707" width="22.5703125" customWidth="1"/>
    <col min="8708" max="8708" width="11.42578125" customWidth="1"/>
    <col min="8709" max="8709" width="11.5703125" customWidth="1"/>
    <col min="8710" max="8710" width="7.7109375" customWidth="1"/>
    <col min="8711" max="8711" width="34.85546875" customWidth="1"/>
    <col min="8712" max="8712" width="14.85546875" customWidth="1"/>
    <col min="8713" max="8713" width="12" customWidth="1"/>
    <col min="8714" max="8714" width="11.28515625" bestFit="1" customWidth="1"/>
    <col min="8716" max="8716" width="12.7109375" customWidth="1"/>
    <col min="8717" max="8717" width="8.85546875" customWidth="1"/>
    <col min="8718" max="8718" width="12.42578125" customWidth="1"/>
    <col min="8719" max="8719" width="14.140625" customWidth="1"/>
    <col min="8720" max="8720" width="11.7109375" customWidth="1"/>
    <col min="8721" max="8721" width="9.5703125" customWidth="1"/>
    <col min="8722" max="8722" width="17.5703125" customWidth="1"/>
    <col min="8723" max="8723" width="9.5703125" customWidth="1"/>
    <col min="8724" max="8724" width="23.5703125" bestFit="1" customWidth="1"/>
    <col min="8726" max="8726" width="9.85546875" customWidth="1"/>
    <col min="8727" max="8727" width="12.7109375" customWidth="1"/>
    <col min="8728" max="8728" width="11.7109375" customWidth="1"/>
    <col min="8729" max="8729" width="16.140625" customWidth="1"/>
    <col min="8961" max="8961" width="9.28515625" bestFit="1" customWidth="1"/>
    <col min="8962" max="8962" width="26.85546875" bestFit="1" customWidth="1"/>
    <col min="8963" max="8963" width="22.5703125" customWidth="1"/>
    <col min="8964" max="8964" width="11.42578125" customWidth="1"/>
    <col min="8965" max="8965" width="11.5703125" customWidth="1"/>
    <col min="8966" max="8966" width="7.7109375" customWidth="1"/>
    <col min="8967" max="8967" width="34.85546875" customWidth="1"/>
    <col min="8968" max="8968" width="14.85546875" customWidth="1"/>
    <col min="8969" max="8969" width="12" customWidth="1"/>
    <col min="8970" max="8970" width="11.28515625" bestFit="1" customWidth="1"/>
    <col min="8972" max="8972" width="12.7109375" customWidth="1"/>
    <col min="8973" max="8973" width="8.85546875" customWidth="1"/>
    <col min="8974" max="8974" width="12.42578125" customWidth="1"/>
    <col min="8975" max="8975" width="14.140625" customWidth="1"/>
    <col min="8976" max="8976" width="11.7109375" customWidth="1"/>
    <col min="8977" max="8977" width="9.5703125" customWidth="1"/>
    <col min="8978" max="8978" width="17.5703125" customWidth="1"/>
    <col min="8979" max="8979" width="9.5703125" customWidth="1"/>
    <col min="8980" max="8980" width="23.5703125" bestFit="1" customWidth="1"/>
    <col min="8982" max="8982" width="9.85546875" customWidth="1"/>
    <col min="8983" max="8983" width="12.7109375" customWidth="1"/>
    <col min="8984" max="8984" width="11.7109375" customWidth="1"/>
    <col min="8985" max="8985" width="16.140625" customWidth="1"/>
    <col min="9217" max="9217" width="9.28515625" bestFit="1" customWidth="1"/>
    <col min="9218" max="9218" width="26.85546875" bestFit="1" customWidth="1"/>
    <col min="9219" max="9219" width="22.5703125" customWidth="1"/>
    <col min="9220" max="9220" width="11.42578125" customWidth="1"/>
    <col min="9221" max="9221" width="11.5703125" customWidth="1"/>
    <col min="9222" max="9222" width="7.7109375" customWidth="1"/>
    <col min="9223" max="9223" width="34.85546875" customWidth="1"/>
    <col min="9224" max="9224" width="14.85546875" customWidth="1"/>
    <col min="9225" max="9225" width="12" customWidth="1"/>
    <col min="9226" max="9226" width="11.28515625" bestFit="1" customWidth="1"/>
    <col min="9228" max="9228" width="12.7109375" customWidth="1"/>
    <col min="9229" max="9229" width="8.85546875" customWidth="1"/>
    <col min="9230" max="9230" width="12.42578125" customWidth="1"/>
    <col min="9231" max="9231" width="14.140625" customWidth="1"/>
    <col min="9232" max="9232" width="11.7109375" customWidth="1"/>
    <col min="9233" max="9233" width="9.5703125" customWidth="1"/>
    <col min="9234" max="9234" width="17.5703125" customWidth="1"/>
    <col min="9235" max="9235" width="9.5703125" customWidth="1"/>
    <col min="9236" max="9236" width="23.5703125" bestFit="1" customWidth="1"/>
    <col min="9238" max="9238" width="9.85546875" customWidth="1"/>
    <col min="9239" max="9239" width="12.7109375" customWidth="1"/>
    <col min="9240" max="9240" width="11.7109375" customWidth="1"/>
    <col min="9241" max="9241" width="16.140625" customWidth="1"/>
    <col min="9473" max="9473" width="9.28515625" bestFit="1" customWidth="1"/>
    <col min="9474" max="9474" width="26.85546875" bestFit="1" customWidth="1"/>
    <col min="9475" max="9475" width="22.5703125" customWidth="1"/>
    <col min="9476" max="9476" width="11.42578125" customWidth="1"/>
    <col min="9477" max="9477" width="11.5703125" customWidth="1"/>
    <col min="9478" max="9478" width="7.7109375" customWidth="1"/>
    <col min="9479" max="9479" width="34.85546875" customWidth="1"/>
    <col min="9480" max="9480" width="14.85546875" customWidth="1"/>
    <col min="9481" max="9481" width="12" customWidth="1"/>
    <col min="9482" max="9482" width="11.28515625" bestFit="1" customWidth="1"/>
    <col min="9484" max="9484" width="12.7109375" customWidth="1"/>
    <col min="9485" max="9485" width="8.85546875" customWidth="1"/>
    <col min="9486" max="9486" width="12.42578125" customWidth="1"/>
    <col min="9487" max="9487" width="14.140625" customWidth="1"/>
    <col min="9488" max="9488" width="11.7109375" customWidth="1"/>
    <col min="9489" max="9489" width="9.5703125" customWidth="1"/>
    <col min="9490" max="9490" width="17.5703125" customWidth="1"/>
    <col min="9491" max="9491" width="9.5703125" customWidth="1"/>
    <col min="9492" max="9492" width="23.5703125" bestFit="1" customWidth="1"/>
    <col min="9494" max="9494" width="9.85546875" customWidth="1"/>
    <col min="9495" max="9495" width="12.7109375" customWidth="1"/>
    <col min="9496" max="9496" width="11.7109375" customWidth="1"/>
    <col min="9497" max="9497" width="16.140625" customWidth="1"/>
    <col min="9729" max="9729" width="9.28515625" bestFit="1" customWidth="1"/>
    <col min="9730" max="9730" width="26.85546875" bestFit="1" customWidth="1"/>
    <col min="9731" max="9731" width="22.5703125" customWidth="1"/>
    <col min="9732" max="9732" width="11.42578125" customWidth="1"/>
    <col min="9733" max="9733" width="11.5703125" customWidth="1"/>
    <col min="9734" max="9734" width="7.7109375" customWidth="1"/>
    <col min="9735" max="9735" width="34.85546875" customWidth="1"/>
    <col min="9736" max="9736" width="14.85546875" customWidth="1"/>
    <col min="9737" max="9737" width="12" customWidth="1"/>
    <col min="9738" max="9738" width="11.28515625" bestFit="1" customWidth="1"/>
    <col min="9740" max="9740" width="12.7109375" customWidth="1"/>
    <col min="9741" max="9741" width="8.85546875" customWidth="1"/>
    <col min="9742" max="9742" width="12.42578125" customWidth="1"/>
    <col min="9743" max="9743" width="14.140625" customWidth="1"/>
    <col min="9744" max="9744" width="11.7109375" customWidth="1"/>
    <col min="9745" max="9745" width="9.5703125" customWidth="1"/>
    <col min="9746" max="9746" width="17.5703125" customWidth="1"/>
    <col min="9747" max="9747" width="9.5703125" customWidth="1"/>
    <col min="9748" max="9748" width="23.5703125" bestFit="1" customWidth="1"/>
    <col min="9750" max="9750" width="9.85546875" customWidth="1"/>
    <col min="9751" max="9751" width="12.7109375" customWidth="1"/>
    <col min="9752" max="9752" width="11.7109375" customWidth="1"/>
    <col min="9753" max="9753" width="16.140625" customWidth="1"/>
    <col min="9985" max="9985" width="9.28515625" bestFit="1" customWidth="1"/>
    <col min="9986" max="9986" width="26.85546875" bestFit="1" customWidth="1"/>
    <col min="9987" max="9987" width="22.5703125" customWidth="1"/>
    <col min="9988" max="9988" width="11.42578125" customWidth="1"/>
    <col min="9989" max="9989" width="11.5703125" customWidth="1"/>
    <col min="9990" max="9990" width="7.7109375" customWidth="1"/>
    <col min="9991" max="9991" width="34.85546875" customWidth="1"/>
    <col min="9992" max="9992" width="14.85546875" customWidth="1"/>
    <col min="9993" max="9993" width="12" customWidth="1"/>
    <col min="9994" max="9994" width="11.28515625" bestFit="1" customWidth="1"/>
    <col min="9996" max="9996" width="12.7109375" customWidth="1"/>
    <col min="9997" max="9997" width="8.85546875" customWidth="1"/>
    <col min="9998" max="9998" width="12.42578125" customWidth="1"/>
    <col min="9999" max="9999" width="14.140625" customWidth="1"/>
    <col min="10000" max="10000" width="11.7109375" customWidth="1"/>
    <col min="10001" max="10001" width="9.5703125" customWidth="1"/>
    <col min="10002" max="10002" width="17.5703125" customWidth="1"/>
    <col min="10003" max="10003" width="9.5703125" customWidth="1"/>
    <col min="10004" max="10004" width="23.5703125" bestFit="1" customWidth="1"/>
    <col min="10006" max="10006" width="9.85546875" customWidth="1"/>
    <col min="10007" max="10007" width="12.7109375" customWidth="1"/>
    <col min="10008" max="10008" width="11.7109375" customWidth="1"/>
    <col min="10009" max="10009" width="16.140625" customWidth="1"/>
    <col min="10241" max="10241" width="9.28515625" bestFit="1" customWidth="1"/>
    <col min="10242" max="10242" width="26.85546875" bestFit="1" customWidth="1"/>
    <col min="10243" max="10243" width="22.5703125" customWidth="1"/>
    <col min="10244" max="10244" width="11.42578125" customWidth="1"/>
    <col min="10245" max="10245" width="11.5703125" customWidth="1"/>
    <col min="10246" max="10246" width="7.7109375" customWidth="1"/>
    <col min="10247" max="10247" width="34.85546875" customWidth="1"/>
    <col min="10248" max="10248" width="14.85546875" customWidth="1"/>
    <col min="10249" max="10249" width="12" customWidth="1"/>
    <col min="10250" max="10250" width="11.28515625" bestFit="1" customWidth="1"/>
    <col min="10252" max="10252" width="12.7109375" customWidth="1"/>
    <col min="10253" max="10253" width="8.85546875" customWidth="1"/>
    <col min="10254" max="10254" width="12.42578125" customWidth="1"/>
    <col min="10255" max="10255" width="14.140625" customWidth="1"/>
    <col min="10256" max="10256" width="11.7109375" customWidth="1"/>
    <col min="10257" max="10257" width="9.5703125" customWidth="1"/>
    <col min="10258" max="10258" width="17.5703125" customWidth="1"/>
    <col min="10259" max="10259" width="9.5703125" customWidth="1"/>
    <col min="10260" max="10260" width="23.5703125" bestFit="1" customWidth="1"/>
    <col min="10262" max="10262" width="9.85546875" customWidth="1"/>
    <col min="10263" max="10263" width="12.7109375" customWidth="1"/>
    <col min="10264" max="10264" width="11.7109375" customWidth="1"/>
    <col min="10265" max="10265" width="16.140625" customWidth="1"/>
    <col min="10497" max="10497" width="9.28515625" bestFit="1" customWidth="1"/>
    <col min="10498" max="10498" width="26.85546875" bestFit="1" customWidth="1"/>
    <col min="10499" max="10499" width="22.5703125" customWidth="1"/>
    <col min="10500" max="10500" width="11.42578125" customWidth="1"/>
    <col min="10501" max="10501" width="11.5703125" customWidth="1"/>
    <col min="10502" max="10502" width="7.7109375" customWidth="1"/>
    <col min="10503" max="10503" width="34.85546875" customWidth="1"/>
    <col min="10504" max="10504" width="14.85546875" customWidth="1"/>
    <col min="10505" max="10505" width="12" customWidth="1"/>
    <col min="10506" max="10506" width="11.28515625" bestFit="1" customWidth="1"/>
    <col min="10508" max="10508" width="12.7109375" customWidth="1"/>
    <col min="10509" max="10509" width="8.85546875" customWidth="1"/>
    <col min="10510" max="10510" width="12.42578125" customWidth="1"/>
    <col min="10511" max="10511" width="14.140625" customWidth="1"/>
    <col min="10512" max="10512" width="11.7109375" customWidth="1"/>
    <col min="10513" max="10513" width="9.5703125" customWidth="1"/>
    <col min="10514" max="10514" width="17.5703125" customWidth="1"/>
    <col min="10515" max="10515" width="9.5703125" customWidth="1"/>
    <col min="10516" max="10516" width="23.5703125" bestFit="1" customWidth="1"/>
    <col min="10518" max="10518" width="9.85546875" customWidth="1"/>
    <col min="10519" max="10519" width="12.7109375" customWidth="1"/>
    <col min="10520" max="10520" width="11.7109375" customWidth="1"/>
    <col min="10521" max="10521" width="16.140625" customWidth="1"/>
    <col min="10753" max="10753" width="9.28515625" bestFit="1" customWidth="1"/>
    <col min="10754" max="10754" width="26.85546875" bestFit="1" customWidth="1"/>
    <col min="10755" max="10755" width="22.5703125" customWidth="1"/>
    <col min="10756" max="10756" width="11.42578125" customWidth="1"/>
    <col min="10757" max="10757" width="11.5703125" customWidth="1"/>
    <col min="10758" max="10758" width="7.7109375" customWidth="1"/>
    <col min="10759" max="10759" width="34.85546875" customWidth="1"/>
    <col min="10760" max="10760" width="14.85546875" customWidth="1"/>
    <col min="10761" max="10761" width="12" customWidth="1"/>
    <col min="10762" max="10762" width="11.28515625" bestFit="1" customWidth="1"/>
    <col min="10764" max="10764" width="12.7109375" customWidth="1"/>
    <col min="10765" max="10765" width="8.85546875" customWidth="1"/>
    <col min="10766" max="10766" width="12.42578125" customWidth="1"/>
    <col min="10767" max="10767" width="14.140625" customWidth="1"/>
    <col min="10768" max="10768" width="11.7109375" customWidth="1"/>
    <col min="10769" max="10769" width="9.5703125" customWidth="1"/>
    <col min="10770" max="10770" width="17.5703125" customWidth="1"/>
    <col min="10771" max="10771" width="9.5703125" customWidth="1"/>
    <col min="10772" max="10772" width="23.5703125" bestFit="1" customWidth="1"/>
    <col min="10774" max="10774" width="9.85546875" customWidth="1"/>
    <col min="10775" max="10775" width="12.7109375" customWidth="1"/>
    <col min="10776" max="10776" width="11.7109375" customWidth="1"/>
    <col min="10777" max="10777" width="16.140625" customWidth="1"/>
    <col min="11009" max="11009" width="9.28515625" bestFit="1" customWidth="1"/>
    <col min="11010" max="11010" width="26.85546875" bestFit="1" customWidth="1"/>
    <col min="11011" max="11011" width="22.5703125" customWidth="1"/>
    <col min="11012" max="11012" width="11.42578125" customWidth="1"/>
    <col min="11013" max="11013" width="11.5703125" customWidth="1"/>
    <col min="11014" max="11014" width="7.7109375" customWidth="1"/>
    <col min="11015" max="11015" width="34.85546875" customWidth="1"/>
    <col min="11016" max="11016" width="14.85546875" customWidth="1"/>
    <col min="11017" max="11017" width="12" customWidth="1"/>
    <col min="11018" max="11018" width="11.28515625" bestFit="1" customWidth="1"/>
    <col min="11020" max="11020" width="12.7109375" customWidth="1"/>
    <col min="11021" max="11021" width="8.85546875" customWidth="1"/>
    <col min="11022" max="11022" width="12.42578125" customWidth="1"/>
    <col min="11023" max="11023" width="14.140625" customWidth="1"/>
    <col min="11024" max="11024" width="11.7109375" customWidth="1"/>
    <col min="11025" max="11025" width="9.5703125" customWidth="1"/>
    <col min="11026" max="11026" width="17.5703125" customWidth="1"/>
    <col min="11027" max="11027" width="9.5703125" customWidth="1"/>
    <col min="11028" max="11028" width="23.5703125" bestFit="1" customWidth="1"/>
    <col min="11030" max="11030" width="9.85546875" customWidth="1"/>
    <col min="11031" max="11031" width="12.7109375" customWidth="1"/>
    <col min="11032" max="11032" width="11.7109375" customWidth="1"/>
    <col min="11033" max="11033" width="16.140625" customWidth="1"/>
    <col min="11265" max="11265" width="9.28515625" bestFit="1" customWidth="1"/>
    <col min="11266" max="11266" width="26.85546875" bestFit="1" customWidth="1"/>
    <col min="11267" max="11267" width="22.5703125" customWidth="1"/>
    <col min="11268" max="11268" width="11.42578125" customWidth="1"/>
    <col min="11269" max="11269" width="11.5703125" customWidth="1"/>
    <col min="11270" max="11270" width="7.7109375" customWidth="1"/>
    <col min="11271" max="11271" width="34.85546875" customWidth="1"/>
    <col min="11272" max="11272" width="14.85546875" customWidth="1"/>
    <col min="11273" max="11273" width="12" customWidth="1"/>
    <col min="11274" max="11274" width="11.28515625" bestFit="1" customWidth="1"/>
    <col min="11276" max="11276" width="12.7109375" customWidth="1"/>
    <col min="11277" max="11277" width="8.85546875" customWidth="1"/>
    <col min="11278" max="11278" width="12.42578125" customWidth="1"/>
    <col min="11279" max="11279" width="14.140625" customWidth="1"/>
    <col min="11280" max="11280" width="11.7109375" customWidth="1"/>
    <col min="11281" max="11281" width="9.5703125" customWidth="1"/>
    <col min="11282" max="11282" width="17.5703125" customWidth="1"/>
    <col min="11283" max="11283" width="9.5703125" customWidth="1"/>
    <col min="11284" max="11284" width="23.5703125" bestFit="1" customWidth="1"/>
    <col min="11286" max="11286" width="9.85546875" customWidth="1"/>
    <col min="11287" max="11287" width="12.7109375" customWidth="1"/>
    <col min="11288" max="11288" width="11.7109375" customWidth="1"/>
    <col min="11289" max="11289" width="16.140625" customWidth="1"/>
    <col min="11521" max="11521" width="9.28515625" bestFit="1" customWidth="1"/>
    <col min="11522" max="11522" width="26.85546875" bestFit="1" customWidth="1"/>
    <col min="11523" max="11523" width="22.5703125" customWidth="1"/>
    <col min="11524" max="11524" width="11.42578125" customWidth="1"/>
    <col min="11525" max="11525" width="11.5703125" customWidth="1"/>
    <col min="11526" max="11526" width="7.7109375" customWidth="1"/>
    <col min="11527" max="11527" width="34.85546875" customWidth="1"/>
    <col min="11528" max="11528" width="14.85546875" customWidth="1"/>
    <col min="11529" max="11529" width="12" customWidth="1"/>
    <col min="11530" max="11530" width="11.28515625" bestFit="1" customWidth="1"/>
    <col min="11532" max="11532" width="12.7109375" customWidth="1"/>
    <col min="11533" max="11533" width="8.85546875" customWidth="1"/>
    <col min="11534" max="11534" width="12.42578125" customWidth="1"/>
    <col min="11535" max="11535" width="14.140625" customWidth="1"/>
    <col min="11536" max="11536" width="11.7109375" customWidth="1"/>
    <col min="11537" max="11537" width="9.5703125" customWidth="1"/>
    <col min="11538" max="11538" width="17.5703125" customWidth="1"/>
    <col min="11539" max="11539" width="9.5703125" customWidth="1"/>
    <col min="11540" max="11540" width="23.5703125" bestFit="1" customWidth="1"/>
    <col min="11542" max="11542" width="9.85546875" customWidth="1"/>
    <col min="11543" max="11543" width="12.7109375" customWidth="1"/>
    <col min="11544" max="11544" width="11.7109375" customWidth="1"/>
    <col min="11545" max="11545" width="16.140625" customWidth="1"/>
    <col min="11777" max="11777" width="9.28515625" bestFit="1" customWidth="1"/>
    <col min="11778" max="11778" width="26.85546875" bestFit="1" customWidth="1"/>
    <col min="11779" max="11779" width="22.5703125" customWidth="1"/>
    <col min="11780" max="11780" width="11.42578125" customWidth="1"/>
    <col min="11781" max="11781" width="11.5703125" customWidth="1"/>
    <col min="11782" max="11782" width="7.7109375" customWidth="1"/>
    <col min="11783" max="11783" width="34.85546875" customWidth="1"/>
    <col min="11784" max="11784" width="14.85546875" customWidth="1"/>
    <col min="11785" max="11785" width="12" customWidth="1"/>
    <col min="11786" max="11786" width="11.28515625" bestFit="1" customWidth="1"/>
    <col min="11788" max="11788" width="12.7109375" customWidth="1"/>
    <col min="11789" max="11789" width="8.85546875" customWidth="1"/>
    <col min="11790" max="11790" width="12.42578125" customWidth="1"/>
    <col min="11791" max="11791" width="14.140625" customWidth="1"/>
    <col min="11792" max="11792" width="11.7109375" customWidth="1"/>
    <col min="11793" max="11793" width="9.5703125" customWidth="1"/>
    <col min="11794" max="11794" width="17.5703125" customWidth="1"/>
    <col min="11795" max="11795" width="9.5703125" customWidth="1"/>
    <col min="11796" max="11796" width="23.5703125" bestFit="1" customWidth="1"/>
    <col min="11798" max="11798" width="9.85546875" customWidth="1"/>
    <col min="11799" max="11799" width="12.7109375" customWidth="1"/>
    <col min="11800" max="11800" width="11.7109375" customWidth="1"/>
    <col min="11801" max="11801" width="16.140625" customWidth="1"/>
    <col min="12033" max="12033" width="9.28515625" bestFit="1" customWidth="1"/>
    <col min="12034" max="12034" width="26.85546875" bestFit="1" customWidth="1"/>
    <col min="12035" max="12035" width="22.5703125" customWidth="1"/>
    <col min="12036" max="12036" width="11.42578125" customWidth="1"/>
    <col min="12037" max="12037" width="11.5703125" customWidth="1"/>
    <col min="12038" max="12038" width="7.7109375" customWidth="1"/>
    <col min="12039" max="12039" width="34.85546875" customWidth="1"/>
    <col min="12040" max="12040" width="14.85546875" customWidth="1"/>
    <col min="12041" max="12041" width="12" customWidth="1"/>
    <col min="12042" max="12042" width="11.28515625" bestFit="1" customWidth="1"/>
    <col min="12044" max="12044" width="12.7109375" customWidth="1"/>
    <col min="12045" max="12045" width="8.85546875" customWidth="1"/>
    <col min="12046" max="12046" width="12.42578125" customWidth="1"/>
    <col min="12047" max="12047" width="14.140625" customWidth="1"/>
    <col min="12048" max="12048" width="11.7109375" customWidth="1"/>
    <col min="12049" max="12049" width="9.5703125" customWidth="1"/>
    <col min="12050" max="12050" width="17.5703125" customWidth="1"/>
    <col min="12051" max="12051" width="9.5703125" customWidth="1"/>
    <col min="12052" max="12052" width="23.5703125" bestFit="1" customWidth="1"/>
    <col min="12054" max="12054" width="9.85546875" customWidth="1"/>
    <col min="12055" max="12055" width="12.7109375" customWidth="1"/>
    <col min="12056" max="12056" width="11.7109375" customWidth="1"/>
    <col min="12057" max="12057" width="16.140625" customWidth="1"/>
    <col min="12289" max="12289" width="9.28515625" bestFit="1" customWidth="1"/>
    <col min="12290" max="12290" width="26.85546875" bestFit="1" customWidth="1"/>
    <col min="12291" max="12291" width="22.5703125" customWidth="1"/>
    <col min="12292" max="12292" width="11.42578125" customWidth="1"/>
    <col min="12293" max="12293" width="11.5703125" customWidth="1"/>
    <col min="12294" max="12294" width="7.7109375" customWidth="1"/>
    <col min="12295" max="12295" width="34.85546875" customWidth="1"/>
    <col min="12296" max="12296" width="14.85546875" customWidth="1"/>
    <col min="12297" max="12297" width="12" customWidth="1"/>
    <col min="12298" max="12298" width="11.28515625" bestFit="1" customWidth="1"/>
    <col min="12300" max="12300" width="12.7109375" customWidth="1"/>
    <col min="12301" max="12301" width="8.85546875" customWidth="1"/>
    <col min="12302" max="12302" width="12.42578125" customWidth="1"/>
    <col min="12303" max="12303" width="14.140625" customWidth="1"/>
    <col min="12304" max="12304" width="11.7109375" customWidth="1"/>
    <col min="12305" max="12305" width="9.5703125" customWidth="1"/>
    <col min="12306" max="12306" width="17.5703125" customWidth="1"/>
    <col min="12307" max="12307" width="9.5703125" customWidth="1"/>
    <col min="12308" max="12308" width="23.5703125" bestFit="1" customWidth="1"/>
    <col min="12310" max="12310" width="9.85546875" customWidth="1"/>
    <col min="12311" max="12311" width="12.7109375" customWidth="1"/>
    <col min="12312" max="12312" width="11.7109375" customWidth="1"/>
    <col min="12313" max="12313" width="16.140625" customWidth="1"/>
    <col min="12545" max="12545" width="9.28515625" bestFit="1" customWidth="1"/>
    <col min="12546" max="12546" width="26.85546875" bestFit="1" customWidth="1"/>
    <col min="12547" max="12547" width="22.5703125" customWidth="1"/>
    <col min="12548" max="12548" width="11.42578125" customWidth="1"/>
    <col min="12549" max="12549" width="11.5703125" customWidth="1"/>
    <col min="12550" max="12550" width="7.7109375" customWidth="1"/>
    <col min="12551" max="12551" width="34.85546875" customWidth="1"/>
    <col min="12552" max="12552" width="14.85546875" customWidth="1"/>
    <col min="12553" max="12553" width="12" customWidth="1"/>
    <col min="12554" max="12554" width="11.28515625" bestFit="1" customWidth="1"/>
    <col min="12556" max="12556" width="12.7109375" customWidth="1"/>
    <col min="12557" max="12557" width="8.85546875" customWidth="1"/>
    <col min="12558" max="12558" width="12.42578125" customWidth="1"/>
    <col min="12559" max="12559" width="14.140625" customWidth="1"/>
    <col min="12560" max="12560" width="11.7109375" customWidth="1"/>
    <col min="12561" max="12561" width="9.5703125" customWidth="1"/>
    <col min="12562" max="12562" width="17.5703125" customWidth="1"/>
    <col min="12563" max="12563" width="9.5703125" customWidth="1"/>
    <col min="12564" max="12564" width="23.5703125" bestFit="1" customWidth="1"/>
    <col min="12566" max="12566" width="9.85546875" customWidth="1"/>
    <col min="12567" max="12567" width="12.7109375" customWidth="1"/>
    <col min="12568" max="12568" width="11.7109375" customWidth="1"/>
    <col min="12569" max="12569" width="16.140625" customWidth="1"/>
    <col min="12801" max="12801" width="9.28515625" bestFit="1" customWidth="1"/>
    <col min="12802" max="12802" width="26.85546875" bestFit="1" customWidth="1"/>
    <col min="12803" max="12803" width="22.5703125" customWidth="1"/>
    <col min="12804" max="12804" width="11.42578125" customWidth="1"/>
    <col min="12805" max="12805" width="11.5703125" customWidth="1"/>
    <col min="12806" max="12806" width="7.7109375" customWidth="1"/>
    <col min="12807" max="12807" width="34.85546875" customWidth="1"/>
    <col min="12808" max="12808" width="14.85546875" customWidth="1"/>
    <col min="12809" max="12809" width="12" customWidth="1"/>
    <col min="12810" max="12810" width="11.28515625" bestFit="1" customWidth="1"/>
    <col min="12812" max="12812" width="12.7109375" customWidth="1"/>
    <col min="12813" max="12813" width="8.85546875" customWidth="1"/>
    <col min="12814" max="12814" width="12.42578125" customWidth="1"/>
    <col min="12815" max="12815" width="14.140625" customWidth="1"/>
    <col min="12816" max="12816" width="11.7109375" customWidth="1"/>
    <col min="12817" max="12817" width="9.5703125" customWidth="1"/>
    <col min="12818" max="12818" width="17.5703125" customWidth="1"/>
    <col min="12819" max="12819" width="9.5703125" customWidth="1"/>
    <col min="12820" max="12820" width="23.5703125" bestFit="1" customWidth="1"/>
    <col min="12822" max="12822" width="9.85546875" customWidth="1"/>
    <col min="12823" max="12823" width="12.7109375" customWidth="1"/>
    <col min="12824" max="12824" width="11.7109375" customWidth="1"/>
    <col min="12825" max="12825" width="16.140625" customWidth="1"/>
    <col min="13057" max="13057" width="9.28515625" bestFit="1" customWidth="1"/>
    <col min="13058" max="13058" width="26.85546875" bestFit="1" customWidth="1"/>
    <col min="13059" max="13059" width="22.5703125" customWidth="1"/>
    <col min="13060" max="13060" width="11.42578125" customWidth="1"/>
    <col min="13061" max="13061" width="11.5703125" customWidth="1"/>
    <col min="13062" max="13062" width="7.7109375" customWidth="1"/>
    <col min="13063" max="13063" width="34.85546875" customWidth="1"/>
    <col min="13064" max="13064" width="14.85546875" customWidth="1"/>
    <col min="13065" max="13065" width="12" customWidth="1"/>
    <col min="13066" max="13066" width="11.28515625" bestFit="1" customWidth="1"/>
    <col min="13068" max="13068" width="12.7109375" customWidth="1"/>
    <col min="13069" max="13069" width="8.85546875" customWidth="1"/>
    <col min="13070" max="13070" width="12.42578125" customWidth="1"/>
    <col min="13071" max="13071" width="14.140625" customWidth="1"/>
    <col min="13072" max="13072" width="11.7109375" customWidth="1"/>
    <col min="13073" max="13073" width="9.5703125" customWidth="1"/>
    <col min="13074" max="13074" width="17.5703125" customWidth="1"/>
    <col min="13075" max="13075" width="9.5703125" customWidth="1"/>
    <col min="13076" max="13076" width="23.5703125" bestFit="1" customWidth="1"/>
    <col min="13078" max="13078" width="9.85546875" customWidth="1"/>
    <col min="13079" max="13079" width="12.7109375" customWidth="1"/>
    <col min="13080" max="13080" width="11.7109375" customWidth="1"/>
    <col min="13081" max="13081" width="16.140625" customWidth="1"/>
    <col min="13313" max="13313" width="9.28515625" bestFit="1" customWidth="1"/>
    <col min="13314" max="13314" width="26.85546875" bestFit="1" customWidth="1"/>
    <col min="13315" max="13315" width="22.5703125" customWidth="1"/>
    <col min="13316" max="13316" width="11.42578125" customWidth="1"/>
    <col min="13317" max="13317" width="11.5703125" customWidth="1"/>
    <col min="13318" max="13318" width="7.7109375" customWidth="1"/>
    <col min="13319" max="13319" width="34.85546875" customWidth="1"/>
    <col min="13320" max="13320" width="14.85546875" customWidth="1"/>
    <col min="13321" max="13321" width="12" customWidth="1"/>
    <col min="13322" max="13322" width="11.28515625" bestFit="1" customWidth="1"/>
    <col min="13324" max="13324" width="12.7109375" customWidth="1"/>
    <col min="13325" max="13325" width="8.85546875" customWidth="1"/>
    <col min="13326" max="13326" width="12.42578125" customWidth="1"/>
    <col min="13327" max="13327" width="14.140625" customWidth="1"/>
    <col min="13328" max="13328" width="11.7109375" customWidth="1"/>
    <col min="13329" max="13329" width="9.5703125" customWidth="1"/>
    <col min="13330" max="13330" width="17.5703125" customWidth="1"/>
    <col min="13331" max="13331" width="9.5703125" customWidth="1"/>
    <col min="13332" max="13332" width="23.5703125" bestFit="1" customWidth="1"/>
    <col min="13334" max="13334" width="9.85546875" customWidth="1"/>
    <col min="13335" max="13335" width="12.7109375" customWidth="1"/>
    <col min="13336" max="13336" width="11.7109375" customWidth="1"/>
    <col min="13337" max="13337" width="16.140625" customWidth="1"/>
    <col min="13569" max="13569" width="9.28515625" bestFit="1" customWidth="1"/>
    <col min="13570" max="13570" width="26.85546875" bestFit="1" customWidth="1"/>
    <col min="13571" max="13571" width="22.5703125" customWidth="1"/>
    <col min="13572" max="13572" width="11.42578125" customWidth="1"/>
    <col min="13573" max="13573" width="11.5703125" customWidth="1"/>
    <col min="13574" max="13574" width="7.7109375" customWidth="1"/>
    <col min="13575" max="13575" width="34.85546875" customWidth="1"/>
    <col min="13576" max="13576" width="14.85546875" customWidth="1"/>
    <col min="13577" max="13577" width="12" customWidth="1"/>
    <col min="13578" max="13578" width="11.28515625" bestFit="1" customWidth="1"/>
    <col min="13580" max="13580" width="12.7109375" customWidth="1"/>
    <col min="13581" max="13581" width="8.85546875" customWidth="1"/>
    <col min="13582" max="13582" width="12.42578125" customWidth="1"/>
    <col min="13583" max="13583" width="14.140625" customWidth="1"/>
    <col min="13584" max="13584" width="11.7109375" customWidth="1"/>
    <col min="13585" max="13585" width="9.5703125" customWidth="1"/>
    <col min="13586" max="13586" width="17.5703125" customWidth="1"/>
    <col min="13587" max="13587" width="9.5703125" customWidth="1"/>
    <col min="13588" max="13588" width="23.5703125" bestFit="1" customWidth="1"/>
    <col min="13590" max="13590" width="9.85546875" customWidth="1"/>
    <col min="13591" max="13591" width="12.7109375" customWidth="1"/>
    <col min="13592" max="13592" width="11.7109375" customWidth="1"/>
    <col min="13593" max="13593" width="16.140625" customWidth="1"/>
    <col min="13825" max="13825" width="9.28515625" bestFit="1" customWidth="1"/>
    <col min="13826" max="13826" width="26.85546875" bestFit="1" customWidth="1"/>
    <col min="13827" max="13827" width="22.5703125" customWidth="1"/>
    <col min="13828" max="13828" width="11.42578125" customWidth="1"/>
    <col min="13829" max="13829" width="11.5703125" customWidth="1"/>
    <col min="13830" max="13830" width="7.7109375" customWidth="1"/>
    <col min="13831" max="13831" width="34.85546875" customWidth="1"/>
    <col min="13832" max="13832" width="14.85546875" customWidth="1"/>
    <col min="13833" max="13833" width="12" customWidth="1"/>
    <col min="13834" max="13834" width="11.28515625" bestFit="1" customWidth="1"/>
    <col min="13836" max="13836" width="12.7109375" customWidth="1"/>
    <col min="13837" max="13837" width="8.85546875" customWidth="1"/>
    <col min="13838" max="13838" width="12.42578125" customWidth="1"/>
    <col min="13839" max="13839" width="14.140625" customWidth="1"/>
    <col min="13840" max="13840" width="11.7109375" customWidth="1"/>
    <col min="13841" max="13841" width="9.5703125" customWidth="1"/>
    <col min="13842" max="13842" width="17.5703125" customWidth="1"/>
    <col min="13843" max="13843" width="9.5703125" customWidth="1"/>
    <col min="13844" max="13844" width="23.5703125" bestFit="1" customWidth="1"/>
    <col min="13846" max="13846" width="9.85546875" customWidth="1"/>
    <col min="13847" max="13847" width="12.7109375" customWidth="1"/>
    <col min="13848" max="13848" width="11.7109375" customWidth="1"/>
    <col min="13849" max="13849" width="16.140625" customWidth="1"/>
    <col min="14081" max="14081" width="9.28515625" bestFit="1" customWidth="1"/>
    <col min="14082" max="14082" width="26.85546875" bestFit="1" customWidth="1"/>
    <col min="14083" max="14083" width="22.5703125" customWidth="1"/>
    <col min="14084" max="14084" width="11.42578125" customWidth="1"/>
    <col min="14085" max="14085" width="11.5703125" customWidth="1"/>
    <col min="14086" max="14086" width="7.7109375" customWidth="1"/>
    <col min="14087" max="14087" width="34.85546875" customWidth="1"/>
    <col min="14088" max="14088" width="14.85546875" customWidth="1"/>
    <col min="14089" max="14089" width="12" customWidth="1"/>
    <col min="14090" max="14090" width="11.28515625" bestFit="1" customWidth="1"/>
    <col min="14092" max="14092" width="12.7109375" customWidth="1"/>
    <col min="14093" max="14093" width="8.85546875" customWidth="1"/>
    <col min="14094" max="14094" width="12.42578125" customWidth="1"/>
    <col min="14095" max="14095" width="14.140625" customWidth="1"/>
    <col min="14096" max="14096" width="11.7109375" customWidth="1"/>
    <col min="14097" max="14097" width="9.5703125" customWidth="1"/>
    <col min="14098" max="14098" width="17.5703125" customWidth="1"/>
    <col min="14099" max="14099" width="9.5703125" customWidth="1"/>
    <col min="14100" max="14100" width="23.5703125" bestFit="1" customWidth="1"/>
    <col min="14102" max="14102" width="9.85546875" customWidth="1"/>
    <col min="14103" max="14103" width="12.7109375" customWidth="1"/>
    <col min="14104" max="14104" width="11.7109375" customWidth="1"/>
    <col min="14105" max="14105" width="16.140625" customWidth="1"/>
    <col min="14337" max="14337" width="9.28515625" bestFit="1" customWidth="1"/>
    <col min="14338" max="14338" width="26.85546875" bestFit="1" customWidth="1"/>
    <col min="14339" max="14339" width="22.5703125" customWidth="1"/>
    <col min="14340" max="14340" width="11.42578125" customWidth="1"/>
    <col min="14341" max="14341" width="11.5703125" customWidth="1"/>
    <col min="14342" max="14342" width="7.7109375" customWidth="1"/>
    <col min="14343" max="14343" width="34.85546875" customWidth="1"/>
    <col min="14344" max="14344" width="14.85546875" customWidth="1"/>
    <col min="14345" max="14345" width="12" customWidth="1"/>
    <col min="14346" max="14346" width="11.28515625" bestFit="1" customWidth="1"/>
    <col min="14348" max="14348" width="12.7109375" customWidth="1"/>
    <col min="14349" max="14349" width="8.85546875" customWidth="1"/>
    <col min="14350" max="14350" width="12.42578125" customWidth="1"/>
    <col min="14351" max="14351" width="14.140625" customWidth="1"/>
    <col min="14352" max="14352" width="11.7109375" customWidth="1"/>
    <col min="14353" max="14353" width="9.5703125" customWidth="1"/>
    <col min="14354" max="14354" width="17.5703125" customWidth="1"/>
    <col min="14355" max="14355" width="9.5703125" customWidth="1"/>
    <col min="14356" max="14356" width="23.5703125" bestFit="1" customWidth="1"/>
    <col min="14358" max="14358" width="9.85546875" customWidth="1"/>
    <col min="14359" max="14359" width="12.7109375" customWidth="1"/>
    <col min="14360" max="14360" width="11.7109375" customWidth="1"/>
    <col min="14361" max="14361" width="16.140625" customWidth="1"/>
    <col min="14593" max="14593" width="9.28515625" bestFit="1" customWidth="1"/>
    <col min="14594" max="14594" width="26.85546875" bestFit="1" customWidth="1"/>
    <col min="14595" max="14595" width="22.5703125" customWidth="1"/>
    <col min="14596" max="14596" width="11.42578125" customWidth="1"/>
    <col min="14597" max="14597" width="11.5703125" customWidth="1"/>
    <col min="14598" max="14598" width="7.7109375" customWidth="1"/>
    <col min="14599" max="14599" width="34.85546875" customWidth="1"/>
    <col min="14600" max="14600" width="14.85546875" customWidth="1"/>
    <col min="14601" max="14601" width="12" customWidth="1"/>
    <col min="14602" max="14602" width="11.28515625" bestFit="1" customWidth="1"/>
    <col min="14604" max="14604" width="12.7109375" customWidth="1"/>
    <col min="14605" max="14605" width="8.85546875" customWidth="1"/>
    <col min="14606" max="14606" width="12.42578125" customWidth="1"/>
    <col min="14607" max="14607" width="14.140625" customWidth="1"/>
    <col min="14608" max="14608" width="11.7109375" customWidth="1"/>
    <col min="14609" max="14609" width="9.5703125" customWidth="1"/>
    <col min="14610" max="14610" width="17.5703125" customWidth="1"/>
    <col min="14611" max="14611" width="9.5703125" customWidth="1"/>
    <col min="14612" max="14612" width="23.5703125" bestFit="1" customWidth="1"/>
    <col min="14614" max="14614" width="9.85546875" customWidth="1"/>
    <col min="14615" max="14615" width="12.7109375" customWidth="1"/>
    <col min="14616" max="14616" width="11.7109375" customWidth="1"/>
    <col min="14617" max="14617" width="16.140625" customWidth="1"/>
    <col min="14849" max="14849" width="9.28515625" bestFit="1" customWidth="1"/>
    <col min="14850" max="14850" width="26.85546875" bestFit="1" customWidth="1"/>
    <col min="14851" max="14851" width="22.5703125" customWidth="1"/>
    <col min="14852" max="14852" width="11.42578125" customWidth="1"/>
    <col min="14853" max="14853" width="11.5703125" customWidth="1"/>
    <col min="14854" max="14854" width="7.7109375" customWidth="1"/>
    <col min="14855" max="14855" width="34.85546875" customWidth="1"/>
    <col min="14856" max="14856" width="14.85546875" customWidth="1"/>
    <col min="14857" max="14857" width="12" customWidth="1"/>
    <col min="14858" max="14858" width="11.28515625" bestFit="1" customWidth="1"/>
    <col min="14860" max="14860" width="12.7109375" customWidth="1"/>
    <col min="14861" max="14861" width="8.85546875" customWidth="1"/>
    <col min="14862" max="14862" width="12.42578125" customWidth="1"/>
    <col min="14863" max="14863" width="14.140625" customWidth="1"/>
    <col min="14864" max="14864" width="11.7109375" customWidth="1"/>
    <col min="14865" max="14865" width="9.5703125" customWidth="1"/>
    <col min="14866" max="14866" width="17.5703125" customWidth="1"/>
    <col min="14867" max="14867" width="9.5703125" customWidth="1"/>
    <col min="14868" max="14868" width="23.5703125" bestFit="1" customWidth="1"/>
    <col min="14870" max="14870" width="9.85546875" customWidth="1"/>
    <col min="14871" max="14871" width="12.7109375" customWidth="1"/>
    <col min="14872" max="14872" width="11.7109375" customWidth="1"/>
    <col min="14873" max="14873" width="16.140625" customWidth="1"/>
    <col min="15105" max="15105" width="9.28515625" bestFit="1" customWidth="1"/>
    <col min="15106" max="15106" width="26.85546875" bestFit="1" customWidth="1"/>
    <col min="15107" max="15107" width="22.5703125" customWidth="1"/>
    <col min="15108" max="15108" width="11.42578125" customWidth="1"/>
    <col min="15109" max="15109" width="11.5703125" customWidth="1"/>
    <col min="15110" max="15110" width="7.7109375" customWidth="1"/>
    <col min="15111" max="15111" width="34.85546875" customWidth="1"/>
    <col min="15112" max="15112" width="14.85546875" customWidth="1"/>
    <col min="15113" max="15113" width="12" customWidth="1"/>
    <col min="15114" max="15114" width="11.28515625" bestFit="1" customWidth="1"/>
    <col min="15116" max="15116" width="12.7109375" customWidth="1"/>
    <col min="15117" max="15117" width="8.85546875" customWidth="1"/>
    <col min="15118" max="15118" width="12.42578125" customWidth="1"/>
    <col min="15119" max="15119" width="14.140625" customWidth="1"/>
    <col min="15120" max="15120" width="11.7109375" customWidth="1"/>
    <col min="15121" max="15121" width="9.5703125" customWidth="1"/>
    <col min="15122" max="15122" width="17.5703125" customWidth="1"/>
    <col min="15123" max="15123" width="9.5703125" customWidth="1"/>
    <col min="15124" max="15124" width="23.5703125" bestFit="1" customWidth="1"/>
    <col min="15126" max="15126" width="9.85546875" customWidth="1"/>
    <col min="15127" max="15127" width="12.7109375" customWidth="1"/>
    <col min="15128" max="15128" width="11.7109375" customWidth="1"/>
    <col min="15129" max="15129" width="16.140625" customWidth="1"/>
    <col min="15361" max="15361" width="9.28515625" bestFit="1" customWidth="1"/>
    <col min="15362" max="15362" width="26.85546875" bestFit="1" customWidth="1"/>
    <col min="15363" max="15363" width="22.5703125" customWidth="1"/>
    <col min="15364" max="15364" width="11.42578125" customWidth="1"/>
    <col min="15365" max="15365" width="11.5703125" customWidth="1"/>
    <col min="15366" max="15366" width="7.7109375" customWidth="1"/>
    <col min="15367" max="15367" width="34.85546875" customWidth="1"/>
    <col min="15368" max="15368" width="14.85546875" customWidth="1"/>
    <col min="15369" max="15369" width="12" customWidth="1"/>
    <col min="15370" max="15370" width="11.28515625" bestFit="1" customWidth="1"/>
    <col min="15372" max="15372" width="12.7109375" customWidth="1"/>
    <col min="15373" max="15373" width="8.85546875" customWidth="1"/>
    <col min="15374" max="15374" width="12.42578125" customWidth="1"/>
    <col min="15375" max="15375" width="14.140625" customWidth="1"/>
    <col min="15376" max="15376" width="11.7109375" customWidth="1"/>
    <col min="15377" max="15377" width="9.5703125" customWidth="1"/>
    <col min="15378" max="15378" width="17.5703125" customWidth="1"/>
    <col min="15379" max="15379" width="9.5703125" customWidth="1"/>
    <col min="15380" max="15380" width="23.5703125" bestFit="1" customWidth="1"/>
    <col min="15382" max="15382" width="9.85546875" customWidth="1"/>
    <col min="15383" max="15383" width="12.7109375" customWidth="1"/>
    <col min="15384" max="15384" width="11.7109375" customWidth="1"/>
    <col min="15385" max="15385" width="16.140625" customWidth="1"/>
    <col min="15617" max="15617" width="9.28515625" bestFit="1" customWidth="1"/>
    <col min="15618" max="15618" width="26.85546875" bestFit="1" customWidth="1"/>
    <col min="15619" max="15619" width="22.5703125" customWidth="1"/>
    <col min="15620" max="15620" width="11.42578125" customWidth="1"/>
    <col min="15621" max="15621" width="11.5703125" customWidth="1"/>
    <col min="15622" max="15622" width="7.7109375" customWidth="1"/>
    <col min="15623" max="15623" width="34.85546875" customWidth="1"/>
    <col min="15624" max="15624" width="14.85546875" customWidth="1"/>
    <col min="15625" max="15625" width="12" customWidth="1"/>
    <col min="15626" max="15626" width="11.28515625" bestFit="1" customWidth="1"/>
    <col min="15628" max="15628" width="12.7109375" customWidth="1"/>
    <col min="15629" max="15629" width="8.85546875" customWidth="1"/>
    <col min="15630" max="15630" width="12.42578125" customWidth="1"/>
    <col min="15631" max="15631" width="14.140625" customWidth="1"/>
    <col min="15632" max="15632" width="11.7109375" customWidth="1"/>
    <col min="15633" max="15633" width="9.5703125" customWidth="1"/>
    <col min="15634" max="15634" width="17.5703125" customWidth="1"/>
    <col min="15635" max="15635" width="9.5703125" customWidth="1"/>
    <col min="15636" max="15636" width="23.5703125" bestFit="1" customWidth="1"/>
    <col min="15638" max="15638" width="9.85546875" customWidth="1"/>
    <col min="15639" max="15639" width="12.7109375" customWidth="1"/>
    <col min="15640" max="15640" width="11.7109375" customWidth="1"/>
    <col min="15641" max="15641" width="16.140625" customWidth="1"/>
    <col min="15873" max="15873" width="9.28515625" bestFit="1" customWidth="1"/>
    <col min="15874" max="15874" width="26.85546875" bestFit="1" customWidth="1"/>
    <col min="15875" max="15875" width="22.5703125" customWidth="1"/>
    <col min="15876" max="15876" width="11.42578125" customWidth="1"/>
    <col min="15877" max="15877" width="11.5703125" customWidth="1"/>
    <col min="15878" max="15878" width="7.7109375" customWidth="1"/>
    <col min="15879" max="15879" width="34.85546875" customWidth="1"/>
    <col min="15880" max="15880" width="14.85546875" customWidth="1"/>
    <col min="15881" max="15881" width="12" customWidth="1"/>
    <col min="15882" max="15882" width="11.28515625" bestFit="1" customWidth="1"/>
    <col min="15884" max="15884" width="12.7109375" customWidth="1"/>
    <col min="15885" max="15885" width="8.85546875" customWidth="1"/>
    <col min="15886" max="15886" width="12.42578125" customWidth="1"/>
    <col min="15887" max="15887" width="14.140625" customWidth="1"/>
    <col min="15888" max="15888" width="11.7109375" customWidth="1"/>
    <col min="15889" max="15889" width="9.5703125" customWidth="1"/>
    <col min="15890" max="15890" width="17.5703125" customWidth="1"/>
    <col min="15891" max="15891" width="9.5703125" customWidth="1"/>
    <col min="15892" max="15892" width="23.5703125" bestFit="1" customWidth="1"/>
    <col min="15894" max="15894" width="9.85546875" customWidth="1"/>
    <col min="15895" max="15895" width="12.7109375" customWidth="1"/>
    <col min="15896" max="15896" width="11.7109375" customWidth="1"/>
    <col min="15897" max="15897" width="16.140625" customWidth="1"/>
    <col min="16129" max="16129" width="9.28515625" bestFit="1" customWidth="1"/>
    <col min="16130" max="16130" width="26.85546875" bestFit="1" customWidth="1"/>
    <col min="16131" max="16131" width="22.5703125" customWidth="1"/>
    <col min="16132" max="16132" width="11.42578125" customWidth="1"/>
    <col min="16133" max="16133" width="11.5703125" customWidth="1"/>
    <col min="16134" max="16134" width="7.7109375" customWidth="1"/>
    <col min="16135" max="16135" width="34.85546875" customWidth="1"/>
    <col min="16136" max="16136" width="14.85546875" customWidth="1"/>
    <col min="16137" max="16137" width="12" customWidth="1"/>
    <col min="16138" max="16138" width="11.28515625" bestFit="1" customWidth="1"/>
    <col min="16140" max="16140" width="12.7109375" customWidth="1"/>
    <col min="16141" max="16141" width="8.85546875" customWidth="1"/>
    <col min="16142" max="16142" width="12.42578125" customWidth="1"/>
    <col min="16143" max="16143" width="14.140625" customWidth="1"/>
    <col min="16144" max="16144" width="11.7109375" customWidth="1"/>
    <col min="16145" max="16145" width="9.5703125" customWidth="1"/>
    <col min="16146" max="16146" width="17.5703125" customWidth="1"/>
    <col min="16147" max="16147" width="9.5703125" customWidth="1"/>
    <col min="16148" max="16148" width="23.5703125" bestFit="1" customWidth="1"/>
    <col min="16150" max="16150" width="9.85546875" customWidth="1"/>
    <col min="16151" max="16151" width="12.7109375" customWidth="1"/>
    <col min="16152" max="16152" width="11.7109375" customWidth="1"/>
    <col min="16153" max="16153" width="16.140625" customWidth="1"/>
  </cols>
  <sheetData>
    <row r="1" spans="1:19" s="139" customFormat="1" x14ac:dyDescent="0.25">
      <c r="A1" s="324" t="s">
        <v>688</v>
      </c>
      <c r="B1" s="324"/>
      <c r="C1" s="324"/>
      <c r="D1" s="324"/>
      <c r="E1" s="324"/>
      <c r="F1" s="325" t="s">
        <v>0</v>
      </c>
      <c r="G1" s="325"/>
    </row>
    <row r="2" spans="1:19" s="139" customFormat="1" x14ac:dyDescent="0.25"/>
    <row r="3" spans="1:19" s="139" customFormat="1" ht="19.5" customHeight="1" x14ac:dyDescent="0.25">
      <c r="A3" s="326" t="s">
        <v>485</v>
      </c>
      <c r="B3" s="326"/>
      <c r="C3" s="326"/>
      <c r="D3" s="326"/>
      <c r="E3" s="326"/>
      <c r="F3" s="326"/>
      <c r="G3" s="326"/>
      <c r="H3" s="326"/>
      <c r="I3" s="326"/>
      <c r="J3" s="326"/>
      <c r="K3" s="326"/>
      <c r="L3" s="326"/>
      <c r="M3" s="326"/>
      <c r="N3" s="326"/>
      <c r="O3" s="326"/>
      <c r="P3" s="326"/>
      <c r="Q3" s="326"/>
      <c r="R3" s="326"/>
    </row>
    <row r="4" spans="1:19" s="139" customFormat="1" ht="30.75" customHeight="1" x14ac:dyDescent="0.25">
      <c r="A4" s="327" t="s">
        <v>566</v>
      </c>
      <c r="B4" s="327"/>
      <c r="C4" s="327"/>
      <c r="D4" s="327"/>
      <c r="E4" s="327"/>
      <c r="F4" s="327"/>
      <c r="G4" s="327"/>
      <c r="H4" s="327"/>
      <c r="I4" s="327"/>
      <c r="J4" s="327"/>
      <c r="K4" s="327"/>
      <c r="L4" s="327"/>
      <c r="M4" s="327"/>
      <c r="N4" s="327"/>
      <c r="O4" s="327"/>
      <c r="P4" s="327"/>
      <c r="Q4" s="327"/>
      <c r="R4" s="327"/>
    </row>
    <row r="5" spans="1:19" s="139" customFormat="1" ht="186" customHeight="1" x14ac:dyDescent="0.25">
      <c r="A5" s="316" t="s">
        <v>689</v>
      </c>
      <c r="B5" s="316"/>
      <c r="C5" s="316"/>
      <c r="D5" s="316"/>
      <c r="E5" s="316"/>
      <c r="F5" s="316"/>
      <c r="G5" s="316"/>
      <c r="H5" s="142"/>
      <c r="I5" s="142"/>
      <c r="J5" s="142"/>
      <c r="K5" s="142"/>
      <c r="L5" s="142"/>
      <c r="M5" s="142"/>
      <c r="N5" s="142"/>
      <c r="O5" s="142"/>
      <c r="P5" s="142"/>
      <c r="Q5" s="142"/>
      <c r="R5" s="142"/>
    </row>
    <row r="6" spans="1:19" s="139" customFormat="1" ht="90" customHeight="1" x14ac:dyDescent="0.25">
      <c r="A6" s="317" t="s">
        <v>658</v>
      </c>
      <c r="B6" s="317"/>
      <c r="C6" s="317"/>
      <c r="D6" s="317"/>
      <c r="E6" s="317"/>
      <c r="F6" s="317"/>
      <c r="G6" s="317"/>
      <c r="H6" s="142"/>
      <c r="I6" s="142"/>
      <c r="J6" s="142"/>
      <c r="K6" s="142"/>
      <c r="L6" s="142"/>
      <c r="M6" s="142"/>
      <c r="N6" s="142"/>
      <c r="O6" s="142"/>
      <c r="P6" s="142"/>
      <c r="Q6" s="142"/>
      <c r="R6" s="142"/>
    </row>
    <row r="7" spans="1:19" s="139" customFormat="1" ht="83.25" customHeight="1" x14ac:dyDescent="0.25">
      <c r="A7" s="316" t="s">
        <v>659</v>
      </c>
      <c r="B7" s="316"/>
      <c r="C7" s="316"/>
      <c r="D7" s="316"/>
      <c r="E7" s="316"/>
      <c r="F7" s="316"/>
      <c r="G7" s="316"/>
      <c r="H7" s="142"/>
      <c r="I7" s="142"/>
      <c r="J7" s="142"/>
      <c r="K7" s="142"/>
      <c r="L7" s="142"/>
      <c r="M7" s="142"/>
      <c r="N7" s="142"/>
      <c r="O7" s="142"/>
      <c r="P7" s="142"/>
      <c r="Q7" s="142"/>
      <c r="R7" s="142"/>
    </row>
    <row r="8" spans="1:19" s="139" customFormat="1" ht="126.75" customHeight="1" x14ac:dyDescent="0.25">
      <c r="A8" s="317" t="s">
        <v>690</v>
      </c>
      <c r="B8" s="317"/>
      <c r="C8" s="317"/>
      <c r="D8" s="317"/>
      <c r="E8" s="317"/>
      <c r="F8" s="317"/>
      <c r="G8" s="317"/>
      <c r="H8" s="142"/>
      <c r="I8" s="142"/>
      <c r="J8" s="142"/>
      <c r="K8" s="142"/>
      <c r="L8" s="142"/>
      <c r="M8" s="142"/>
      <c r="N8" s="142"/>
      <c r="O8" s="142"/>
      <c r="P8" s="142"/>
      <c r="Q8" s="142"/>
      <c r="R8" s="142"/>
    </row>
    <row r="9" spans="1:19" x14ac:dyDescent="0.25">
      <c r="A9" s="329"/>
      <c r="B9" s="329"/>
      <c r="C9" s="329"/>
      <c r="D9" s="329"/>
      <c r="E9" s="329"/>
      <c r="F9" s="329"/>
      <c r="G9" s="329"/>
      <c r="H9" s="329"/>
      <c r="I9" s="329"/>
      <c r="J9" s="329"/>
      <c r="K9" s="329"/>
      <c r="L9" s="329"/>
      <c r="M9" s="329"/>
      <c r="N9" s="329"/>
      <c r="O9" s="140"/>
      <c r="P9" s="140"/>
      <c r="Q9" s="140"/>
      <c r="R9" s="140"/>
      <c r="S9" s="140"/>
    </row>
    <row r="11" spans="1:19" x14ac:dyDescent="0.25">
      <c r="B11" s="2" t="s">
        <v>1</v>
      </c>
      <c r="C11" s="144" t="s">
        <v>565</v>
      </c>
      <c r="D11" s="3"/>
      <c r="E11" s="3"/>
      <c r="F11" s="3"/>
    </row>
    <row r="12" spans="1:19" ht="18" customHeight="1" x14ac:dyDescent="0.25">
      <c r="B12" s="4" t="s">
        <v>2</v>
      </c>
      <c r="C12" s="5" t="s">
        <v>3</v>
      </c>
      <c r="D12" s="3"/>
      <c r="E12" s="3"/>
      <c r="F12" s="3"/>
      <c r="G12" s="330"/>
      <c r="H12" s="330"/>
    </row>
    <row r="13" spans="1:19" ht="15" customHeight="1" x14ac:dyDescent="0.25">
      <c r="B13" s="4" t="s">
        <v>4</v>
      </c>
      <c r="C13" s="5" t="s">
        <v>5</v>
      </c>
      <c r="D13" s="3"/>
      <c r="E13" s="3"/>
      <c r="F13" s="3"/>
    </row>
    <row r="14" spans="1:19" ht="15" customHeight="1" x14ac:dyDescent="0.25">
      <c r="B14" s="4" t="s">
        <v>6</v>
      </c>
      <c r="C14" s="5" t="s">
        <v>5</v>
      </c>
      <c r="D14" s="3"/>
      <c r="E14" s="3"/>
      <c r="F14" s="3"/>
    </row>
    <row r="15" spans="1:19" ht="15" customHeight="1" x14ac:dyDescent="0.25">
      <c r="B15" s="4" t="s">
        <v>7</v>
      </c>
      <c r="C15" s="5" t="s">
        <v>5</v>
      </c>
      <c r="D15" s="3"/>
      <c r="E15" s="3"/>
      <c r="F15" s="3"/>
    </row>
    <row r="16" spans="1:19" ht="15" customHeight="1" x14ac:dyDescent="0.25">
      <c r="B16" s="4" t="s">
        <v>8</v>
      </c>
      <c r="C16" s="5" t="s">
        <v>5</v>
      </c>
      <c r="D16" s="3"/>
      <c r="E16" s="3"/>
      <c r="F16" s="3"/>
    </row>
    <row r="17" spans="2:25" x14ac:dyDescent="0.25">
      <c r="B17" s="6" t="s">
        <v>9</v>
      </c>
      <c r="C17" s="7" t="s">
        <v>410</v>
      </c>
      <c r="D17" s="8"/>
      <c r="E17" s="8"/>
      <c r="F17" s="8"/>
    </row>
    <row r="18" spans="2:25" x14ac:dyDescent="0.25">
      <c r="B18" s="6" t="s">
        <v>10</v>
      </c>
      <c r="C18" s="7" t="s">
        <v>11</v>
      </c>
      <c r="D18" s="8"/>
      <c r="E18" s="8"/>
      <c r="F18" s="8"/>
    </row>
    <row r="19" spans="2:25" x14ac:dyDescent="0.25">
      <c r="B19" s="6" t="s">
        <v>12</v>
      </c>
      <c r="C19" s="9" t="s">
        <v>13</v>
      </c>
      <c r="D19" s="10"/>
      <c r="E19" s="10"/>
      <c r="F19" s="10"/>
    </row>
    <row r="20" spans="2:25" ht="165" x14ac:dyDescent="0.25">
      <c r="B20" s="4" t="s">
        <v>14</v>
      </c>
      <c r="C20" s="5" t="s">
        <v>15</v>
      </c>
      <c r="D20" s="10"/>
      <c r="E20" s="10"/>
      <c r="F20" s="10"/>
    </row>
    <row r="21" spans="2:25" x14ac:dyDescent="0.25">
      <c r="B21" s="4" t="s">
        <v>16</v>
      </c>
      <c r="C21" s="9" t="s">
        <v>17</v>
      </c>
      <c r="D21" s="10"/>
      <c r="E21" s="10"/>
      <c r="F21" s="10"/>
    </row>
    <row r="22" spans="2:25" x14ac:dyDescent="0.25">
      <c r="B22" s="6" t="s">
        <v>18</v>
      </c>
      <c r="C22" s="9" t="s">
        <v>19</v>
      </c>
      <c r="D22" s="10"/>
      <c r="E22" s="10"/>
      <c r="F22" s="10"/>
    </row>
    <row r="23" spans="2:25" x14ac:dyDescent="0.25">
      <c r="B23" s="6" t="s">
        <v>20</v>
      </c>
      <c r="C23" s="9" t="s">
        <v>19</v>
      </c>
      <c r="D23" s="10"/>
      <c r="E23" s="10"/>
      <c r="F23" s="10"/>
    </row>
    <row r="24" spans="2:25" x14ac:dyDescent="0.25">
      <c r="B24" s="6" t="s">
        <v>21</v>
      </c>
      <c r="C24" s="9" t="s">
        <v>19</v>
      </c>
      <c r="D24" s="10"/>
      <c r="E24" s="10"/>
      <c r="F24" s="10"/>
    </row>
    <row r="25" spans="2:25" x14ac:dyDescent="0.25">
      <c r="B25" s="6" t="s">
        <v>22</v>
      </c>
      <c r="C25" s="9" t="s">
        <v>23</v>
      </c>
      <c r="D25" s="10"/>
      <c r="E25" s="10"/>
      <c r="F25" s="10"/>
    </row>
    <row r="26" spans="2:25" x14ac:dyDescent="0.25">
      <c r="B26" s="6" t="s">
        <v>24</v>
      </c>
      <c r="C26" s="9" t="s">
        <v>23</v>
      </c>
      <c r="D26" s="10"/>
      <c r="E26" s="10"/>
      <c r="F26" s="10"/>
      <c r="T26" s="11"/>
      <c r="U26" s="11"/>
      <c r="V26" s="11"/>
      <c r="W26" s="11"/>
      <c r="X26" s="11"/>
      <c r="Y26" s="11"/>
    </row>
    <row r="27" spans="2:25" x14ac:dyDescent="0.25">
      <c r="B27" s="6" t="s">
        <v>25</v>
      </c>
      <c r="C27" s="9" t="s">
        <v>23</v>
      </c>
      <c r="D27" s="10"/>
      <c r="E27" s="10"/>
      <c r="F27" s="10"/>
    </row>
    <row r="28" spans="2:25" x14ac:dyDescent="0.25">
      <c r="B28" s="6" t="s">
        <v>26</v>
      </c>
      <c r="C28" s="9" t="s">
        <v>23</v>
      </c>
      <c r="D28" s="10"/>
      <c r="E28" s="10"/>
      <c r="F28" s="10"/>
    </row>
    <row r="29" spans="2:25" x14ac:dyDescent="0.25">
      <c r="B29" s="6" t="s">
        <v>27</v>
      </c>
      <c r="C29" s="9" t="s">
        <v>19</v>
      </c>
      <c r="D29" s="10"/>
      <c r="E29" s="10"/>
      <c r="F29" s="10"/>
    </row>
    <row r="30" spans="2:25" x14ac:dyDescent="0.25">
      <c r="B30" s="6" t="s">
        <v>28</v>
      </c>
      <c r="C30" s="9" t="s">
        <v>19</v>
      </c>
      <c r="D30" s="10"/>
      <c r="E30" s="10"/>
      <c r="F30" s="10"/>
    </row>
    <row r="31" spans="2:25" x14ac:dyDescent="0.25">
      <c r="B31" s="6" t="s">
        <v>29</v>
      </c>
      <c r="C31" s="9" t="s">
        <v>30</v>
      </c>
      <c r="D31" s="10"/>
      <c r="E31" s="10"/>
      <c r="F31" s="10"/>
    </row>
    <row r="32" spans="2:25" x14ac:dyDescent="0.25">
      <c r="B32" s="6" t="s">
        <v>31</v>
      </c>
      <c r="C32" s="9" t="s">
        <v>32</v>
      </c>
      <c r="D32" s="10"/>
      <c r="E32" s="10"/>
      <c r="F32" s="10"/>
    </row>
    <row r="33" spans="1:25" x14ac:dyDescent="0.25">
      <c r="B33" s="12" t="s">
        <v>33</v>
      </c>
      <c r="C33" s="143" t="s">
        <v>567</v>
      </c>
      <c r="D33" s="10"/>
      <c r="E33" s="10"/>
      <c r="F33" s="10"/>
    </row>
    <row r="34" spans="1:25" x14ac:dyDescent="0.25">
      <c r="B34" s="13"/>
      <c r="C34" s="10"/>
      <c r="D34" s="10"/>
      <c r="E34" s="10"/>
      <c r="F34" s="10"/>
    </row>
    <row r="35" spans="1:25" ht="15.75" thickBot="1" x14ac:dyDescent="0.3">
      <c r="C35" s="331" t="s">
        <v>34</v>
      </c>
      <c r="D35" s="331"/>
      <c r="E35" s="331"/>
      <c r="F35" s="10"/>
      <c r="G35" s="332" t="s">
        <v>35</v>
      </c>
      <c r="H35" s="332"/>
      <c r="I35" s="332"/>
      <c r="J35" s="332"/>
      <c r="K35" s="332"/>
      <c r="L35" s="332"/>
      <c r="M35" s="141"/>
      <c r="N35" s="333" t="s">
        <v>36</v>
      </c>
      <c r="O35" s="333"/>
      <c r="P35" s="333"/>
      <c r="Q35" s="333"/>
      <c r="R35" s="141"/>
      <c r="T35" s="328" t="s">
        <v>37</v>
      </c>
      <c r="U35" s="328"/>
      <c r="V35" s="328"/>
      <c r="W35" s="328"/>
      <c r="X35" s="328"/>
      <c r="Y35" s="328"/>
    </row>
    <row r="36" spans="1:25" x14ac:dyDescent="0.25">
      <c r="B36" s="13"/>
      <c r="C36" s="14"/>
      <c r="D36" s="15"/>
      <c r="E36" s="16"/>
      <c r="F36" s="10"/>
      <c r="G36" s="14"/>
      <c r="H36" s="15"/>
      <c r="I36" s="15"/>
      <c r="J36" s="15"/>
      <c r="K36" s="15"/>
      <c r="L36" s="16"/>
      <c r="N36" s="14"/>
      <c r="O36" s="15"/>
      <c r="P36" s="15"/>
      <c r="Q36" s="15"/>
      <c r="R36" s="16"/>
      <c r="T36" s="17"/>
      <c r="U36" s="18"/>
      <c r="V36" s="18"/>
      <c r="W36" s="19"/>
      <c r="X36" s="19"/>
      <c r="Y36" s="20"/>
    </row>
    <row r="37" spans="1:25" ht="90" customHeight="1" x14ac:dyDescent="0.25">
      <c r="A37" s="21" t="s">
        <v>38</v>
      </c>
      <c r="B37" s="22" t="s">
        <v>39</v>
      </c>
      <c r="C37" s="23" t="s">
        <v>40</v>
      </c>
      <c r="D37" s="24" t="s">
        <v>41</v>
      </c>
      <c r="E37" s="11" t="s">
        <v>42</v>
      </c>
      <c r="F37" s="25"/>
      <c r="G37" s="24" t="s">
        <v>43</v>
      </c>
      <c r="H37" s="24" t="s">
        <v>44</v>
      </c>
      <c r="I37" s="24" t="s">
        <v>45</v>
      </c>
      <c r="J37" s="24" t="s">
        <v>46</v>
      </c>
      <c r="K37" s="24" t="s">
        <v>41</v>
      </c>
      <c r="L37" s="24" t="s">
        <v>47</v>
      </c>
      <c r="M37" s="24"/>
      <c r="N37" s="24" t="s">
        <v>48</v>
      </c>
      <c r="O37" s="24" t="s">
        <v>49</v>
      </c>
      <c r="P37" s="24" t="s">
        <v>50</v>
      </c>
      <c r="Q37" s="24" t="s">
        <v>51</v>
      </c>
      <c r="R37" s="24" t="s">
        <v>52</v>
      </c>
      <c r="S37" s="24"/>
      <c r="T37" s="11" t="s">
        <v>53</v>
      </c>
      <c r="U37" s="11" t="s">
        <v>54</v>
      </c>
      <c r="V37" s="11" t="s">
        <v>42</v>
      </c>
      <c r="W37" s="11" t="s">
        <v>55</v>
      </c>
      <c r="X37" s="11" t="s">
        <v>56</v>
      </c>
      <c r="Y37" s="11" t="s">
        <v>57</v>
      </c>
    </row>
    <row r="38" spans="1:25" x14ac:dyDescent="0.25">
      <c r="A38" s="29">
        <v>1</v>
      </c>
      <c r="B38" s="30" t="s">
        <v>426</v>
      </c>
      <c r="C38" s="30" t="s">
        <v>74</v>
      </c>
      <c r="D38" s="30"/>
      <c r="E38" s="30" t="s">
        <v>58</v>
      </c>
      <c r="F38" s="30"/>
      <c r="G38" s="135"/>
      <c r="H38" s="135"/>
      <c r="I38" s="31"/>
      <c r="J38" s="31"/>
      <c r="K38" s="135"/>
      <c r="L38" s="135"/>
      <c r="M38" s="135"/>
      <c r="N38" s="26" t="s">
        <v>19</v>
      </c>
      <c r="O38" s="135" t="s">
        <v>23</v>
      </c>
      <c r="P38" s="135" t="s">
        <v>19</v>
      </c>
      <c r="Q38" s="135" t="s">
        <v>23</v>
      </c>
      <c r="R38" s="135" t="s">
        <v>19</v>
      </c>
      <c r="S38" s="318" t="s">
        <v>59</v>
      </c>
      <c r="T38" s="318"/>
      <c r="U38" s="318"/>
      <c r="V38" s="318"/>
      <c r="W38" s="318"/>
      <c r="X38" s="318"/>
      <c r="Y38" s="319"/>
    </row>
    <row r="39" spans="1:25" x14ac:dyDescent="0.25">
      <c r="A39" s="130">
        <v>2</v>
      </c>
      <c r="B39" s="131" t="s">
        <v>660</v>
      </c>
      <c r="C39" s="131" t="s">
        <v>74</v>
      </c>
      <c r="D39" s="131"/>
      <c r="E39" s="131" t="s">
        <v>58</v>
      </c>
      <c r="F39" s="131"/>
      <c r="G39" s="32" t="s">
        <v>486</v>
      </c>
      <c r="H39" s="32" t="s">
        <v>69</v>
      </c>
      <c r="I39" s="33" t="s">
        <v>103</v>
      </c>
      <c r="J39" s="33" t="s">
        <v>70</v>
      </c>
      <c r="K39" s="32"/>
      <c r="L39" s="32" t="s">
        <v>58</v>
      </c>
      <c r="M39" s="32"/>
      <c r="N39" s="32" t="s">
        <v>19</v>
      </c>
      <c r="O39" s="32" t="s">
        <v>23</v>
      </c>
      <c r="P39" s="32" t="s">
        <v>19</v>
      </c>
      <c r="Q39" s="32" t="s">
        <v>23</v>
      </c>
      <c r="R39" s="32" t="s">
        <v>19</v>
      </c>
      <c r="S39" s="308" t="s">
        <v>59</v>
      </c>
      <c r="T39" s="308"/>
      <c r="U39" s="308"/>
      <c r="V39" s="308"/>
      <c r="W39" s="308"/>
      <c r="X39" s="308"/>
      <c r="Y39" s="309"/>
    </row>
    <row r="40" spans="1:25" x14ac:dyDescent="0.25">
      <c r="A40" s="315">
        <v>3</v>
      </c>
      <c r="B40" s="314" t="s">
        <v>661</v>
      </c>
      <c r="C40" s="314" t="s">
        <v>74</v>
      </c>
      <c r="D40" s="314"/>
      <c r="E40" s="314" t="s">
        <v>58</v>
      </c>
      <c r="F40" s="131"/>
      <c r="G40" s="32" t="s">
        <v>635</v>
      </c>
      <c r="H40" s="32" t="s">
        <v>69</v>
      </c>
      <c r="I40" s="33" t="s">
        <v>103</v>
      </c>
      <c r="J40" s="33" t="s">
        <v>70</v>
      </c>
      <c r="K40" s="32"/>
      <c r="L40" s="32" t="s">
        <v>58</v>
      </c>
      <c r="M40" s="32"/>
      <c r="N40" s="32" t="s">
        <v>19</v>
      </c>
      <c r="O40" s="32" t="s">
        <v>23</v>
      </c>
      <c r="P40" s="32" t="s">
        <v>19</v>
      </c>
      <c r="Q40" s="32" t="s">
        <v>23</v>
      </c>
      <c r="R40" s="32" t="s">
        <v>19</v>
      </c>
      <c r="S40" s="32"/>
      <c r="T40" s="32"/>
      <c r="U40" s="32"/>
      <c r="V40" s="32"/>
      <c r="W40" s="32"/>
      <c r="X40" s="32"/>
      <c r="Y40" s="279"/>
    </row>
    <row r="41" spans="1:25" ht="45" x14ac:dyDescent="0.25">
      <c r="A41" s="313"/>
      <c r="B41" s="307"/>
      <c r="C41" s="307"/>
      <c r="D41" s="307"/>
      <c r="E41" s="307"/>
      <c r="F41" s="132"/>
      <c r="G41" s="278" t="s">
        <v>683</v>
      </c>
      <c r="H41" s="133" t="s">
        <v>69</v>
      </c>
      <c r="I41" s="35" t="s">
        <v>529</v>
      </c>
      <c r="J41" s="35" t="s">
        <v>637</v>
      </c>
      <c r="K41" s="133"/>
      <c r="L41" s="133"/>
      <c r="M41" s="133"/>
      <c r="N41" s="133"/>
      <c r="O41" s="133"/>
      <c r="P41" s="133"/>
      <c r="Q41" s="133"/>
      <c r="R41" s="133"/>
      <c r="S41" s="133"/>
      <c r="T41" s="133"/>
      <c r="U41" s="133"/>
      <c r="V41" s="133"/>
      <c r="W41" s="133"/>
      <c r="X41" s="133"/>
      <c r="Y41" s="134"/>
    </row>
    <row r="42" spans="1:25" x14ac:dyDescent="0.25">
      <c r="A42" s="315">
        <v>4</v>
      </c>
      <c r="B42" s="314" t="s">
        <v>662</v>
      </c>
      <c r="C42" s="314" t="s">
        <v>74</v>
      </c>
      <c r="D42" s="314"/>
      <c r="E42" s="314"/>
      <c r="F42" s="131"/>
      <c r="G42" s="271" t="s">
        <v>635</v>
      </c>
      <c r="H42" s="32" t="s">
        <v>69</v>
      </c>
      <c r="I42" s="33" t="s">
        <v>103</v>
      </c>
      <c r="J42" s="33" t="s">
        <v>70</v>
      </c>
      <c r="K42" s="32"/>
      <c r="L42" s="32" t="s">
        <v>58</v>
      </c>
      <c r="M42" s="32"/>
      <c r="N42" s="32" t="s">
        <v>19</v>
      </c>
      <c r="O42" s="32" t="s">
        <v>23</v>
      </c>
      <c r="P42" s="32" t="s">
        <v>19</v>
      </c>
      <c r="Q42" s="32" t="s">
        <v>23</v>
      </c>
      <c r="R42" s="32" t="s">
        <v>19</v>
      </c>
      <c r="S42" s="32"/>
      <c r="T42" s="32"/>
      <c r="U42" s="32"/>
      <c r="V42" s="32"/>
      <c r="W42" s="32"/>
      <c r="X42" s="32"/>
      <c r="Y42" s="279"/>
    </row>
    <row r="43" spans="1:25" ht="45" x14ac:dyDescent="0.25">
      <c r="A43" s="313"/>
      <c r="B43" s="307"/>
      <c r="C43" s="307"/>
      <c r="D43" s="307"/>
      <c r="E43" s="307"/>
      <c r="F43" s="132"/>
      <c r="G43" s="278" t="s">
        <v>684</v>
      </c>
      <c r="H43" s="133" t="s">
        <v>69</v>
      </c>
      <c r="I43" s="35" t="s">
        <v>529</v>
      </c>
      <c r="J43" s="35" t="s">
        <v>637</v>
      </c>
      <c r="K43" s="133"/>
      <c r="L43" s="133"/>
      <c r="M43" s="133"/>
      <c r="N43" s="133"/>
      <c r="O43" s="133"/>
      <c r="P43" s="133"/>
      <c r="Q43" s="133"/>
      <c r="R43" s="133"/>
      <c r="S43" s="133"/>
      <c r="T43" s="133"/>
      <c r="U43" s="133"/>
      <c r="V43" s="133"/>
      <c r="W43" s="133"/>
      <c r="X43" s="133"/>
      <c r="Y43" s="134"/>
    </row>
    <row r="44" spans="1:25" x14ac:dyDescent="0.25">
      <c r="A44" s="315">
        <v>5</v>
      </c>
      <c r="B44" s="314" t="s">
        <v>663</v>
      </c>
      <c r="C44" s="314" t="s">
        <v>74</v>
      </c>
      <c r="D44" s="314"/>
      <c r="E44" s="314"/>
      <c r="F44" s="131"/>
      <c r="G44" s="271" t="s">
        <v>635</v>
      </c>
      <c r="H44" s="32" t="s">
        <v>69</v>
      </c>
      <c r="I44" s="33" t="s">
        <v>103</v>
      </c>
      <c r="J44" s="33" t="s">
        <v>70</v>
      </c>
      <c r="K44" s="32"/>
      <c r="L44" s="32" t="s">
        <v>58</v>
      </c>
      <c r="M44" s="32"/>
      <c r="N44" s="32" t="s">
        <v>19</v>
      </c>
      <c r="O44" s="32" t="s">
        <v>23</v>
      </c>
      <c r="P44" s="32" t="s">
        <v>19</v>
      </c>
      <c r="Q44" s="32" t="s">
        <v>23</v>
      </c>
      <c r="R44" s="32" t="s">
        <v>19</v>
      </c>
      <c r="S44" s="32"/>
      <c r="T44" s="32"/>
      <c r="U44" s="32"/>
      <c r="V44" s="32"/>
      <c r="W44" s="32"/>
      <c r="X44" s="32"/>
      <c r="Y44" s="279"/>
    </row>
    <row r="45" spans="1:25" ht="45" x14ac:dyDescent="0.25">
      <c r="A45" s="313"/>
      <c r="B45" s="307"/>
      <c r="C45" s="307"/>
      <c r="D45" s="307"/>
      <c r="E45" s="307"/>
      <c r="F45" s="132"/>
      <c r="G45" s="278" t="s">
        <v>686</v>
      </c>
      <c r="H45" s="133" t="s">
        <v>69</v>
      </c>
      <c r="I45" s="35" t="s">
        <v>529</v>
      </c>
      <c r="J45" s="35" t="s">
        <v>637</v>
      </c>
      <c r="K45" s="133"/>
      <c r="L45" s="133"/>
      <c r="M45" s="133"/>
      <c r="N45" s="133"/>
      <c r="O45" s="133"/>
      <c r="P45" s="133"/>
      <c r="Q45" s="133"/>
      <c r="R45" s="133"/>
      <c r="S45" s="133"/>
      <c r="T45" s="133"/>
      <c r="U45" s="133"/>
      <c r="V45" s="133"/>
      <c r="W45" s="133"/>
      <c r="X45" s="133"/>
      <c r="Y45" s="134"/>
    </row>
    <row r="46" spans="1:25" x14ac:dyDescent="0.25">
      <c r="A46" s="315">
        <v>6</v>
      </c>
      <c r="B46" s="314" t="s">
        <v>664</v>
      </c>
      <c r="C46" s="314" t="s">
        <v>74</v>
      </c>
      <c r="D46" s="314"/>
      <c r="E46" s="314"/>
      <c r="F46" s="131"/>
      <c r="G46" s="271" t="s">
        <v>635</v>
      </c>
      <c r="H46" s="32" t="s">
        <v>69</v>
      </c>
      <c r="I46" s="33" t="s">
        <v>103</v>
      </c>
      <c r="J46" s="33" t="s">
        <v>70</v>
      </c>
      <c r="K46" s="32"/>
      <c r="L46" s="32" t="s">
        <v>58</v>
      </c>
      <c r="M46" s="32"/>
      <c r="N46" s="32" t="s">
        <v>19</v>
      </c>
      <c r="O46" s="32" t="s">
        <v>23</v>
      </c>
      <c r="P46" s="32" t="s">
        <v>19</v>
      </c>
      <c r="Q46" s="32" t="s">
        <v>23</v>
      </c>
      <c r="R46" s="32" t="s">
        <v>19</v>
      </c>
      <c r="S46" s="32"/>
      <c r="T46" s="32"/>
      <c r="U46" s="32"/>
      <c r="V46" s="32"/>
      <c r="W46" s="32"/>
      <c r="X46" s="32"/>
      <c r="Y46" s="279"/>
    </row>
    <row r="47" spans="1:25" ht="45" x14ac:dyDescent="0.25">
      <c r="A47" s="313"/>
      <c r="B47" s="307"/>
      <c r="C47" s="307"/>
      <c r="D47" s="307"/>
      <c r="E47" s="307"/>
      <c r="F47" s="132"/>
      <c r="G47" s="278" t="s">
        <v>687</v>
      </c>
      <c r="H47" s="133" t="s">
        <v>69</v>
      </c>
      <c r="I47" s="35" t="s">
        <v>529</v>
      </c>
      <c r="J47" s="35" t="s">
        <v>637</v>
      </c>
      <c r="K47" s="133"/>
      <c r="L47" s="133"/>
      <c r="M47" s="133"/>
      <c r="N47" s="133"/>
      <c r="O47" s="133"/>
      <c r="P47" s="133"/>
      <c r="Q47" s="133"/>
      <c r="R47" s="133"/>
      <c r="S47" s="133"/>
      <c r="T47" s="133"/>
      <c r="U47" s="133"/>
      <c r="V47" s="133"/>
      <c r="W47" s="133"/>
      <c r="X47" s="133"/>
      <c r="Y47" s="134"/>
    </row>
    <row r="48" spans="1:25" x14ac:dyDescent="0.25">
      <c r="A48" s="301">
        <v>7</v>
      </c>
      <c r="B48" s="298" t="s">
        <v>665</v>
      </c>
      <c r="C48" s="298" t="s">
        <v>74</v>
      </c>
      <c r="D48" s="298"/>
      <c r="E48" s="298" t="s">
        <v>58</v>
      </c>
      <c r="F48" s="298"/>
      <c r="G48" s="270" t="s">
        <v>487</v>
      </c>
      <c r="H48" s="270" t="s">
        <v>69</v>
      </c>
      <c r="I48" s="272" t="s">
        <v>103</v>
      </c>
      <c r="J48" s="272" t="s">
        <v>70</v>
      </c>
      <c r="K48" s="270"/>
      <c r="L48" s="270" t="s">
        <v>58</v>
      </c>
      <c r="M48" s="270"/>
      <c r="N48" s="270" t="s">
        <v>19</v>
      </c>
      <c r="O48" s="270" t="s">
        <v>23</v>
      </c>
      <c r="P48" s="270" t="s">
        <v>19</v>
      </c>
      <c r="Q48" s="270" t="s">
        <v>23</v>
      </c>
      <c r="R48" s="270" t="s">
        <v>19</v>
      </c>
      <c r="S48" s="321" t="s">
        <v>59</v>
      </c>
      <c r="T48" s="321"/>
      <c r="U48" s="321"/>
      <c r="V48" s="321"/>
      <c r="W48" s="321"/>
      <c r="X48" s="321"/>
      <c r="Y48" s="322"/>
    </row>
    <row r="49" spans="1:25" x14ac:dyDescent="0.25">
      <c r="A49" s="301"/>
      <c r="B49" s="320"/>
      <c r="C49" s="320"/>
      <c r="D49" s="320"/>
      <c r="E49" s="320"/>
      <c r="F49" s="320"/>
      <c r="G49" s="137"/>
      <c r="H49" s="137"/>
      <c r="I49" s="28"/>
      <c r="J49" s="28"/>
      <c r="K49" s="137"/>
      <c r="L49" s="137"/>
      <c r="M49" s="137"/>
      <c r="N49" s="137"/>
      <c r="O49" s="137"/>
      <c r="P49" s="137"/>
      <c r="Q49" s="137"/>
      <c r="R49" s="137"/>
      <c r="S49" s="323"/>
      <c r="T49" s="323"/>
      <c r="U49" s="323"/>
      <c r="V49" s="323"/>
      <c r="W49" s="323"/>
      <c r="X49" s="323"/>
      <c r="Y49" s="322"/>
    </row>
    <row r="50" spans="1:25" x14ac:dyDescent="0.25">
      <c r="A50" s="300">
        <v>8</v>
      </c>
      <c r="B50" s="297" t="s">
        <v>666</v>
      </c>
      <c r="C50" s="297" t="s">
        <v>74</v>
      </c>
      <c r="D50" s="136"/>
      <c r="E50" s="297" t="s">
        <v>58</v>
      </c>
      <c r="F50" s="136"/>
      <c r="G50" s="26" t="s">
        <v>636</v>
      </c>
      <c r="H50" s="26" t="s">
        <v>69</v>
      </c>
      <c r="I50" s="27" t="s">
        <v>103</v>
      </c>
      <c r="J50" s="27" t="s">
        <v>70</v>
      </c>
      <c r="K50" s="26"/>
      <c r="L50" s="26"/>
      <c r="M50" s="26"/>
      <c r="N50" s="26"/>
      <c r="O50" s="26"/>
      <c r="P50" s="26"/>
      <c r="Q50" s="26"/>
      <c r="R50" s="26"/>
      <c r="S50" s="26"/>
      <c r="T50" s="26"/>
      <c r="U50" s="26"/>
      <c r="V50" s="26"/>
      <c r="W50" s="26"/>
      <c r="X50" s="26"/>
      <c r="Y50" s="275"/>
    </row>
    <row r="51" spans="1:25" x14ac:dyDescent="0.25">
      <c r="A51" s="302"/>
      <c r="B51" s="299"/>
      <c r="C51" s="299"/>
      <c r="D51" s="276"/>
      <c r="E51" s="299"/>
      <c r="F51" s="276"/>
      <c r="G51" s="128" t="s">
        <v>638</v>
      </c>
      <c r="H51" s="128" t="s">
        <v>69</v>
      </c>
      <c r="I51" s="277" t="s">
        <v>529</v>
      </c>
      <c r="J51" s="277" t="s">
        <v>70</v>
      </c>
      <c r="K51" s="128"/>
      <c r="L51" s="128"/>
      <c r="M51" s="128"/>
      <c r="N51" s="128"/>
      <c r="O51" s="128"/>
      <c r="P51" s="128"/>
      <c r="Q51" s="128"/>
      <c r="R51" s="128"/>
      <c r="S51" s="128"/>
      <c r="T51" s="128"/>
      <c r="U51" s="128"/>
      <c r="V51" s="128"/>
      <c r="W51" s="128"/>
      <c r="X51" s="128"/>
      <c r="Y51" s="129"/>
    </row>
    <row r="52" spans="1:25" x14ac:dyDescent="0.25">
      <c r="A52" s="300">
        <v>9</v>
      </c>
      <c r="B52" s="297" t="s">
        <v>667</v>
      </c>
      <c r="C52" s="297" t="s">
        <v>74</v>
      </c>
      <c r="D52" s="136"/>
      <c r="E52" s="297" t="s">
        <v>58</v>
      </c>
      <c r="F52" s="136"/>
      <c r="G52" s="26" t="s">
        <v>636</v>
      </c>
      <c r="H52" s="26" t="s">
        <v>69</v>
      </c>
      <c r="I52" s="27" t="s">
        <v>103</v>
      </c>
      <c r="J52" s="27" t="s">
        <v>70</v>
      </c>
      <c r="K52" s="26"/>
      <c r="L52" s="26"/>
      <c r="M52" s="26"/>
      <c r="N52" s="26"/>
      <c r="O52" s="26"/>
      <c r="P52" s="26"/>
      <c r="Q52" s="26"/>
      <c r="R52" s="26"/>
      <c r="S52" s="26"/>
      <c r="T52" s="26"/>
      <c r="U52" s="26"/>
      <c r="V52" s="26"/>
      <c r="W52" s="26"/>
      <c r="X52" s="26"/>
      <c r="Y52" s="275"/>
    </row>
    <row r="53" spans="1:25" x14ac:dyDescent="0.25">
      <c r="A53" s="302"/>
      <c r="B53" s="299"/>
      <c r="C53" s="299"/>
      <c r="D53" s="276"/>
      <c r="E53" s="299"/>
      <c r="F53" s="276"/>
      <c r="G53" s="128" t="s">
        <v>639</v>
      </c>
      <c r="H53" s="128" t="s">
        <v>69</v>
      </c>
      <c r="I53" s="277" t="s">
        <v>529</v>
      </c>
      <c r="J53" s="277" t="s">
        <v>70</v>
      </c>
      <c r="K53" s="128"/>
      <c r="L53" s="128"/>
      <c r="M53" s="128"/>
      <c r="N53" s="128"/>
      <c r="O53" s="128"/>
      <c r="P53" s="128"/>
      <c r="Q53" s="128"/>
      <c r="R53" s="128"/>
      <c r="S53" s="128"/>
      <c r="T53" s="128"/>
      <c r="U53" s="128"/>
      <c r="V53" s="128"/>
      <c r="W53" s="128"/>
      <c r="X53" s="128"/>
      <c r="Y53" s="129"/>
    </row>
    <row r="54" spans="1:25" x14ac:dyDescent="0.25">
      <c r="A54" s="300">
        <v>10</v>
      </c>
      <c r="B54" s="297" t="s">
        <v>668</v>
      </c>
      <c r="C54" s="297" t="s">
        <v>74</v>
      </c>
      <c r="D54" s="136"/>
      <c r="E54" s="297" t="s">
        <v>58</v>
      </c>
      <c r="F54" s="136"/>
      <c r="G54" s="26" t="s">
        <v>636</v>
      </c>
      <c r="H54" s="26" t="s">
        <v>69</v>
      </c>
      <c r="I54" s="27" t="s">
        <v>103</v>
      </c>
      <c r="J54" s="27" t="s">
        <v>70</v>
      </c>
      <c r="K54" s="26"/>
      <c r="L54" s="26"/>
      <c r="M54" s="26"/>
      <c r="N54" s="26"/>
      <c r="O54" s="26"/>
      <c r="P54" s="26"/>
      <c r="Q54" s="26"/>
      <c r="R54" s="26"/>
      <c r="S54" s="26"/>
      <c r="T54" s="26"/>
      <c r="U54" s="26"/>
      <c r="V54" s="26"/>
      <c r="W54" s="26"/>
      <c r="X54" s="26"/>
      <c r="Y54" s="275"/>
    </row>
    <row r="55" spans="1:25" x14ac:dyDescent="0.25">
      <c r="A55" s="302"/>
      <c r="B55" s="299"/>
      <c r="C55" s="299"/>
      <c r="D55" s="276"/>
      <c r="E55" s="299"/>
      <c r="F55" s="276"/>
      <c r="G55" s="128" t="s">
        <v>640</v>
      </c>
      <c r="H55" s="128" t="s">
        <v>69</v>
      </c>
      <c r="I55" s="277" t="s">
        <v>529</v>
      </c>
      <c r="J55" s="277" t="s">
        <v>70</v>
      </c>
      <c r="K55" s="128"/>
      <c r="L55" s="128"/>
      <c r="M55" s="128"/>
      <c r="N55" s="128"/>
      <c r="O55" s="128"/>
      <c r="P55" s="128"/>
      <c r="Q55" s="128"/>
      <c r="R55" s="128"/>
      <c r="S55" s="128"/>
      <c r="T55" s="128"/>
      <c r="U55" s="128"/>
      <c r="V55" s="128"/>
      <c r="W55" s="128"/>
      <c r="X55" s="128"/>
      <c r="Y55" s="129"/>
    </row>
    <row r="56" spans="1:25" x14ac:dyDescent="0.25">
      <c r="A56" s="312">
        <v>11</v>
      </c>
      <c r="B56" s="306" t="s">
        <v>669</v>
      </c>
      <c r="C56" s="306" t="s">
        <v>74</v>
      </c>
      <c r="D56" s="306"/>
      <c r="E56" s="306" t="s">
        <v>58</v>
      </c>
      <c r="F56" s="306"/>
      <c r="G56" s="273" t="s">
        <v>488</v>
      </c>
      <c r="H56" s="273" t="s">
        <v>69</v>
      </c>
      <c r="I56" s="274" t="s">
        <v>103</v>
      </c>
      <c r="J56" s="274" t="s">
        <v>70</v>
      </c>
      <c r="K56" s="273"/>
      <c r="L56" s="273" t="s">
        <v>58</v>
      </c>
      <c r="M56" s="273"/>
      <c r="N56" s="273" t="s">
        <v>19</v>
      </c>
      <c r="O56" s="273" t="s">
        <v>23</v>
      </c>
      <c r="P56" s="273" t="s">
        <v>19</v>
      </c>
      <c r="Q56" s="273" t="s">
        <v>23</v>
      </c>
      <c r="R56" s="273" t="s">
        <v>489</v>
      </c>
      <c r="S56" s="308" t="s">
        <v>59</v>
      </c>
      <c r="T56" s="308"/>
      <c r="U56" s="308"/>
      <c r="V56" s="308"/>
      <c r="W56" s="308"/>
      <c r="X56" s="308"/>
      <c r="Y56" s="309"/>
    </row>
    <row r="57" spans="1:25" x14ac:dyDescent="0.25">
      <c r="A57" s="313"/>
      <c r="B57" s="307"/>
      <c r="C57" s="307"/>
      <c r="D57" s="307"/>
      <c r="E57" s="307"/>
      <c r="F57" s="307"/>
      <c r="G57" s="133"/>
      <c r="H57" s="133"/>
      <c r="I57" s="35"/>
      <c r="J57" s="35"/>
      <c r="K57" s="35"/>
      <c r="L57" s="133"/>
      <c r="M57" s="133"/>
      <c r="N57" s="133"/>
      <c r="O57" s="133"/>
      <c r="P57" s="133"/>
      <c r="Q57" s="133"/>
      <c r="R57" s="133"/>
      <c r="S57" s="310"/>
      <c r="T57" s="310"/>
      <c r="U57" s="310"/>
      <c r="V57" s="310"/>
      <c r="W57" s="310"/>
      <c r="X57" s="310"/>
      <c r="Y57" s="311"/>
    </row>
    <row r="58" spans="1:25" x14ac:dyDescent="0.25">
      <c r="A58" s="312">
        <v>12</v>
      </c>
      <c r="B58" s="306" t="s">
        <v>670</v>
      </c>
      <c r="C58" s="306" t="s">
        <v>74</v>
      </c>
      <c r="D58" s="306"/>
      <c r="E58" s="306" t="s">
        <v>58</v>
      </c>
      <c r="F58" s="306"/>
      <c r="G58" s="273" t="s">
        <v>641</v>
      </c>
      <c r="H58" s="273" t="s">
        <v>69</v>
      </c>
      <c r="I58" s="274" t="s">
        <v>103</v>
      </c>
      <c r="J58" s="274" t="s">
        <v>70</v>
      </c>
      <c r="K58" s="273"/>
      <c r="L58" s="273" t="s">
        <v>58</v>
      </c>
      <c r="M58" s="273"/>
      <c r="N58" s="273" t="s">
        <v>19</v>
      </c>
      <c r="O58" s="273" t="s">
        <v>23</v>
      </c>
      <c r="P58" s="273" t="s">
        <v>19</v>
      </c>
      <c r="Q58" s="273" t="s">
        <v>23</v>
      </c>
      <c r="R58" s="273" t="s">
        <v>489</v>
      </c>
      <c r="S58" s="308" t="s">
        <v>59</v>
      </c>
      <c r="T58" s="308"/>
      <c r="U58" s="308"/>
      <c r="V58" s="308"/>
      <c r="W58" s="308"/>
      <c r="X58" s="308"/>
      <c r="Y58" s="309"/>
    </row>
    <row r="59" spans="1:25" x14ac:dyDescent="0.25">
      <c r="A59" s="313"/>
      <c r="B59" s="307"/>
      <c r="C59" s="307"/>
      <c r="D59" s="307"/>
      <c r="E59" s="307"/>
      <c r="F59" s="307"/>
      <c r="G59" s="133" t="s">
        <v>642</v>
      </c>
      <c r="H59" s="133" t="s">
        <v>69</v>
      </c>
      <c r="I59" s="35" t="s">
        <v>529</v>
      </c>
      <c r="J59" s="35" t="s">
        <v>70</v>
      </c>
      <c r="K59" s="35"/>
      <c r="L59" s="133"/>
      <c r="M59" s="133"/>
      <c r="N59" s="133"/>
      <c r="O59" s="133"/>
      <c r="P59" s="133"/>
      <c r="Q59" s="133"/>
      <c r="R59" s="133"/>
      <c r="S59" s="310"/>
      <c r="T59" s="310"/>
      <c r="U59" s="310"/>
      <c r="V59" s="310"/>
      <c r="W59" s="310"/>
      <c r="X59" s="310"/>
      <c r="Y59" s="311"/>
    </row>
    <row r="60" spans="1:25" x14ac:dyDescent="0.25">
      <c r="A60" s="312">
        <v>13</v>
      </c>
      <c r="B60" s="306" t="s">
        <v>671</v>
      </c>
      <c r="C60" s="306" t="s">
        <v>74</v>
      </c>
      <c r="D60" s="306"/>
      <c r="E60" s="306" t="s">
        <v>58</v>
      </c>
      <c r="F60" s="306"/>
      <c r="G60" s="273" t="s">
        <v>641</v>
      </c>
      <c r="H60" s="273" t="s">
        <v>69</v>
      </c>
      <c r="I60" s="274" t="s">
        <v>103</v>
      </c>
      <c r="J60" s="274" t="s">
        <v>70</v>
      </c>
      <c r="K60" s="273"/>
      <c r="L60" s="273" t="s">
        <v>58</v>
      </c>
      <c r="M60" s="273"/>
      <c r="N60" s="273" t="s">
        <v>19</v>
      </c>
      <c r="O60" s="273" t="s">
        <v>23</v>
      </c>
      <c r="P60" s="273" t="s">
        <v>19</v>
      </c>
      <c r="Q60" s="273" t="s">
        <v>23</v>
      </c>
      <c r="R60" s="273" t="s">
        <v>489</v>
      </c>
      <c r="S60" s="308" t="s">
        <v>59</v>
      </c>
      <c r="T60" s="308"/>
      <c r="U60" s="308"/>
      <c r="V60" s="308"/>
      <c r="W60" s="308"/>
      <c r="X60" s="308"/>
      <c r="Y60" s="309"/>
    </row>
    <row r="61" spans="1:25" x14ac:dyDescent="0.25">
      <c r="A61" s="313"/>
      <c r="B61" s="307"/>
      <c r="C61" s="307"/>
      <c r="D61" s="307"/>
      <c r="E61" s="307"/>
      <c r="F61" s="307"/>
      <c r="G61" s="133" t="s">
        <v>643</v>
      </c>
      <c r="H61" s="133" t="s">
        <v>69</v>
      </c>
      <c r="I61" s="35" t="s">
        <v>529</v>
      </c>
      <c r="J61" s="35" t="s">
        <v>70</v>
      </c>
      <c r="K61" s="35"/>
      <c r="L61" s="133"/>
      <c r="M61" s="133"/>
      <c r="N61" s="133"/>
      <c r="O61" s="133"/>
      <c r="P61" s="133"/>
      <c r="Q61" s="133"/>
      <c r="R61" s="133"/>
      <c r="S61" s="310"/>
      <c r="T61" s="310"/>
      <c r="U61" s="310"/>
      <c r="V61" s="310"/>
      <c r="W61" s="310"/>
      <c r="X61" s="310"/>
      <c r="Y61" s="311"/>
    </row>
    <row r="62" spans="1:25" x14ac:dyDescent="0.25">
      <c r="A62" s="312">
        <v>14</v>
      </c>
      <c r="B62" s="306" t="s">
        <v>672</v>
      </c>
      <c r="C62" s="306" t="s">
        <v>74</v>
      </c>
      <c r="D62" s="306"/>
      <c r="E62" s="306" t="s">
        <v>58</v>
      </c>
      <c r="F62" s="306"/>
      <c r="G62" s="273" t="s">
        <v>641</v>
      </c>
      <c r="H62" s="273" t="s">
        <v>69</v>
      </c>
      <c r="I62" s="274" t="s">
        <v>103</v>
      </c>
      <c r="J62" s="274" t="s">
        <v>70</v>
      </c>
      <c r="K62" s="273"/>
      <c r="L62" s="273" t="s">
        <v>58</v>
      </c>
      <c r="M62" s="273"/>
      <c r="N62" s="273" t="s">
        <v>19</v>
      </c>
      <c r="O62" s="273" t="s">
        <v>23</v>
      </c>
      <c r="P62" s="273" t="s">
        <v>19</v>
      </c>
      <c r="Q62" s="273" t="s">
        <v>23</v>
      </c>
      <c r="R62" s="273" t="s">
        <v>489</v>
      </c>
      <c r="S62" s="308" t="s">
        <v>59</v>
      </c>
      <c r="T62" s="308"/>
      <c r="U62" s="308"/>
      <c r="V62" s="308"/>
      <c r="W62" s="308"/>
      <c r="X62" s="308"/>
      <c r="Y62" s="309"/>
    </row>
    <row r="63" spans="1:25" x14ac:dyDescent="0.25">
      <c r="A63" s="313"/>
      <c r="B63" s="307"/>
      <c r="C63" s="307"/>
      <c r="D63" s="307"/>
      <c r="E63" s="307"/>
      <c r="F63" s="307"/>
      <c r="G63" s="133" t="s">
        <v>644</v>
      </c>
      <c r="H63" s="133" t="s">
        <v>69</v>
      </c>
      <c r="I63" s="35" t="s">
        <v>529</v>
      </c>
      <c r="J63" s="35" t="s">
        <v>70</v>
      </c>
      <c r="K63" s="35"/>
      <c r="L63" s="133"/>
      <c r="M63" s="133"/>
      <c r="N63" s="133"/>
      <c r="O63" s="133"/>
      <c r="P63" s="133"/>
      <c r="Q63" s="133"/>
      <c r="R63" s="133"/>
      <c r="S63" s="310"/>
      <c r="T63" s="310"/>
      <c r="U63" s="310"/>
      <c r="V63" s="310"/>
      <c r="W63" s="310"/>
      <c r="X63" s="310"/>
      <c r="Y63" s="311"/>
    </row>
    <row r="64" spans="1:25" x14ac:dyDescent="0.25">
      <c r="A64" s="300">
        <v>15</v>
      </c>
      <c r="B64" s="303" t="s">
        <v>673</v>
      </c>
      <c r="C64" s="297" t="s">
        <v>74</v>
      </c>
      <c r="D64" s="297"/>
      <c r="E64" s="297" t="s">
        <v>58</v>
      </c>
      <c r="F64" s="136"/>
      <c r="G64" s="26" t="s">
        <v>635</v>
      </c>
      <c r="H64" s="26" t="s">
        <v>69</v>
      </c>
      <c r="I64" s="27" t="s">
        <v>103</v>
      </c>
      <c r="J64" s="27" t="s">
        <v>70</v>
      </c>
      <c r="K64" s="26"/>
      <c r="L64" s="26" t="s">
        <v>58</v>
      </c>
      <c r="M64" s="26"/>
      <c r="N64" s="26" t="s">
        <v>19</v>
      </c>
      <c r="O64" s="26" t="s">
        <v>23</v>
      </c>
      <c r="P64" s="26" t="s">
        <v>19</v>
      </c>
      <c r="Q64" s="26" t="s">
        <v>23</v>
      </c>
      <c r="R64" s="26" t="s">
        <v>19</v>
      </c>
      <c r="S64" s="26"/>
      <c r="T64" s="26"/>
      <c r="U64" s="26"/>
      <c r="V64" s="26"/>
      <c r="W64" s="26"/>
      <c r="X64" s="26"/>
      <c r="Y64" s="275"/>
    </row>
    <row r="65" spans="1:25" ht="30" x14ac:dyDescent="0.25">
      <c r="A65" s="301"/>
      <c r="B65" s="304"/>
      <c r="C65" s="298"/>
      <c r="D65" s="298"/>
      <c r="E65" s="298"/>
      <c r="F65" s="298"/>
      <c r="G65" s="281" t="s">
        <v>685</v>
      </c>
      <c r="H65" s="270" t="s">
        <v>69</v>
      </c>
      <c r="I65" s="272" t="s">
        <v>529</v>
      </c>
      <c r="J65" s="272" t="s">
        <v>637</v>
      </c>
      <c r="K65" s="270"/>
      <c r="L65" s="270"/>
      <c r="M65" s="270"/>
      <c r="N65" s="270"/>
      <c r="O65" s="270"/>
      <c r="P65" s="270"/>
      <c r="Q65" s="270"/>
      <c r="R65" s="270"/>
      <c r="S65" s="270"/>
      <c r="T65" s="270"/>
      <c r="U65" s="270"/>
      <c r="V65" s="270"/>
      <c r="W65" s="270"/>
      <c r="X65" s="270"/>
      <c r="Y65" s="138"/>
    </row>
    <row r="66" spans="1:25" x14ac:dyDescent="0.25">
      <c r="A66" s="301"/>
      <c r="B66" s="304"/>
      <c r="C66" s="298"/>
      <c r="D66" s="298"/>
      <c r="E66" s="298"/>
      <c r="F66" s="298"/>
      <c r="G66" s="270" t="s">
        <v>645</v>
      </c>
      <c r="H66" s="270" t="s">
        <v>69</v>
      </c>
      <c r="I66" s="272" t="s">
        <v>103</v>
      </c>
      <c r="J66" s="272" t="s">
        <v>70</v>
      </c>
      <c r="K66" s="270"/>
      <c r="L66" s="270"/>
      <c r="M66" s="270"/>
      <c r="N66" s="270"/>
      <c r="O66" s="270"/>
      <c r="P66" s="270"/>
      <c r="Q66" s="270"/>
      <c r="R66" s="270"/>
      <c r="S66" s="270"/>
      <c r="T66" s="270"/>
      <c r="U66" s="270"/>
      <c r="V66" s="270"/>
      <c r="W66" s="270"/>
      <c r="X66" s="270"/>
      <c r="Y66" s="138"/>
    </row>
    <row r="67" spans="1:25" x14ac:dyDescent="0.25">
      <c r="A67" s="302"/>
      <c r="B67" s="305"/>
      <c r="C67" s="299"/>
      <c r="D67" s="299"/>
      <c r="E67" s="299"/>
      <c r="F67" s="299"/>
      <c r="G67" s="128" t="s">
        <v>646</v>
      </c>
      <c r="H67" s="128" t="s">
        <v>69</v>
      </c>
      <c r="I67" s="277" t="s">
        <v>529</v>
      </c>
      <c r="J67" s="277" t="s">
        <v>70</v>
      </c>
      <c r="K67" s="128"/>
      <c r="L67" s="128"/>
      <c r="M67" s="128"/>
      <c r="N67" s="128"/>
      <c r="O67" s="128"/>
      <c r="P67" s="128"/>
      <c r="Q67" s="128"/>
      <c r="R67" s="128"/>
      <c r="S67" s="128"/>
      <c r="T67" s="128"/>
      <c r="U67" s="128"/>
      <c r="V67" s="128"/>
      <c r="W67" s="128"/>
      <c r="X67" s="128"/>
      <c r="Y67" s="129"/>
    </row>
    <row r="68" spans="1:25" x14ac:dyDescent="0.25">
      <c r="A68" s="300">
        <v>16</v>
      </c>
      <c r="B68" s="303" t="s">
        <v>674</v>
      </c>
      <c r="C68" s="297" t="s">
        <v>74</v>
      </c>
      <c r="D68" s="297"/>
      <c r="E68" s="297" t="s">
        <v>58</v>
      </c>
      <c r="F68" s="136"/>
      <c r="G68" s="26" t="s">
        <v>635</v>
      </c>
      <c r="H68" s="26" t="s">
        <v>69</v>
      </c>
      <c r="I68" s="27" t="s">
        <v>103</v>
      </c>
      <c r="J68" s="27" t="s">
        <v>70</v>
      </c>
      <c r="K68" s="26"/>
      <c r="L68" s="26" t="s">
        <v>58</v>
      </c>
      <c r="M68" s="26"/>
      <c r="N68" s="26" t="s">
        <v>19</v>
      </c>
      <c r="O68" s="26" t="s">
        <v>23</v>
      </c>
      <c r="P68" s="26" t="s">
        <v>19</v>
      </c>
      <c r="Q68" s="26" t="s">
        <v>23</v>
      </c>
      <c r="R68" s="26" t="s">
        <v>19</v>
      </c>
      <c r="S68" s="26"/>
      <c r="T68" s="26"/>
      <c r="U68" s="26"/>
      <c r="V68" s="26"/>
      <c r="W68" s="26"/>
      <c r="X68" s="26"/>
      <c r="Y68" s="275"/>
    </row>
    <row r="69" spans="1:25" ht="45" x14ac:dyDescent="0.25">
      <c r="A69" s="301"/>
      <c r="B69" s="304"/>
      <c r="C69" s="298"/>
      <c r="D69" s="298"/>
      <c r="E69" s="298"/>
      <c r="F69" s="298"/>
      <c r="G69" s="281" t="s">
        <v>686</v>
      </c>
      <c r="H69" s="270" t="s">
        <v>69</v>
      </c>
      <c r="I69" s="272" t="s">
        <v>529</v>
      </c>
      <c r="J69" s="272" t="s">
        <v>637</v>
      </c>
      <c r="K69" s="270"/>
      <c r="L69" s="270"/>
      <c r="M69" s="270"/>
      <c r="N69" s="270"/>
      <c r="O69" s="270"/>
      <c r="P69" s="270"/>
      <c r="Q69" s="270"/>
      <c r="R69" s="270"/>
      <c r="S69" s="270"/>
      <c r="T69" s="270"/>
      <c r="U69" s="270"/>
      <c r="V69" s="270"/>
      <c r="W69" s="270"/>
      <c r="X69" s="270"/>
      <c r="Y69" s="138"/>
    </row>
    <row r="70" spans="1:25" x14ac:dyDescent="0.25">
      <c r="A70" s="301"/>
      <c r="B70" s="304"/>
      <c r="C70" s="298"/>
      <c r="D70" s="298"/>
      <c r="E70" s="298"/>
      <c r="F70" s="298"/>
      <c r="G70" s="270" t="s">
        <v>645</v>
      </c>
      <c r="H70" s="270" t="s">
        <v>69</v>
      </c>
      <c r="I70" s="272" t="s">
        <v>103</v>
      </c>
      <c r="J70" s="272" t="s">
        <v>70</v>
      </c>
      <c r="K70" s="270"/>
      <c r="L70" s="270"/>
      <c r="M70" s="270"/>
      <c r="N70" s="270"/>
      <c r="O70" s="270"/>
      <c r="P70" s="270"/>
      <c r="Q70" s="270"/>
      <c r="R70" s="270"/>
      <c r="S70" s="270"/>
      <c r="T70" s="270"/>
      <c r="U70" s="270"/>
      <c r="V70" s="270"/>
      <c r="W70" s="270"/>
      <c r="X70" s="270"/>
      <c r="Y70" s="138"/>
    </row>
    <row r="71" spans="1:25" x14ac:dyDescent="0.25">
      <c r="A71" s="302"/>
      <c r="B71" s="305"/>
      <c r="C71" s="299"/>
      <c r="D71" s="299"/>
      <c r="E71" s="299"/>
      <c r="F71" s="299"/>
      <c r="G71" s="128" t="s">
        <v>646</v>
      </c>
      <c r="H71" s="128" t="s">
        <v>69</v>
      </c>
      <c r="I71" s="277" t="s">
        <v>529</v>
      </c>
      <c r="J71" s="277" t="s">
        <v>70</v>
      </c>
      <c r="K71" s="128"/>
      <c r="L71" s="128"/>
      <c r="M71" s="128"/>
      <c r="N71" s="128"/>
      <c r="O71" s="128"/>
      <c r="P71" s="128"/>
      <c r="Q71" s="128"/>
      <c r="R71" s="128"/>
      <c r="S71" s="128"/>
      <c r="T71" s="128"/>
      <c r="U71" s="128"/>
      <c r="V71" s="128"/>
      <c r="W71" s="128"/>
      <c r="X71" s="128"/>
      <c r="Y71" s="129"/>
    </row>
    <row r="72" spans="1:25" x14ac:dyDescent="0.25">
      <c r="A72" s="300">
        <v>17</v>
      </c>
      <c r="B72" s="303" t="s">
        <v>675</v>
      </c>
      <c r="C72" s="297" t="s">
        <v>74</v>
      </c>
      <c r="D72" s="297"/>
      <c r="E72" s="297" t="s">
        <v>58</v>
      </c>
      <c r="F72" s="136"/>
      <c r="G72" s="26" t="s">
        <v>635</v>
      </c>
      <c r="H72" s="26" t="s">
        <v>69</v>
      </c>
      <c r="I72" s="27" t="s">
        <v>103</v>
      </c>
      <c r="J72" s="27" t="s">
        <v>70</v>
      </c>
      <c r="K72" s="26"/>
      <c r="L72" s="26" t="s">
        <v>58</v>
      </c>
      <c r="M72" s="26"/>
      <c r="N72" s="26" t="s">
        <v>19</v>
      </c>
      <c r="O72" s="26" t="s">
        <v>23</v>
      </c>
      <c r="P72" s="26" t="s">
        <v>19</v>
      </c>
      <c r="Q72" s="26" t="s">
        <v>23</v>
      </c>
      <c r="R72" s="26" t="s">
        <v>19</v>
      </c>
      <c r="S72" s="26"/>
      <c r="T72" s="26"/>
      <c r="U72" s="26"/>
      <c r="V72" s="26"/>
      <c r="W72" s="26"/>
      <c r="X72" s="26"/>
      <c r="Y72" s="275"/>
    </row>
    <row r="73" spans="1:25" ht="45" x14ac:dyDescent="0.25">
      <c r="A73" s="301"/>
      <c r="B73" s="304"/>
      <c r="C73" s="298"/>
      <c r="D73" s="298"/>
      <c r="E73" s="298"/>
      <c r="F73" s="298"/>
      <c r="G73" s="281" t="s">
        <v>683</v>
      </c>
      <c r="H73" s="270" t="s">
        <v>69</v>
      </c>
      <c r="I73" s="272" t="s">
        <v>529</v>
      </c>
      <c r="J73" s="272" t="s">
        <v>637</v>
      </c>
      <c r="K73" s="270"/>
      <c r="L73" s="270"/>
      <c r="M73" s="270"/>
      <c r="N73" s="270"/>
      <c r="O73" s="270"/>
      <c r="P73" s="270"/>
      <c r="Q73" s="270"/>
      <c r="R73" s="270"/>
      <c r="S73" s="270"/>
      <c r="T73" s="270"/>
      <c r="U73" s="270"/>
      <c r="V73" s="270"/>
      <c r="W73" s="270"/>
      <c r="X73" s="270"/>
      <c r="Y73" s="138"/>
    </row>
    <row r="74" spans="1:25" x14ac:dyDescent="0.25">
      <c r="A74" s="301"/>
      <c r="B74" s="304"/>
      <c r="C74" s="298"/>
      <c r="D74" s="298"/>
      <c r="E74" s="298"/>
      <c r="F74" s="298"/>
      <c r="G74" s="270" t="s">
        <v>645</v>
      </c>
      <c r="H74" s="270" t="s">
        <v>69</v>
      </c>
      <c r="I74" s="272" t="s">
        <v>103</v>
      </c>
      <c r="J74" s="272" t="s">
        <v>70</v>
      </c>
      <c r="K74" s="270"/>
      <c r="L74" s="270"/>
      <c r="M74" s="270"/>
      <c r="N74" s="270"/>
      <c r="O74" s="270"/>
      <c r="P74" s="270"/>
      <c r="Q74" s="270"/>
      <c r="R74" s="270"/>
      <c r="S74" s="270"/>
      <c r="T74" s="270"/>
      <c r="U74" s="270"/>
      <c r="V74" s="270"/>
      <c r="W74" s="270"/>
      <c r="X74" s="270"/>
      <c r="Y74" s="138"/>
    </row>
    <row r="75" spans="1:25" x14ac:dyDescent="0.25">
      <c r="A75" s="302"/>
      <c r="B75" s="305"/>
      <c r="C75" s="299"/>
      <c r="D75" s="299"/>
      <c r="E75" s="299"/>
      <c r="F75" s="299"/>
      <c r="G75" s="128" t="s">
        <v>647</v>
      </c>
      <c r="H75" s="128" t="s">
        <v>69</v>
      </c>
      <c r="I75" s="277" t="s">
        <v>529</v>
      </c>
      <c r="J75" s="277" t="s">
        <v>70</v>
      </c>
      <c r="K75" s="128"/>
      <c r="L75" s="128"/>
      <c r="M75" s="128"/>
      <c r="N75" s="128"/>
      <c r="O75" s="128"/>
      <c r="P75" s="128"/>
      <c r="Q75" s="128"/>
      <c r="R75" s="128"/>
      <c r="S75" s="128"/>
      <c r="T75" s="128"/>
      <c r="U75" s="128"/>
      <c r="V75" s="128"/>
      <c r="W75" s="128"/>
      <c r="X75" s="128"/>
      <c r="Y75" s="129"/>
    </row>
    <row r="76" spans="1:25" x14ac:dyDescent="0.25">
      <c r="A76" s="300">
        <v>18</v>
      </c>
      <c r="B76" s="303" t="s">
        <v>676</v>
      </c>
      <c r="C76" s="297" t="s">
        <v>74</v>
      </c>
      <c r="D76" s="297"/>
      <c r="E76" s="297" t="s">
        <v>58</v>
      </c>
      <c r="F76" s="136"/>
      <c r="G76" s="26" t="s">
        <v>635</v>
      </c>
      <c r="H76" s="26" t="s">
        <v>69</v>
      </c>
      <c r="I76" s="27" t="s">
        <v>103</v>
      </c>
      <c r="J76" s="27" t="s">
        <v>70</v>
      </c>
      <c r="K76" s="26"/>
      <c r="L76" s="26" t="s">
        <v>58</v>
      </c>
      <c r="M76" s="26"/>
      <c r="N76" s="26" t="s">
        <v>19</v>
      </c>
      <c r="O76" s="26" t="s">
        <v>23</v>
      </c>
      <c r="P76" s="26" t="s">
        <v>19</v>
      </c>
      <c r="Q76" s="26" t="s">
        <v>23</v>
      </c>
      <c r="R76" s="26" t="s">
        <v>19</v>
      </c>
      <c r="S76" s="26"/>
      <c r="T76" s="26"/>
      <c r="U76" s="26"/>
      <c r="V76" s="26"/>
      <c r="W76" s="26"/>
      <c r="X76" s="26"/>
      <c r="Y76" s="275"/>
    </row>
    <row r="77" spans="1:25" ht="45" x14ac:dyDescent="0.25">
      <c r="A77" s="301"/>
      <c r="B77" s="304"/>
      <c r="C77" s="298"/>
      <c r="D77" s="298"/>
      <c r="E77" s="298"/>
      <c r="F77" s="298"/>
      <c r="G77" s="281" t="s">
        <v>686</v>
      </c>
      <c r="H77" s="270" t="s">
        <v>69</v>
      </c>
      <c r="I77" s="272" t="s">
        <v>529</v>
      </c>
      <c r="J77" s="272" t="s">
        <v>637</v>
      </c>
      <c r="K77" s="270"/>
      <c r="L77" s="270"/>
      <c r="M77" s="270"/>
      <c r="N77" s="270"/>
      <c r="O77" s="270"/>
      <c r="P77" s="270"/>
      <c r="Q77" s="270"/>
      <c r="R77" s="270"/>
      <c r="S77" s="270"/>
      <c r="T77" s="270"/>
      <c r="U77" s="270"/>
      <c r="V77" s="270"/>
      <c r="W77" s="270"/>
      <c r="X77" s="270"/>
      <c r="Y77" s="138"/>
    </row>
    <row r="78" spans="1:25" x14ac:dyDescent="0.25">
      <c r="A78" s="301"/>
      <c r="B78" s="304"/>
      <c r="C78" s="298"/>
      <c r="D78" s="298"/>
      <c r="E78" s="298"/>
      <c r="F78" s="298"/>
      <c r="G78" s="270" t="s">
        <v>645</v>
      </c>
      <c r="H78" s="270" t="s">
        <v>69</v>
      </c>
      <c r="I78" s="272" t="s">
        <v>103</v>
      </c>
      <c r="J78" s="272" t="s">
        <v>70</v>
      </c>
      <c r="K78" s="270"/>
      <c r="L78" s="270"/>
      <c r="M78" s="270"/>
      <c r="N78" s="270"/>
      <c r="O78" s="270"/>
      <c r="P78" s="270"/>
      <c r="Q78" s="270"/>
      <c r="R78" s="270"/>
      <c r="S78" s="270"/>
      <c r="T78" s="270"/>
      <c r="U78" s="270"/>
      <c r="V78" s="270"/>
      <c r="W78" s="270"/>
      <c r="X78" s="270"/>
      <c r="Y78" s="138"/>
    </row>
    <row r="79" spans="1:25" x14ac:dyDescent="0.25">
      <c r="A79" s="302"/>
      <c r="B79" s="305"/>
      <c r="C79" s="299"/>
      <c r="D79" s="299"/>
      <c r="E79" s="299"/>
      <c r="F79" s="299"/>
      <c r="G79" s="128" t="s">
        <v>647</v>
      </c>
      <c r="H79" s="128" t="s">
        <v>69</v>
      </c>
      <c r="I79" s="277" t="s">
        <v>529</v>
      </c>
      <c r="J79" s="277" t="s">
        <v>70</v>
      </c>
      <c r="K79" s="128"/>
      <c r="L79" s="128"/>
      <c r="M79" s="128"/>
      <c r="N79" s="128"/>
      <c r="O79" s="128"/>
      <c r="P79" s="128"/>
      <c r="Q79" s="128"/>
      <c r="R79" s="128"/>
      <c r="S79" s="128"/>
      <c r="T79" s="128"/>
      <c r="U79" s="128"/>
      <c r="V79" s="128"/>
      <c r="W79" s="128"/>
      <c r="X79" s="128"/>
      <c r="Y79" s="129"/>
    </row>
    <row r="80" spans="1:25" x14ac:dyDescent="0.25">
      <c r="A80" s="280"/>
      <c r="B80" s="280"/>
      <c r="C80" s="280"/>
      <c r="D80" s="127"/>
      <c r="E80" s="127"/>
      <c r="F80" s="127"/>
      <c r="G80" s="280"/>
      <c r="H80" s="280"/>
      <c r="I80" s="141"/>
      <c r="J80" s="141"/>
      <c r="K80" s="36"/>
      <c r="L80" s="36"/>
      <c r="M80" s="36"/>
      <c r="N80" s="141"/>
      <c r="O80" s="141"/>
      <c r="P80" s="141"/>
      <c r="Q80" s="141"/>
      <c r="R80" s="141"/>
      <c r="S80" s="141"/>
    </row>
    <row r="81" spans="1:19" x14ac:dyDescent="0.25">
      <c r="A81" s="280"/>
      <c r="B81" s="280"/>
      <c r="C81" s="280"/>
      <c r="D81" s="127"/>
      <c r="E81" s="127"/>
      <c r="F81" s="127"/>
      <c r="G81" s="280"/>
      <c r="H81" s="280"/>
      <c r="I81" s="37"/>
      <c r="J81" s="38"/>
      <c r="K81" s="36"/>
      <c r="L81" s="36"/>
      <c r="M81" s="36"/>
      <c r="N81" s="38"/>
      <c r="O81" s="38"/>
      <c r="P81" s="38"/>
      <c r="Q81" s="38"/>
      <c r="R81" s="38"/>
      <c r="S81" s="38"/>
    </row>
    <row r="82" spans="1:19" x14ac:dyDescent="0.25">
      <c r="A82" s="127"/>
      <c r="B82" s="127"/>
      <c r="C82" s="127"/>
      <c r="D82" s="127"/>
      <c r="E82" s="127"/>
      <c r="F82" s="127"/>
      <c r="G82" s="127"/>
      <c r="H82" s="127"/>
      <c r="I82" s="141"/>
      <c r="J82" s="141"/>
      <c r="K82" s="39"/>
      <c r="L82" s="39"/>
      <c r="M82" s="39"/>
      <c r="N82" s="141"/>
      <c r="O82" s="141"/>
      <c r="P82" s="141"/>
      <c r="Q82" s="141"/>
      <c r="R82" s="141"/>
      <c r="S82" s="141"/>
    </row>
    <row r="83" spans="1:19" x14ac:dyDescent="0.25">
      <c r="A83" s="280"/>
      <c r="B83" s="280"/>
      <c r="C83" s="280"/>
      <c r="D83" s="127"/>
      <c r="E83" s="127"/>
      <c r="F83" s="127"/>
      <c r="G83" s="280"/>
      <c r="H83" s="280"/>
      <c r="I83" s="141"/>
      <c r="J83" s="141"/>
      <c r="K83" s="36"/>
      <c r="L83" s="36"/>
      <c r="M83" s="36"/>
      <c r="N83" s="141"/>
      <c r="O83" s="141"/>
      <c r="P83" s="141"/>
      <c r="Q83" s="141"/>
      <c r="R83" s="141"/>
      <c r="S83" s="141"/>
    </row>
    <row r="84" spans="1:19" x14ac:dyDescent="0.25">
      <c r="A84" s="280"/>
      <c r="B84" s="280"/>
      <c r="C84" s="280"/>
      <c r="D84" s="127"/>
      <c r="E84" s="127"/>
      <c r="F84" s="127"/>
      <c r="G84" s="280"/>
      <c r="H84" s="280"/>
      <c r="I84" s="37"/>
      <c r="J84" s="38"/>
      <c r="K84" s="36"/>
      <c r="L84" s="36"/>
      <c r="M84" s="36"/>
      <c r="N84" s="38"/>
      <c r="O84" s="38"/>
      <c r="P84" s="38"/>
      <c r="Q84" s="38"/>
      <c r="R84" s="38"/>
      <c r="S84" s="38"/>
    </row>
    <row r="85" spans="1:19" x14ac:dyDescent="0.25">
      <c r="A85" s="127"/>
      <c r="B85" s="127"/>
      <c r="C85" s="127"/>
      <c r="D85" s="127"/>
      <c r="E85" s="127"/>
      <c r="F85" s="127"/>
      <c r="G85" s="127"/>
      <c r="H85" s="127"/>
      <c r="I85" s="141"/>
      <c r="J85" s="141"/>
      <c r="K85" s="39"/>
      <c r="L85" s="39"/>
      <c r="M85" s="39"/>
      <c r="N85" s="141"/>
      <c r="O85" s="141"/>
      <c r="P85" s="141"/>
      <c r="Q85" s="141"/>
      <c r="R85" s="141"/>
      <c r="S85" s="141"/>
    </row>
    <row r="86" spans="1:19" x14ac:dyDescent="0.25">
      <c r="A86" s="280"/>
      <c r="B86" s="280"/>
      <c r="C86" s="280"/>
      <c r="D86" s="127"/>
      <c r="E86" s="127"/>
      <c r="F86" s="127"/>
      <c r="G86" s="280"/>
      <c r="H86" s="280"/>
      <c r="I86" s="141"/>
      <c r="J86" s="141"/>
      <c r="K86" s="36"/>
      <c r="L86" s="36"/>
      <c r="M86" s="36"/>
      <c r="N86" s="141"/>
      <c r="O86" s="141"/>
      <c r="P86" s="141"/>
      <c r="Q86" s="141"/>
      <c r="R86" s="141"/>
      <c r="S86" s="141"/>
    </row>
    <row r="87" spans="1:19" x14ac:dyDescent="0.25">
      <c r="A87" s="280"/>
      <c r="B87" s="280"/>
      <c r="C87" s="280"/>
      <c r="D87" s="127"/>
      <c r="E87" s="127"/>
      <c r="F87" s="127"/>
      <c r="G87" s="280"/>
      <c r="H87" s="280"/>
      <c r="I87" s="37"/>
      <c r="J87" s="38"/>
      <c r="K87" s="36"/>
      <c r="L87" s="36"/>
      <c r="M87" s="36"/>
      <c r="N87" s="38"/>
      <c r="O87" s="38"/>
      <c r="P87" s="38"/>
      <c r="Q87" s="38"/>
      <c r="R87" s="38"/>
      <c r="S87" s="38"/>
    </row>
    <row r="88" spans="1:19" x14ac:dyDescent="0.25">
      <c r="A88" s="127"/>
      <c r="B88" s="127"/>
      <c r="C88" s="127"/>
      <c r="D88" s="127"/>
      <c r="E88" s="127"/>
      <c r="F88" s="127"/>
      <c r="G88" s="127"/>
      <c r="H88" s="127"/>
      <c r="I88" s="141"/>
      <c r="J88" s="141"/>
      <c r="K88" s="39"/>
      <c r="L88" s="39"/>
      <c r="M88" s="39"/>
      <c r="N88" s="141"/>
      <c r="O88" s="141"/>
      <c r="P88" s="141"/>
      <c r="Q88" s="141"/>
      <c r="R88" s="141"/>
      <c r="S88" s="141"/>
    </row>
    <row r="89" spans="1:19" x14ac:dyDescent="0.25">
      <c r="A89" s="280"/>
      <c r="B89" s="280"/>
      <c r="C89" s="280"/>
      <c r="D89" s="127"/>
      <c r="E89" s="127"/>
      <c r="F89" s="127"/>
      <c r="G89" s="280"/>
      <c r="H89" s="280"/>
      <c r="I89" s="141"/>
      <c r="J89" s="141"/>
      <c r="K89" s="36"/>
      <c r="L89" s="36"/>
      <c r="M89" s="36"/>
      <c r="N89" s="141"/>
      <c r="O89" s="141"/>
      <c r="P89" s="141"/>
      <c r="Q89" s="141"/>
      <c r="R89" s="141"/>
      <c r="S89" s="141"/>
    </row>
    <row r="90" spans="1:19" x14ac:dyDescent="0.25">
      <c r="A90" s="280"/>
      <c r="B90" s="280"/>
      <c r="C90" s="280"/>
      <c r="D90" s="127"/>
      <c r="E90" s="127"/>
      <c r="F90" s="127"/>
      <c r="G90" s="280"/>
      <c r="H90" s="280"/>
      <c r="I90" s="38"/>
      <c r="J90" s="38"/>
      <c r="K90" s="36"/>
      <c r="L90" s="36"/>
      <c r="M90" s="36"/>
      <c r="N90" s="38"/>
      <c r="O90" s="38"/>
      <c r="P90" s="38"/>
      <c r="Q90" s="38"/>
      <c r="R90" s="38"/>
      <c r="S90" s="38"/>
    </row>
    <row r="91" spans="1:19" x14ac:dyDescent="0.25">
      <c r="A91" s="127"/>
      <c r="B91" s="127"/>
      <c r="C91" s="127"/>
      <c r="D91" s="127"/>
      <c r="E91" s="127"/>
      <c r="F91" s="127"/>
      <c r="G91" s="127"/>
      <c r="H91" s="127"/>
      <c r="I91" s="141"/>
      <c r="J91" s="141"/>
      <c r="K91" s="39"/>
      <c r="L91" s="39"/>
      <c r="M91" s="39"/>
      <c r="N91" s="141"/>
      <c r="O91" s="141"/>
      <c r="P91" s="141"/>
      <c r="Q91" s="141"/>
      <c r="R91" s="141"/>
      <c r="S91" s="141"/>
    </row>
  </sheetData>
  <mergeCells count="112">
    <mergeCell ref="A1:E1"/>
    <mergeCell ref="F1:G1"/>
    <mergeCell ref="A3:R3"/>
    <mergeCell ref="A4:R4"/>
    <mergeCell ref="A5:G5"/>
    <mergeCell ref="A6:G6"/>
    <mergeCell ref="T35:Y35"/>
    <mergeCell ref="A9:N9"/>
    <mergeCell ref="G12:H12"/>
    <mergeCell ref="C35:E35"/>
    <mergeCell ref="G35:L35"/>
    <mergeCell ref="N35:Q35"/>
    <mergeCell ref="S56:Y56"/>
    <mergeCell ref="S57:Y57"/>
    <mergeCell ref="A46:A47"/>
    <mergeCell ref="C50:C51"/>
    <mergeCell ref="C52:C53"/>
    <mergeCell ref="E46:E47"/>
    <mergeCell ref="D46:D47"/>
    <mergeCell ref="A7:G7"/>
    <mergeCell ref="A8:G8"/>
    <mergeCell ref="S38:Y38"/>
    <mergeCell ref="S39:Y39"/>
    <mergeCell ref="A48:A49"/>
    <mergeCell ref="B48:B49"/>
    <mergeCell ref="C48:C49"/>
    <mergeCell ref="D48:D49"/>
    <mergeCell ref="E48:E49"/>
    <mergeCell ref="F48:F49"/>
    <mergeCell ref="S48:Y48"/>
    <mergeCell ref="S49:Y49"/>
    <mergeCell ref="A44:A45"/>
    <mergeCell ref="A42:A43"/>
    <mergeCell ref="A40:A41"/>
    <mergeCell ref="D40:D41"/>
    <mergeCell ref="D42:D43"/>
    <mergeCell ref="A54:A55"/>
    <mergeCell ref="A52:A53"/>
    <mergeCell ref="A50:A51"/>
    <mergeCell ref="A56:A57"/>
    <mergeCell ref="B56:B57"/>
    <mergeCell ref="C56:C57"/>
    <mergeCell ref="D56:D57"/>
    <mergeCell ref="E56:E57"/>
    <mergeCell ref="F56:F57"/>
    <mergeCell ref="C54:C55"/>
    <mergeCell ref="E50:E51"/>
    <mergeCell ref="E52:E53"/>
    <mergeCell ref="E54:E55"/>
    <mergeCell ref="B54:B55"/>
    <mergeCell ref="B52:B53"/>
    <mergeCell ref="B50:B51"/>
    <mergeCell ref="B40:B41"/>
    <mergeCell ref="E44:E45"/>
    <mergeCell ref="D44:D45"/>
    <mergeCell ref="C46:C47"/>
    <mergeCell ref="C44:C45"/>
    <mergeCell ref="B46:B47"/>
    <mergeCell ref="B44:B45"/>
    <mergeCell ref="E42:E43"/>
    <mergeCell ref="C42:C43"/>
    <mergeCell ref="B42:B43"/>
    <mergeCell ref="E40:E41"/>
    <mergeCell ref="C40:C41"/>
    <mergeCell ref="C60:C61"/>
    <mergeCell ref="A62:A63"/>
    <mergeCell ref="B62:B63"/>
    <mergeCell ref="C62:C63"/>
    <mergeCell ref="D62:D63"/>
    <mergeCell ref="E62:E63"/>
    <mergeCell ref="S58:Y58"/>
    <mergeCell ref="S59:Y59"/>
    <mergeCell ref="A58:A59"/>
    <mergeCell ref="B58:B59"/>
    <mergeCell ref="C58:C59"/>
    <mergeCell ref="D60:D61"/>
    <mergeCell ref="E60:E61"/>
    <mergeCell ref="F60:F61"/>
    <mergeCell ref="S60:Y60"/>
    <mergeCell ref="S61:Y61"/>
    <mergeCell ref="A60:A61"/>
    <mergeCell ref="B60:B61"/>
    <mergeCell ref="D58:D59"/>
    <mergeCell ref="E58:E59"/>
    <mergeCell ref="F58:F59"/>
    <mergeCell ref="F65:F67"/>
    <mergeCell ref="D64:D67"/>
    <mergeCell ref="E64:E67"/>
    <mergeCell ref="C64:C67"/>
    <mergeCell ref="B64:B67"/>
    <mergeCell ref="A64:A67"/>
    <mergeCell ref="F62:F63"/>
    <mergeCell ref="S62:Y62"/>
    <mergeCell ref="S63:Y63"/>
    <mergeCell ref="C76:C79"/>
    <mergeCell ref="D76:D79"/>
    <mergeCell ref="E76:E79"/>
    <mergeCell ref="F77:F79"/>
    <mergeCell ref="C68:C71"/>
    <mergeCell ref="D68:D71"/>
    <mergeCell ref="E68:E71"/>
    <mergeCell ref="F69:F71"/>
    <mergeCell ref="A72:A75"/>
    <mergeCell ref="B72:B75"/>
    <mergeCell ref="C72:C75"/>
    <mergeCell ref="D72:D75"/>
    <mergeCell ref="E72:E75"/>
    <mergeCell ref="F73:F75"/>
    <mergeCell ref="A76:A79"/>
    <mergeCell ref="B76:B79"/>
    <mergeCell ref="A68:A71"/>
    <mergeCell ref="B68:B71"/>
  </mergeCells>
  <pageMargins left="0.7" right="0.7" top="0.75" bottom="0.75" header="0.3" footer="0.3"/>
  <pageSetup orientation="portrait" r:id="rId1"/>
  <headerFooter differentOddEven="1" differentFirst="1">
    <oddFooter>&amp;L </oddFooter>
    <evenFooter>&amp;L </evenFooter>
    <firstFooter>&amp;L </first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F7BCF-31EF-4F7F-8915-ACF9F7D007B8}">
  <sheetPr>
    <tabColor theme="7" tint="0.79998168889431442"/>
  </sheetPr>
  <dimension ref="A1:H64"/>
  <sheetViews>
    <sheetView zoomScaleNormal="100" workbookViewId="0">
      <selection sqref="A1:H1"/>
    </sheetView>
  </sheetViews>
  <sheetFormatPr defaultRowHeight="15" x14ac:dyDescent="0.25"/>
  <cols>
    <col min="1" max="1" width="24.28515625" style="40" customWidth="1"/>
    <col min="2" max="2" width="3" style="40" bestFit="1" customWidth="1"/>
    <col min="3" max="3" width="60" style="76" customWidth="1"/>
    <col min="4" max="4" width="16" style="40" customWidth="1"/>
    <col min="5" max="5" width="16.140625" style="40" customWidth="1"/>
    <col min="6" max="6" width="9.140625" style="34"/>
    <col min="7" max="7" width="14.5703125" style="34" customWidth="1"/>
    <col min="8" max="8" width="14.5703125" style="40" customWidth="1"/>
    <col min="9" max="256" width="9.140625" style="40"/>
    <col min="257" max="257" width="24.28515625" style="40" customWidth="1"/>
    <col min="258" max="258" width="3" style="40" bestFit="1" customWidth="1"/>
    <col min="259" max="259" width="60" style="40" customWidth="1"/>
    <col min="260" max="260" width="16" style="40" customWidth="1"/>
    <col min="261" max="261" width="16.140625" style="40" customWidth="1"/>
    <col min="262" max="262" width="9.140625" style="40"/>
    <col min="263" max="264" width="14.5703125" style="40" customWidth="1"/>
    <col min="265" max="512" width="9.140625" style="40"/>
    <col min="513" max="513" width="24.28515625" style="40" customWidth="1"/>
    <col min="514" max="514" width="3" style="40" bestFit="1" customWidth="1"/>
    <col min="515" max="515" width="60" style="40" customWidth="1"/>
    <col min="516" max="516" width="16" style="40" customWidth="1"/>
    <col min="517" max="517" width="16.140625" style="40" customWidth="1"/>
    <col min="518" max="518" width="9.140625" style="40"/>
    <col min="519" max="520" width="14.5703125" style="40" customWidth="1"/>
    <col min="521" max="768" width="9.140625" style="40"/>
    <col min="769" max="769" width="24.28515625" style="40" customWidth="1"/>
    <col min="770" max="770" width="3" style="40" bestFit="1" customWidth="1"/>
    <col min="771" max="771" width="60" style="40" customWidth="1"/>
    <col min="772" max="772" width="16" style="40" customWidth="1"/>
    <col min="773" max="773" width="16.140625" style="40" customWidth="1"/>
    <col min="774" max="774" width="9.140625" style="40"/>
    <col min="775" max="776" width="14.5703125" style="40" customWidth="1"/>
    <col min="777" max="1024" width="9.140625" style="40"/>
    <col min="1025" max="1025" width="24.28515625" style="40" customWidth="1"/>
    <col min="1026" max="1026" width="3" style="40" bestFit="1" customWidth="1"/>
    <col min="1027" max="1027" width="60" style="40" customWidth="1"/>
    <col min="1028" max="1028" width="16" style="40" customWidth="1"/>
    <col min="1029" max="1029" width="16.140625" style="40" customWidth="1"/>
    <col min="1030" max="1030" width="9.140625" style="40"/>
    <col min="1031" max="1032" width="14.5703125" style="40" customWidth="1"/>
    <col min="1033" max="1280" width="9.140625" style="40"/>
    <col min="1281" max="1281" width="24.28515625" style="40" customWidth="1"/>
    <col min="1282" max="1282" width="3" style="40" bestFit="1" customWidth="1"/>
    <col min="1283" max="1283" width="60" style="40" customWidth="1"/>
    <col min="1284" max="1284" width="16" style="40" customWidth="1"/>
    <col min="1285" max="1285" width="16.140625" style="40" customWidth="1"/>
    <col min="1286" max="1286" width="9.140625" style="40"/>
    <col min="1287" max="1288" width="14.5703125" style="40" customWidth="1"/>
    <col min="1289" max="1536" width="9.140625" style="40"/>
    <col min="1537" max="1537" width="24.28515625" style="40" customWidth="1"/>
    <col min="1538" max="1538" width="3" style="40" bestFit="1" customWidth="1"/>
    <col min="1539" max="1539" width="60" style="40" customWidth="1"/>
    <col min="1540" max="1540" width="16" style="40" customWidth="1"/>
    <col min="1541" max="1541" width="16.140625" style="40" customWidth="1"/>
    <col min="1542" max="1542" width="9.140625" style="40"/>
    <col min="1543" max="1544" width="14.5703125" style="40" customWidth="1"/>
    <col min="1545" max="1792" width="9.140625" style="40"/>
    <col min="1793" max="1793" width="24.28515625" style="40" customWidth="1"/>
    <col min="1794" max="1794" width="3" style="40" bestFit="1" customWidth="1"/>
    <col min="1795" max="1795" width="60" style="40" customWidth="1"/>
    <col min="1796" max="1796" width="16" style="40" customWidth="1"/>
    <col min="1797" max="1797" width="16.140625" style="40" customWidth="1"/>
    <col min="1798" max="1798" width="9.140625" style="40"/>
    <col min="1799" max="1800" width="14.5703125" style="40" customWidth="1"/>
    <col min="1801" max="2048" width="9.140625" style="40"/>
    <col min="2049" max="2049" width="24.28515625" style="40" customWidth="1"/>
    <col min="2050" max="2050" width="3" style="40" bestFit="1" customWidth="1"/>
    <col min="2051" max="2051" width="60" style="40" customWidth="1"/>
    <col min="2052" max="2052" width="16" style="40" customWidth="1"/>
    <col min="2053" max="2053" width="16.140625" style="40" customWidth="1"/>
    <col min="2054" max="2054" width="9.140625" style="40"/>
    <col min="2055" max="2056" width="14.5703125" style="40" customWidth="1"/>
    <col min="2057" max="2304" width="9.140625" style="40"/>
    <col min="2305" max="2305" width="24.28515625" style="40" customWidth="1"/>
    <col min="2306" max="2306" width="3" style="40" bestFit="1" customWidth="1"/>
    <col min="2307" max="2307" width="60" style="40" customWidth="1"/>
    <col min="2308" max="2308" width="16" style="40" customWidth="1"/>
    <col min="2309" max="2309" width="16.140625" style="40" customWidth="1"/>
    <col min="2310" max="2310" width="9.140625" style="40"/>
    <col min="2311" max="2312" width="14.5703125" style="40" customWidth="1"/>
    <col min="2313" max="2560" width="9.140625" style="40"/>
    <col min="2561" max="2561" width="24.28515625" style="40" customWidth="1"/>
    <col min="2562" max="2562" width="3" style="40" bestFit="1" customWidth="1"/>
    <col min="2563" max="2563" width="60" style="40" customWidth="1"/>
    <col min="2564" max="2564" width="16" style="40" customWidth="1"/>
    <col min="2565" max="2565" width="16.140625" style="40" customWidth="1"/>
    <col min="2566" max="2566" width="9.140625" style="40"/>
    <col min="2567" max="2568" width="14.5703125" style="40" customWidth="1"/>
    <col min="2569" max="2816" width="9.140625" style="40"/>
    <col min="2817" max="2817" width="24.28515625" style="40" customWidth="1"/>
    <col min="2818" max="2818" width="3" style="40" bestFit="1" customWidth="1"/>
    <col min="2819" max="2819" width="60" style="40" customWidth="1"/>
    <col min="2820" max="2820" width="16" style="40" customWidth="1"/>
    <col min="2821" max="2821" width="16.140625" style="40" customWidth="1"/>
    <col min="2822" max="2822" width="9.140625" style="40"/>
    <col min="2823" max="2824" width="14.5703125" style="40" customWidth="1"/>
    <col min="2825" max="3072" width="9.140625" style="40"/>
    <col min="3073" max="3073" width="24.28515625" style="40" customWidth="1"/>
    <col min="3074" max="3074" width="3" style="40" bestFit="1" customWidth="1"/>
    <col min="3075" max="3075" width="60" style="40" customWidth="1"/>
    <col min="3076" max="3076" width="16" style="40" customWidth="1"/>
    <col min="3077" max="3077" width="16.140625" style="40" customWidth="1"/>
    <col min="3078" max="3078" width="9.140625" style="40"/>
    <col min="3079" max="3080" width="14.5703125" style="40" customWidth="1"/>
    <col min="3081" max="3328" width="9.140625" style="40"/>
    <col min="3329" max="3329" width="24.28515625" style="40" customWidth="1"/>
    <col min="3330" max="3330" width="3" style="40" bestFit="1" customWidth="1"/>
    <col min="3331" max="3331" width="60" style="40" customWidth="1"/>
    <col min="3332" max="3332" width="16" style="40" customWidth="1"/>
    <col min="3333" max="3333" width="16.140625" style="40" customWidth="1"/>
    <col min="3334" max="3334" width="9.140625" style="40"/>
    <col min="3335" max="3336" width="14.5703125" style="40" customWidth="1"/>
    <col min="3337" max="3584" width="9.140625" style="40"/>
    <col min="3585" max="3585" width="24.28515625" style="40" customWidth="1"/>
    <col min="3586" max="3586" width="3" style="40" bestFit="1" customWidth="1"/>
    <col min="3587" max="3587" width="60" style="40" customWidth="1"/>
    <col min="3588" max="3588" width="16" style="40" customWidth="1"/>
    <col min="3589" max="3589" width="16.140625" style="40" customWidth="1"/>
    <col min="3590" max="3590" width="9.140625" style="40"/>
    <col min="3591" max="3592" width="14.5703125" style="40" customWidth="1"/>
    <col min="3593" max="3840" width="9.140625" style="40"/>
    <col min="3841" max="3841" width="24.28515625" style="40" customWidth="1"/>
    <col min="3842" max="3842" width="3" style="40" bestFit="1" customWidth="1"/>
    <col min="3843" max="3843" width="60" style="40" customWidth="1"/>
    <col min="3844" max="3844" width="16" style="40" customWidth="1"/>
    <col min="3845" max="3845" width="16.140625" style="40" customWidth="1"/>
    <col min="3846" max="3846" width="9.140625" style="40"/>
    <col min="3847" max="3848" width="14.5703125" style="40" customWidth="1"/>
    <col min="3849" max="4096" width="9.140625" style="40"/>
    <col min="4097" max="4097" width="24.28515625" style="40" customWidth="1"/>
    <col min="4098" max="4098" width="3" style="40" bestFit="1" customWidth="1"/>
    <col min="4099" max="4099" width="60" style="40" customWidth="1"/>
    <col min="4100" max="4100" width="16" style="40" customWidth="1"/>
    <col min="4101" max="4101" width="16.140625" style="40" customWidth="1"/>
    <col min="4102" max="4102" width="9.140625" style="40"/>
    <col min="4103" max="4104" width="14.5703125" style="40" customWidth="1"/>
    <col min="4105" max="4352" width="9.140625" style="40"/>
    <col min="4353" max="4353" width="24.28515625" style="40" customWidth="1"/>
    <col min="4354" max="4354" width="3" style="40" bestFit="1" customWidth="1"/>
    <col min="4355" max="4355" width="60" style="40" customWidth="1"/>
    <col min="4356" max="4356" width="16" style="40" customWidth="1"/>
    <col min="4357" max="4357" width="16.140625" style="40" customWidth="1"/>
    <col min="4358" max="4358" width="9.140625" style="40"/>
    <col min="4359" max="4360" width="14.5703125" style="40" customWidth="1"/>
    <col min="4361" max="4608" width="9.140625" style="40"/>
    <col min="4609" max="4609" width="24.28515625" style="40" customWidth="1"/>
    <col min="4610" max="4610" width="3" style="40" bestFit="1" customWidth="1"/>
    <col min="4611" max="4611" width="60" style="40" customWidth="1"/>
    <col min="4612" max="4612" width="16" style="40" customWidth="1"/>
    <col min="4613" max="4613" width="16.140625" style="40" customWidth="1"/>
    <col min="4614" max="4614" width="9.140625" style="40"/>
    <col min="4615" max="4616" width="14.5703125" style="40" customWidth="1"/>
    <col min="4617" max="4864" width="9.140625" style="40"/>
    <col min="4865" max="4865" width="24.28515625" style="40" customWidth="1"/>
    <col min="4866" max="4866" width="3" style="40" bestFit="1" customWidth="1"/>
    <col min="4867" max="4867" width="60" style="40" customWidth="1"/>
    <col min="4868" max="4868" width="16" style="40" customWidth="1"/>
    <col min="4869" max="4869" width="16.140625" style="40" customWidth="1"/>
    <col min="4870" max="4870" width="9.140625" style="40"/>
    <col min="4871" max="4872" width="14.5703125" style="40" customWidth="1"/>
    <col min="4873" max="5120" width="9.140625" style="40"/>
    <col min="5121" max="5121" width="24.28515625" style="40" customWidth="1"/>
    <col min="5122" max="5122" width="3" style="40" bestFit="1" customWidth="1"/>
    <col min="5123" max="5123" width="60" style="40" customWidth="1"/>
    <col min="5124" max="5124" width="16" style="40" customWidth="1"/>
    <col min="5125" max="5125" width="16.140625" style="40" customWidth="1"/>
    <col min="5126" max="5126" width="9.140625" style="40"/>
    <col min="5127" max="5128" width="14.5703125" style="40" customWidth="1"/>
    <col min="5129" max="5376" width="9.140625" style="40"/>
    <col min="5377" max="5377" width="24.28515625" style="40" customWidth="1"/>
    <col min="5378" max="5378" width="3" style="40" bestFit="1" customWidth="1"/>
    <col min="5379" max="5379" width="60" style="40" customWidth="1"/>
    <col min="5380" max="5380" width="16" style="40" customWidth="1"/>
    <col min="5381" max="5381" width="16.140625" style="40" customWidth="1"/>
    <col min="5382" max="5382" width="9.140625" style="40"/>
    <col min="5383" max="5384" width="14.5703125" style="40" customWidth="1"/>
    <col min="5385" max="5632" width="9.140625" style="40"/>
    <col min="5633" max="5633" width="24.28515625" style="40" customWidth="1"/>
    <col min="5634" max="5634" width="3" style="40" bestFit="1" customWidth="1"/>
    <col min="5635" max="5635" width="60" style="40" customWidth="1"/>
    <col min="5636" max="5636" width="16" style="40" customWidth="1"/>
    <col min="5637" max="5637" width="16.140625" style="40" customWidth="1"/>
    <col min="5638" max="5638" width="9.140625" style="40"/>
    <col min="5639" max="5640" width="14.5703125" style="40" customWidth="1"/>
    <col min="5641" max="5888" width="9.140625" style="40"/>
    <col min="5889" max="5889" width="24.28515625" style="40" customWidth="1"/>
    <col min="5890" max="5890" width="3" style="40" bestFit="1" customWidth="1"/>
    <col min="5891" max="5891" width="60" style="40" customWidth="1"/>
    <col min="5892" max="5892" width="16" style="40" customWidth="1"/>
    <col min="5893" max="5893" width="16.140625" style="40" customWidth="1"/>
    <col min="5894" max="5894" width="9.140625" style="40"/>
    <col min="5895" max="5896" width="14.5703125" style="40" customWidth="1"/>
    <col min="5897" max="6144" width="9.140625" style="40"/>
    <col min="6145" max="6145" width="24.28515625" style="40" customWidth="1"/>
    <col min="6146" max="6146" width="3" style="40" bestFit="1" customWidth="1"/>
    <col min="6147" max="6147" width="60" style="40" customWidth="1"/>
    <col min="6148" max="6148" width="16" style="40" customWidth="1"/>
    <col min="6149" max="6149" width="16.140625" style="40" customWidth="1"/>
    <col min="6150" max="6150" width="9.140625" style="40"/>
    <col min="6151" max="6152" width="14.5703125" style="40" customWidth="1"/>
    <col min="6153" max="6400" width="9.140625" style="40"/>
    <col min="6401" max="6401" width="24.28515625" style="40" customWidth="1"/>
    <col min="6402" max="6402" width="3" style="40" bestFit="1" customWidth="1"/>
    <col min="6403" max="6403" width="60" style="40" customWidth="1"/>
    <col min="6404" max="6404" width="16" style="40" customWidth="1"/>
    <col min="6405" max="6405" width="16.140625" style="40" customWidth="1"/>
    <col min="6406" max="6406" width="9.140625" style="40"/>
    <col min="6407" max="6408" width="14.5703125" style="40" customWidth="1"/>
    <col min="6409" max="6656" width="9.140625" style="40"/>
    <col min="6657" max="6657" width="24.28515625" style="40" customWidth="1"/>
    <col min="6658" max="6658" width="3" style="40" bestFit="1" customWidth="1"/>
    <col min="6659" max="6659" width="60" style="40" customWidth="1"/>
    <col min="6660" max="6660" width="16" style="40" customWidth="1"/>
    <col min="6661" max="6661" width="16.140625" style="40" customWidth="1"/>
    <col min="6662" max="6662" width="9.140625" style="40"/>
    <col min="6663" max="6664" width="14.5703125" style="40" customWidth="1"/>
    <col min="6665" max="6912" width="9.140625" style="40"/>
    <col min="6913" max="6913" width="24.28515625" style="40" customWidth="1"/>
    <col min="6914" max="6914" width="3" style="40" bestFit="1" customWidth="1"/>
    <col min="6915" max="6915" width="60" style="40" customWidth="1"/>
    <col min="6916" max="6916" width="16" style="40" customWidth="1"/>
    <col min="6917" max="6917" width="16.140625" style="40" customWidth="1"/>
    <col min="6918" max="6918" width="9.140625" style="40"/>
    <col min="6919" max="6920" width="14.5703125" style="40" customWidth="1"/>
    <col min="6921" max="7168" width="9.140625" style="40"/>
    <col min="7169" max="7169" width="24.28515625" style="40" customWidth="1"/>
    <col min="7170" max="7170" width="3" style="40" bestFit="1" customWidth="1"/>
    <col min="7171" max="7171" width="60" style="40" customWidth="1"/>
    <col min="7172" max="7172" width="16" style="40" customWidth="1"/>
    <col min="7173" max="7173" width="16.140625" style="40" customWidth="1"/>
    <col min="7174" max="7174" width="9.140625" style="40"/>
    <col min="7175" max="7176" width="14.5703125" style="40" customWidth="1"/>
    <col min="7177" max="7424" width="9.140625" style="40"/>
    <col min="7425" max="7425" width="24.28515625" style="40" customWidth="1"/>
    <col min="7426" max="7426" width="3" style="40" bestFit="1" customWidth="1"/>
    <col min="7427" max="7427" width="60" style="40" customWidth="1"/>
    <col min="7428" max="7428" width="16" style="40" customWidth="1"/>
    <col min="7429" max="7429" width="16.140625" style="40" customWidth="1"/>
    <col min="7430" max="7430" width="9.140625" style="40"/>
    <col min="7431" max="7432" width="14.5703125" style="40" customWidth="1"/>
    <col min="7433" max="7680" width="9.140625" style="40"/>
    <col min="7681" max="7681" width="24.28515625" style="40" customWidth="1"/>
    <col min="7682" max="7682" width="3" style="40" bestFit="1" customWidth="1"/>
    <col min="7683" max="7683" width="60" style="40" customWidth="1"/>
    <col min="7684" max="7684" width="16" style="40" customWidth="1"/>
    <col min="7685" max="7685" width="16.140625" style="40" customWidth="1"/>
    <col min="7686" max="7686" width="9.140625" style="40"/>
    <col min="7687" max="7688" width="14.5703125" style="40" customWidth="1"/>
    <col min="7689" max="7936" width="9.140625" style="40"/>
    <col min="7937" max="7937" width="24.28515625" style="40" customWidth="1"/>
    <col min="7938" max="7938" width="3" style="40" bestFit="1" customWidth="1"/>
    <col min="7939" max="7939" width="60" style="40" customWidth="1"/>
    <col min="7940" max="7940" width="16" style="40" customWidth="1"/>
    <col min="7941" max="7941" width="16.140625" style="40" customWidth="1"/>
    <col min="7942" max="7942" width="9.140625" style="40"/>
    <col min="7943" max="7944" width="14.5703125" style="40" customWidth="1"/>
    <col min="7945" max="8192" width="9.140625" style="40"/>
    <col min="8193" max="8193" width="24.28515625" style="40" customWidth="1"/>
    <col min="8194" max="8194" width="3" style="40" bestFit="1" customWidth="1"/>
    <col min="8195" max="8195" width="60" style="40" customWidth="1"/>
    <col min="8196" max="8196" width="16" style="40" customWidth="1"/>
    <col min="8197" max="8197" width="16.140625" style="40" customWidth="1"/>
    <col min="8198" max="8198" width="9.140625" style="40"/>
    <col min="8199" max="8200" width="14.5703125" style="40" customWidth="1"/>
    <col min="8201" max="8448" width="9.140625" style="40"/>
    <col min="8449" max="8449" width="24.28515625" style="40" customWidth="1"/>
    <col min="8450" max="8450" width="3" style="40" bestFit="1" customWidth="1"/>
    <col min="8451" max="8451" width="60" style="40" customWidth="1"/>
    <col min="8452" max="8452" width="16" style="40" customWidth="1"/>
    <col min="8453" max="8453" width="16.140625" style="40" customWidth="1"/>
    <col min="8454" max="8454" width="9.140625" style="40"/>
    <col min="8455" max="8456" width="14.5703125" style="40" customWidth="1"/>
    <col min="8457" max="8704" width="9.140625" style="40"/>
    <col min="8705" max="8705" width="24.28515625" style="40" customWidth="1"/>
    <col min="8706" max="8706" width="3" style="40" bestFit="1" customWidth="1"/>
    <col min="8707" max="8707" width="60" style="40" customWidth="1"/>
    <col min="8708" max="8708" width="16" style="40" customWidth="1"/>
    <col min="8709" max="8709" width="16.140625" style="40" customWidth="1"/>
    <col min="8710" max="8710" width="9.140625" style="40"/>
    <col min="8711" max="8712" width="14.5703125" style="40" customWidth="1"/>
    <col min="8713" max="8960" width="9.140625" style="40"/>
    <col min="8961" max="8961" width="24.28515625" style="40" customWidth="1"/>
    <col min="8962" max="8962" width="3" style="40" bestFit="1" customWidth="1"/>
    <col min="8963" max="8963" width="60" style="40" customWidth="1"/>
    <col min="8964" max="8964" width="16" style="40" customWidth="1"/>
    <col min="8965" max="8965" width="16.140625" style="40" customWidth="1"/>
    <col min="8966" max="8966" width="9.140625" style="40"/>
    <col min="8967" max="8968" width="14.5703125" style="40" customWidth="1"/>
    <col min="8969" max="9216" width="9.140625" style="40"/>
    <col min="9217" max="9217" width="24.28515625" style="40" customWidth="1"/>
    <col min="9218" max="9218" width="3" style="40" bestFit="1" customWidth="1"/>
    <col min="9219" max="9219" width="60" style="40" customWidth="1"/>
    <col min="9220" max="9220" width="16" style="40" customWidth="1"/>
    <col min="9221" max="9221" width="16.140625" style="40" customWidth="1"/>
    <col min="9222" max="9222" width="9.140625" style="40"/>
    <col min="9223" max="9224" width="14.5703125" style="40" customWidth="1"/>
    <col min="9225" max="9472" width="9.140625" style="40"/>
    <col min="9473" max="9473" width="24.28515625" style="40" customWidth="1"/>
    <col min="9474" max="9474" width="3" style="40" bestFit="1" customWidth="1"/>
    <col min="9475" max="9475" width="60" style="40" customWidth="1"/>
    <col min="9476" max="9476" width="16" style="40" customWidth="1"/>
    <col min="9477" max="9477" width="16.140625" style="40" customWidth="1"/>
    <col min="9478" max="9478" width="9.140625" style="40"/>
    <col min="9479" max="9480" width="14.5703125" style="40" customWidth="1"/>
    <col min="9481" max="9728" width="9.140625" style="40"/>
    <col min="9729" max="9729" width="24.28515625" style="40" customWidth="1"/>
    <col min="9730" max="9730" width="3" style="40" bestFit="1" customWidth="1"/>
    <col min="9731" max="9731" width="60" style="40" customWidth="1"/>
    <col min="9732" max="9732" width="16" style="40" customWidth="1"/>
    <col min="9733" max="9733" width="16.140625" style="40" customWidth="1"/>
    <col min="9734" max="9734" width="9.140625" style="40"/>
    <col min="9735" max="9736" width="14.5703125" style="40" customWidth="1"/>
    <col min="9737" max="9984" width="9.140625" style="40"/>
    <col min="9985" max="9985" width="24.28515625" style="40" customWidth="1"/>
    <col min="9986" max="9986" width="3" style="40" bestFit="1" customWidth="1"/>
    <col min="9987" max="9987" width="60" style="40" customWidth="1"/>
    <col min="9988" max="9988" width="16" style="40" customWidth="1"/>
    <col min="9989" max="9989" width="16.140625" style="40" customWidth="1"/>
    <col min="9990" max="9990" width="9.140625" style="40"/>
    <col min="9991" max="9992" width="14.5703125" style="40" customWidth="1"/>
    <col min="9993" max="10240" width="9.140625" style="40"/>
    <col min="10241" max="10241" width="24.28515625" style="40" customWidth="1"/>
    <col min="10242" max="10242" width="3" style="40" bestFit="1" customWidth="1"/>
    <col min="10243" max="10243" width="60" style="40" customWidth="1"/>
    <col min="10244" max="10244" width="16" style="40" customWidth="1"/>
    <col min="10245" max="10245" width="16.140625" style="40" customWidth="1"/>
    <col min="10246" max="10246" width="9.140625" style="40"/>
    <col min="10247" max="10248" width="14.5703125" style="40" customWidth="1"/>
    <col min="10249" max="10496" width="9.140625" style="40"/>
    <col min="10497" max="10497" width="24.28515625" style="40" customWidth="1"/>
    <col min="10498" max="10498" width="3" style="40" bestFit="1" customWidth="1"/>
    <col min="10499" max="10499" width="60" style="40" customWidth="1"/>
    <col min="10500" max="10500" width="16" style="40" customWidth="1"/>
    <col min="10501" max="10501" width="16.140625" style="40" customWidth="1"/>
    <col min="10502" max="10502" width="9.140625" style="40"/>
    <col min="10503" max="10504" width="14.5703125" style="40" customWidth="1"/>
    <col min="10505" max="10752" width="9.140625" style="40"/>
    <col min="10753" max="10753" width="24.28515625" style="40" customWidth="1"/>
    <col min="10754" max="10754" width="3" style="40" bestFit="1" customWidth="1"/>
    <col min="10755" max="10755" width="60" style="40" customWidth="1"/>
    <col min="10756" max="10756" width="16" style="40" customWidth="1"/>
    <col min="10757" max="10757" width="16.140625" style="40" customWidth="1"/>
    <col min="10758" max="10758" width="9.140625" style="40"/>
    <col min="10759" max="10760" width="14.5703125" style="40" customWidth="1"/>
    <col min="10761" max="11008" width="9.140625" style="40"/>
    <col min="11009" max="11009" width="24.28515625" style="40" customWidth="1"/>
    <col min="11010" max="11010" width="3" style="40" bestFit="1" customWidth="1"/>
    <col min="11011" max="11011" width="60" style="40" customWidth="1"/>
    <col min="11012" max="11012" width="16" style="40" customWidth="1"/>
    <col min="11013" max="11013" width="16.140625" style="40" customWidth="1"/>
    <col min="11014" max="11014" width="9.140625" style="40"/>
    <col min="11015" max="11016" width="14.5703125" style="40" customWidth="1"/>
    <col min="11017" max="11264" width="9.140625" style="40"/>
    <col min="11265" max="11265" width="24.28515625" style="40" customWidth="1"/>
    <col min="11266" max="11266" width="3" style="40" bestFit="1" customWidth="1"/>
    <col min="11267" max="11267" width="60" style="40" customWidth="1"/>
    <col min="11268" max="11268" width="16" style="40" customWidth="1"/>
    <col min="11269" max="11269" width="16.140625" style="40" customWidth="1"/>
    <col min="11270" max="11270" width="9.140625" style="40"/>
    <col min="11271" max="11272" width="14.5703125" style="40" customWidth="1"/>
    <col min="11273" max="11520" width="9.140625" style="40"/>
    <col min="11521" max="11521" width="24.28515625" style="40" customWidth="1"/>
    <col min="11522" max="11522" width="3" style="40" bestFit="1" customWidth="1"/>
    <col min="11523" max="11523" width="60" style="40" customWidth="1"/>
    <col min="11524" max="11524" width="16" style="40" customWidth="1"/>
    <col min="11525" max="11525" width="16.140625" style="40" customWidth="1"/>
    <col min="11526" max="11526" width="9.140625" style="40"/>
    <col min="11527" max="11528" width="14.5703125" style="40" customWidth="1"/>
    <col min="11529" max="11776" width="9.140625" style="40"/>
    <col min="11777" max="11777" width="24.28515625" style="40" customWidth="1"/>
    <col min="11778" max="11778" width="3" style="40" bestFit="1" customWidth="1"/>
    <col min="11779" max="11779" width="60" style="40" customWidth="1"/>
    <col min="11780" max="11780" width="16" style="40" customWidth="1"/>
    <col min="11781" max="11781" width="16.140625" style="40" customWidth="1"/>
    <col min="11782" max="11782" width="9.140625" style="40"/>
    <col min="11783" max="11784" width="14.5703125" style="40" customWidth="1"/>
    <col min="11785" max="12032" width="9.140625" style="40"/>
    <col min="12033" max="12033" width="24.28515625" style="40" customWidth="1"/>
    <col min="12034" max="12034" width="3" style="40" bestFit="1" customWidth="1"/>
    <col min="12035" max="12035" width="60" style="40" customWidth="1"/>
    <col min="12036" max="12036" width="16" style="40" customWidth="1"/>
    <col min="12037" max="12037" width="16.140625" style="40" customWidth="1"/>
    <col min="12038" max="12038" width="9.140625" style="40"/>
    <col min="12039" max="12040" width="14.5703125" style="40" customWidth="1"/>
    <col min="12041" max="12288" width="9.140625" style="40"/>
    <col min="12289" max="12289" width="24.28515625" style="40" customWidth="1"/>
    <col min="12290" max="12290" width="3" style="40" bestFit="1" customWidth="1"/>
    <col min="12291" max="12291" width="60" style="40" customWidth="1"/>
    <col min="12292" max="12292" width="16" style="40" customWidth="1"/>
    <col min="12293" max="12293" width="16.140625" style="40" customWidth="1"/>
    <col min="12294" max="12294" width="9.140625" style="40"/>
    <col min="12295" max="12296" width="14.5703125" style="40" customWidth="1"/>
    <col min="12297" max="12544" width="9.140625" style="40"/>
    <col min="12545" max="12545" width="24.28515625" style="40" customWidth="1"/>
    <col min="12546" max="12546" width="3" style="40" bestFit="1" customWidth="1"/>
    <col min="12547" max="12547" width="60" style="40" customWidth="1"/>
    <col min="12548" max="12548" width="16" style="40" customWidth="1"/>
    <col min="12549" max="12549" width="16.140625" style="40" customWidth="1"/>
    <col min="12550" max="12550" width="9.140625" style="40"/>
    <col min="12551" max="12552" width="14.5703125" style="40" customWidth="1"/>
    <col min="12553" max="12800" width="9.140625" style="40"/>
    <col min="12801" max="12801" width="24.28515625" style="40" customWidth="1"/>
    <col min="12802" max="12802" width="3" style="40" bestFit="1" customWidth="1"/>
    <col min="12803" max="12803" width="60" style="40" customWidth="1"/>
    <col min="12804" max="12804" width="16" style="40" customWidth="1"/>
    <col min="12805" max="12805" width="16.140625" style="40" customWidth="1"/>
    <col min="12806" max="12806" width="9.140625" style="40"/>
    <col min="12807" max="12808" width="14.5703125" style="40" customWidth="1"/>
    <col min="12809" max="13056" width="9.140625" style="40"/>
    <col min="13057" max="13057" width="24.28515625" style="40" customWidth="1"/>
    <col min="13058" max="13058" width="3" style="40" bestFit="1" customWidth="1"/>
    <col min="13059" max="13059" width="60" style="40" customWidth="1"/>
    <col min="13060" max="13060" width="16" style="40" customWidth="1"/>
    <col min="13061" max="13061" width="16.140625" style="40" customWidth="1"/>
    <col min="13062" max="13062" width="9.140625" style="40"/>
    <col min="13063" max="13064" width="14.5703125" style="40" customWidth="1"/>
    <col min="13065" max="13312" width="9.140625" style="40"/>
    <col min="13313" max="13313" width="24.28515625" style="40" customWidth="1"/>
    <col min="13314" max="13314" width="3" style="40" bestFit="1" customWidth="1"/>
    <col min="13315" max="13315" width="60" style="40" customWidth="1"/>
    <col min="13316" max="13316" width="16" style="40" customWidth="1"/>
    <col min="13317" max="13317" width="16.140625" style="40" customWidth="1"/>
    <col min="13318" max="13318" width="9.140625" style="40"/>
    <col min="13319" max="13320" width="14.5703125" style="40" customWidth="1"/>
    <col min="13321" max="13568" width="9.140625" style="40"/>
    <col min="13569" max="13569" width="24.28515625" style="40" customWidth="1"/>
    <col min="13570" max="13570" width="3" style="40" bestFit="1" customWidth="1"/>
    <col min="13571" max="13571" width="60" style="40" customWidth="1"/>
    <col min="13572" max="13572" width="16" style="40" customWidth="1"/>
    <col min="13573" max="13573" width="16.140625" style="40" customWidth="1"/>
    <col min="13574" max="13574" width="9.140625" style="40"/>
    <col min="13575" max="13576" width="14.5703125" style="40" customWidth="1"/>
    <col min="13577" max="13824" width="9.140625" style="40"/>
    <col min="13825" max="13825" width="24.28515625" style="40" customWidth="1"/>
    <col min="13826" max="13826" width="3" style="40" bestFit="1" customWidth="1"/>
    <col min="13827" max="13827" width="60" style="40" customWidth="1"/>
    <col min="13828" max="13828" width="16" style="40" customWidth="1"/>
    <col min="13829" max="13829" width="16.140625" style="40" customWidth="1"/>
    <col min="13830" max="13830" width="9.140625" style="40"/>
    <col min="13831" max="13832" width="14.5703125" style="40" customWidth="1"/>
    <col min="13833" max="14080" width="9.140625" style="40"/>
    <col min="14081" max="14081" width="24.28515625" style="40" customWidth="1"/>
    <col min="14082" max="14082" width="3" style="40" bestFit="1" customWidth="1"/>
    <col min="14083" max="14083" width="60" style="40" customWidth="1"/>
    <col min="14084" max="14084" width="16" style="40" customWidth="1"/>
    <col min="14085" max="14085" width="16.140625" style="40" customWidth="1"/>
    <col min="14086" max="14086" width="9.140625" style="40"/>
    <col min="14087" max="14088" width="14.5703125" style="40" customWidth="1"/>
    <col min="14089" max="14336" width="9.140625" style="40"/>
    <col min="14337" max="14337" width="24.28515625" style="40" customWidth="1"/>
    <col min="14338" max="14338" width="3" style="40" bestFit="1" customWidth="1"/>
    <col min="14339" max="14339" width="60" style="40" customWidth="1"/>
    <col min="14340" max="14340" width="16" style="40" customWidth="1"/>
    <col min="14341" max="14341" width="16.140625" style="40" customWidth="1"/>
    <col min="14342" max="14342" width="9.140625" style="40"/>
    <col min="14343" max="14344" width="14.5703125" style="40" customWidth="1"/>
    <col min="14345" max="14592" width="9.140625" style="40"/>
    <col min="14593" max="14593" width="24.28515625" style="40" customWidth="1"/>
    <col min="14594" max="14594" width="3" style="40" bestFit="1" customWidth="1"/>
    <col min="14595" max="14595" width="60" style="40" customWidth="1"/>
    <col min="14596" max="14596" width="16" style="40" customWidth="1"/>
    <col min="14597" max="14597" width="16.140625" style="40" customWidth="1"/>
    <col min="14598" max="14598" width="9.140625" style="40"/>
    <col min="14599" max="14600" width="14.5703125" style="40" customWidth="1"/>
    <col min="14601" max="14848" width="9.140625" style="40"/>
    <col min="14849" max="14849" width="24.28515625" style="40" customWidth="1"/>
    <col min="14850" max="14850" width="3" style="40" bestFit="1" customWidth="1"/>
    <col min="14851" max="14851" width="60" style="40" customWidth="1"/>
    <col min="14852" max="14852" width="16" style="40" customWidth="1"/>
    <col min="14853" max="14853" width="16.140625" style="40" customWidth="1"/>
    <col min="14854" max="14854" width="9.140625" style="40"/>
    <col min="14855" max="14856" width="14.5703125" style="40" customWidth="1"/>
    <col min="14857" max="15104" width="9.140625" style="40"/>
    <col min="15105" max="15105" width="24.28515625" style="40" customWidth="1"/>
    <col min="15106" max="15106" width="3" style="40" bestFit="1" customWidth="1"/>
    <col min="15107" max="15107" width="60" style="40" customWidth="1"/>
    <col min="15108" max="15108" width="16" style="40" customWidth="1"/>
    <col min="15109" max="15109" width="16.140625" style="40" customWidth="1"/>
    <col min="15110" max="15110" width="9.140625" style="40"/>
    <col min="15111" max="15112" width="14.5703125" style="40" customWidth="1"/>
    <col min="15113" max="15360" width="9.140625" style="40"/>
    <col min="15361" max="15361" width="24.28515625" style="40" customWidth="1"/>
    <col min="15362" max="15362" width="3" style="40" bestFit="1" customWidth="1"/>
    <col min="15363" max="15363" width="60" style="40" customWidth="1"/>
    <col min="15364" max="15364" width="16" style="40" customWidth="1"/>
    <col min="15365" max="15365" width="16.140625" style="40" customWidth="1"/>
    <col min="15366" max="15366" width="9.140625" style="40"/>
    <col min="15367" max="15368" width="14.5703125" style="40" customWidth="1"/>
    <col min="15369" max="15616" width="9.140625" style="40"/>
    <col min="15617" max="15617" width="24.28515625" style="40" customWidth="1"/>
    <col min="15618" max="15618" width="3" style="40" bestFit="1" customWidth="1"/>
    <col min="15619" max="15619" width="60" style="40" customWidth="1"/>
    <col min="15620" max="15620" width="16" style="40" customWidth="1"/>
    <col min="15621" max="15621" width="16.140625" style="40" customWidth="1"/>
    <col min="15622" max="15622" width="9.140625" style="40"/>
    <col min="15623" max="15624" width="14.5703125" style="40" customWidth="1"/>
    <col min="15625" max="15872" width="9.140625" style="40"/>
    <col min="15873" max="15873" width="24.28515625" style="40" customWidth="1"/>
    <col min="15874" max="15874" width="3" style="40" bestFit="1" customWidth="1"/>
    <col min="15875" max="15875" width="60" style="40" customWidth="1"/>
    <col min="15876" max="15876" width="16" style="40" customWidth="1"/>
    <col min="15877" max="15877" width="16.140625" style="40" customWidth="1"/>
    <col min="15878" max="15878" width="9.140625" style="40"/>
    <col min="15879" max="15880" width="14.5703125" style="40" customWidth="1"/>
    <col min="15881" max="16128" width="9.140625" style="40"/>
    <col min="16129" max="16129" width="24.28515625" style="40" customWidth="1"/>
    <col min="16130" max="16130" width="3" style="40" bestFit="1" customWidth="1"/>
    <col min="16131" max="16131" width="60" style="40" customWidth="1"/>
    <col min="16132" max="16132" width="16" style="40" customWidth="1"/>
    <col min="16133" max="16133" width="16.140625" style="40" customWidth="1"/>
    <col min="16134" max="16134" width="9.140625" style="40"/>
    <col min="16135" max="16136" width="14.5703125" style="40" customWidth="1"/>
    <col min="16137" max="16384" width="9.140625" style="40"/>
  </cols>
  <sheetData>
    <row r="1" spans="1:8" ht="15.75" thickBot="1" x14ac:dyDescent="0.3">
      <c r="A1" s="337" t="s">
        <v>95</v>
      </c>
      <c r="B1" s="337"/>
      <c r="C1" s="337"/>
      <c r="D1" s="337"/>
      <c r="E1" s="337"/>
      <c r="F1" s="337"/>
      <c r="G1" s="337"/>
      <c r="H1" s="337"/>
    </row>
    <row r="2" spans="1:8" x14ac:dyDescent="0.25">
      <c r="A2" s="41"/>
      <c r="B2" s="42"/>
      <c r="C2" s="43"/>
      <c r="D2" s="44"/>
      <c r="E2" s="44"/>
      <c r="F2" s="45"/>
      <c r="G2" s="45"/>
      <c r="H2" s="46"/>
    </row>
    <row r="3" spans="1:8" ht="61.5" thickBot="1" x14ac:dyDescent="0.3">
      <c r="A3" s="47" t="s">
        <v>96</v>
      </c>
      <c r="B3" s="48"/>
      <c r="C3" s="49" t="s">
        <v>53</v>
      </c>
      <c r="D3" s="47" t="s">
        <v>54</v>
      </c>
      <c r="E3" s="47" t="s">
        <v>97</v>
      </c>
      <c r="F3" s="47" t="s">
        <v>98</v>
      </c>
      <c r="G3" s="47" t="s">
        <v>99</v>
      </c>
      <c r="H3" s="47" t="s">
        <v>57</v>
      </c>
    </row>
    <row r="4" spans="1:8" ht="15.75" thickBot="1" x14ac:dyDescent="0.3">
      <c r="A4" s="334" t="s">
        <v>100</v>
      </c>
      <c r="B4" s="335"/>
      <c r="C4" s="335"/>
      <c r="D4" s="335"/>
      <c r="E4" s="335"/>
      <c r="F4" s="335"/>
      <c r="G4" s="335"/>
      <c r="H4" s="336"/>
    </row>
    <row r="5" spans="1:8" ht="15" customHeight="1" x14ac:dyDescent="0.25">
      <c r="A5" s="338" t="s">
        <v>101</v>
      </c>
      <c r="B5" s="50">
        <v>1</v>
      </c>
      <c r="C5" s="51" t="s">
        <v>430</v>
      </c>
      <c r="D5" s="52" t="s">
        <v>102</v>
      </c>
      <c r="E5" s="53" t="s">
        <v>58</v>
      </c>
      <c r="F5" s="53" t="s">
        <v>103</v>
      </c>
      <c r="G5" s="54" t="s">
        <v>70</v>
      </c>
      <c r="H5" s="55" t="s">
        <v>104</v>
      </c>
    </row>
    <row r="6" spans="1:8" x14ac:dyDescent="0.25">
      <c r="A6" s="339"/>
      <c r="B6" s="56">
        <v>2</v>
      </c>
      <c r="C6" s="57" t="s">
        <v>431</v>
      </c>
      <c r="D6" s="52" t="s">
        <v>102</v>
      </c>
      <c r="E6" s="53" t="s">
        <v>58</v>
      </c>
      <c r="F6" s="53" t="s">
        <v>103</v>
      </c>
      <c r="G6" s="54" t="s">
        <v>70</v>
      </c>
      <c r="H6" s="58" t="s">
        <v>104</v>
      </c>
    </row>
    <row r="7" spans="1:8" x14ac:dyDescent="0.25">
      <c r="A7" s="339"/>
      <c r="B7" s="56">
        <v>3</v>
      </c>
      <c r="C7" s="59" t="s">
        <v>432</v>
      </c>
      <c r="D7" s="52" t="s">
        <v>102</v>
      </c>
      <c r="E7" s="53" t="s">
        <v>58</v>
      </c>
      <c r="F7" s="53" t="s">
        <v>103</v>
      </c>
      <c r="G7" s="54" t="s">
        <v>70</v>
      </c>
      <c r="H7" s="55" t="s">
        <v>104</v>
      </c>
    </row>
    <row r="8" spans="1:8" x14ac:dyDescent="0.25">
      <c r="A8" s="339"/>
      <c r="B8" s="56">
        <v>4</v>
      </c>
      <c r="C8" s="59" t="s">
        <v>433</v>
      </c>
      <c r="D8" s="52" t="s">
        <v>102</v>
      </c>
      <c r="E8" s="53" t="s">
        <v>58</v>
      </c>
      <c r="F8" s="53" t="s">
        <v>103</v>
      </c>
      <c r="G8" s="54" t="s">
        <v>70</v>
      </c>
      <c r="H8" s="55" t="s">
        <v>104</v>
      </c>
    </row>
    <row r="9" spans="1:8" x14ac:dyDescent="0.25">
      <c r="A9" s="339"/>
      <c r="B9" s="56">
        <v>5</v>
      </c>
      <c r="C9" s="59" t="s">
        <v>434</v>
      </c>
      <c r="D9" s="52" t="s">
        <v>102</v>
      </c>
      <c r="E9" s="53" t="s">
        <v>58</v>
      </c>
      <c r="F9" s="53" t="s">
        <v>103</v>
      </c>
      <c r="G9" s="54" t="s">
        <v>70</v>
      </c>
      <c r="H9" s="58" t="s">
        <v>104</v>
      </c>
    </row>
    <row r="10" spans="1:8" x14ac:dyDescent="0.25">
      <c r="A10" s="339"/>
      <c r="B10" s="56">
        <v>6</v>
      </c>
      <c r="C10" s="57" t="s">
        <v>435</v>
      </c>
      <c r="D10" s="52" t="s">
        <v>102</v>
      </c>
      <c r="E10" s="53" t="s">
        <v>58</v>
      </c>
      <c r="F10" s="53" t="s">
        <v>103</v>
      </c>
      <c r="G10" s="54" t="s">
        <v>70</v>
      </c>
      <c r="H10" s="55" t="s">
        <v>104</v>
      </c>
    </row>
    <row r="11" spans="1:8" x14ac:dyDescent="0.25">
      <c r="A11" s="339"/>
      <c r="B11" s="56">
        <v>7</v>
      </c>
      <c r="C11" s="59" t="s">
        <v>436</v>
      </c>
      <c r="D11" s="52" t="s">
        <v>102</v>
      </c>
      <c r="E11" s="53" t="s">
        <v>58</v>
      </c>
      <c r="F11" s="53" t="s">
        <v>103</v>
      </c>
      <c r="G11" s="54" t="s">
        <v>70</v>
      </c>
      <c r="H11" s="55" t="s">
        <v>104</v>
      </c>
    </row>
    <row r="12" spans="1:8" x14ac:dyDescent="0.25">
      <c r="A12" s="339"/>
      <c r="B12" s="56">
        <v>8</v>
      </c>
      <c r="C12" s="59" t="s">
        <v>437</v>
      </c>
      <c r="D12" s="52" t="s">
        <v>102</v>
      </c>
      <c r="E12" s="53" t="s">
        <v>58</v>
      </c>
      <c r="F12" s="53" t="s">
        <v>103</v>
      </c>
      <c r="G12" s="54" t="s">
        <v>70</v>
      </c>
      <c r="H12" s="58" t="s">
        <v>104</v>
      </c>
    </row>
    <row r="13" spans="1:8" x14ac:dyDescent="0.25">
      <c r="A13" s="339"/>
      <c r="B13" s="56">
        <v>9</v>
      </c>
      <c r="C13" s="59" t="s">
        <v>438</v>
      </c>
      <c r="D13" s="52" t="s">
        <v>102</v>
      </c>
      <c r="E13" s="53" t="s">
        <v>58</v>
      </c>
      <c r="F13" s="53" t="s">
        <v>103</v>
      </c>
      <c r="G13" s="54" t="s">
        <v>70</v>
      </c>
      <c r="H13" s="58" t="s">
        <v>104</v>
      </c>
    </row>
    <row r="14" spans="1:8" x14ac:dyDescent="0.25">
      <c r="A14" s="339"/>
      <c r="B14" s="56">
        <v>10</v>
      </c>
      <c r="C14" s="59" t="s">
        <v>439</v>
      </c>
      <c r="D14" s="52" t="s">
        <v>102</v>
      </c>
      <c r="E14" s="53" t="s">
        <v>58</v>
      </c>
      <c r="F14" s="53" t="s">
        <v>103</v>
      </c>
      <c r="G14" s="54" t="s">
        <v>70</v>
      </c>
      <c r="H14" s="55" t="s">
        <v>104</v>
      </c>
    </row>
    <row r="15" spans="1:8" x14ac:dyDescent="0.25">
      <c r="A15" s="339"/>
      <c r="B15" s="56">
        <v>11</v>
      </c>
      <c r="C15" s="59" t="s">
        <v>440</v>
      </c>
      <c r="D15" s="52" t="s">
        <v>102</v>
      </c>
      <c r="E15" s="53" t="s">
        <v>58</v>
      </c>
      <c r="F15" s="53" t="s">
        <v>103</v>
      </c>
      <c r="G15" s="54" t="s">
        <v>70</v>
      </c>
      <c r="H15" s="55" t="s">
        <v>104</v>
      </c>
    </row>
    <row r="16" spans="1:8" x14ac:dyDescent="0.25">
      <c r="A16" s="339"/>
      <c r="B16" s="56">
        <v>12</v>
      </c>
      <c r="C16" s="59" t="s">
        <v>441</v>
      </c>
      <c r="D16" s="52" t="s">
        <v>102</v>
      </c>
      <c r="E16" s="53" t="s">
        <v>58</v>
      </c>
      <c r="F16" s="53" t="s">
        <v>103</v>
      </c>
      <c r="G16" s="54" t="s">
        <v>70</v>
      </c>
      <c r="H16" s="58" t="s">
        <v>104</v>
      </c>
    </row>
    <row r="17" spans="1:8" x14ac:dyDescent="0.25">
      <c r="A17" s="339"/>
      <c r="B17" s="56">
        <v>13</v>
      </c>
      <c r="C17" s="51" t="s">
        <v>442</v>
      </c>
      <c r="D17" s="52" t="s">
        <v>102</v>
      </c>
      <c r="E17" s="53" t="s">
        <v>58</v>
      </c>
      <c r="F17" s="53" t="s">
        <v>103</v>
      </c>
      <c r="G17" s="54" t="s">
        <v>70</v>
      </c>
      <c r="H17" s="55" t="s">
        <v>104</v>
      </c>
    </row>
    <row r="18" spans="1:8" x14ac:dyDescent="0.25">
      <c r="A18" s="339"/>
      <c r="B18" s="56">
        <v>14</v>
      </c>
      <c r="C18" s="59" t="s">
        <v>443</v>
      </c>
      <c r="D18" s="52" t="s">
        <v>102</v>
      </c>
      <c r="E18" s="53" t="s">
        <v>58</v>
      </c>
      <c r="F18" s="53" t="s">
        <v>103</v>
      </c>
      <c r="G18" s="54" t="s">
        <v>70</v>
      </c>
      <c r="H18" s="55" t="s">
        <v>104</v>
      </c>
    </row>
    <row r="19" spans="1:8" x14ac:dyDescent="0.25">
      <c r="A19" s="339"/>
      <c r="B19" s="56">
        <v>15</v>
      </c>
      <c r="C19" s="51" t="s">
        <v>444</v>
      </c>
      <c r="D19" s="52" t="s">
        <v>102</v>
      </c>
      <c r="E19" s="53" t="s">
        <v>58</v>
      </c>
      <c r="F19" s="53" t="s">
        <v>103</v>
      </c>
      <c r="G19" s="54" t="s">
        <v>70</v>
      </c>
      <c r="H19" s="58" t="s">
        <v>104</v>
      </c>
    </row>
    <row r="20" spans="1:8" x14ac:dyDescent="0.25">
      <c r="A20" s="339"/>
      <c r="B20" s="56">
        <v>16</v>
      </c>
      <c r="C20" s="57" t="s">
        <v>445</v>
      </c>
      <c r="D20" s="52" t="s">
        <v>102</v>
      </c>
      <c r="E20" s="53" t="s">
        <v>58</v>
      </c>
      <c r="F20" s="53" t="s">
        <v>103</v>
      </c>
      <c r="G20" s="54" t="s">
        <v>70</v>
      </c>
      <c r="H20" s="55" t="s">
        <v>104</v>
      </c>
    </row>
    <row r="21" spans="1:8" x14ac:dyDescent="0.25">
      <c r="A21" s="60"/>
      <c r="B21" s="56">
        <v>17</v>
      </c>
      <c r="C21" s="57" t="s">
        <v>446</v>
      </c>
      <c r="D21" s="52" t="s">
        <v>102</v>
      </c>
      <c r="E21" s="53" t="s">
        <v>58</v>
      </c>
      <c r="F21" s="53" t="s">
        <v>103</v>
      </c>
      <c r="G21" s="54" t="s">
        <v>70</v>
      </c>
      <c r="H21" s="55" t="s">
        <v>104</v>
      </c>
    </row>
    <row r="22" spans="1:8" x14ac:dyDescent="0.25">
      <c r="A22" s="60"/>
      <c r="B22" s="56">
        <v>18</v>
      </c>
      <c r="C22" s="57" t="s">
        <v>447</v>
      </c>
      <c r="D22" s="52" t="s">
        <v>102</v>
      </c>
      <c r="E22" s="53" t="s">
        <v>58</v>
      </c>
      <c r="F22" s="53" t="s">
        <v>103</v>
      </c>
      <c r="G22" s="54" t="s">
        <v>70</v>
      </c>
      <c r="H22" s="58" t="s">
        <v>104</v>
      </c>
    </row>
    <row r="23" spans="1:8" x14ac:dyDescent="0.25">
      <c r="A23" s="60"/>
      <c r="B23" s="56">
        <v>19</v>
      </c>
      <c r="C23" s="57" t="s">
        <v>448</v>
      </c>
      <c r="D23" s="52" t="s">
        <v>102</v>
      </c>
      <c r="E23" s="53" t="s">
        <v>58</v>
      </c>
      <c r="F23" s="53" t="s">
        <v>103</v>
      </c>
      <c r="G23" s="54" t="s">
        <v>70</v>
      </c>
      <c r="H23" s="55" t="s">
        <v>104</v>
      </c>
    </row>
    <row r="24" spans="1:8" x14ac:dyDescent="0.25">
      <c r="A24" s="60"/>
      <c r="B24" s="56">
        <v>20</v>
      </c>
      <c r="C24" s="57" t="s">
        <v>449</v>
      </c>
      <c r="D24" s="52" t="s">
        <v>102</v>
      </c>
      <c r="E24" s="53" t="s">
        <v>58</v>
      </c>
      <c r="F24" s="53" t="s">
        <v>103</v>
      </c>
      <c r="G24" s="54" t="s">
        <v>70</v>
      </c>
      <c r="H24" s="55" t="s">
        <v>104</v>
      </c>
    </row>
    <row r="25" spans="1:8" x14ac:dyDescent="0.25">
      <c r="A25" s="60"/>
      <c r="B25" s="56">
        <v>21</v>
      </c>
      <c r="C25" s="57" t="s">
        <v>450</v>
      </c>
      <c r="D25" s="52" t="s">
        <v>102</v>
      </c>
      <c r="E25" s="53" t="s">
        <v>58</v>
      </c>
      <c r="F25" s="53" t="s">
        <v>103</v>
      </c>
      <c r="G25" s="54" t="s">
        <v>70</v>
      </c>
      <c r="H25" s="58" t="s">
        <v>104</v>
      </c>
    </row>
    <row r="26" spans="1:8" x14ac:dyDescent="0.25">
      <c r="A26" s="60"/>
      <c r="B26" s="56">
        <v>22</v>
      </c>
      <c r="C26" s="57" t="s">
        <v>451</v>
      </c>
      <c r="D26" s="52" t="s">
        <v>102</v>
      </c>
      <c r="E26" s="53" t="s">
        <v>58</v>
      </c>
      <c r="F26" s="53" t="s">
        <v>103</v>
      </c>
      <c r="G26" s="54" t="s">
        <v>70</v>
      </c>
      <c r="H26" s="55" t="s">
        <v>104</v>
      </c>
    </row>
    <row r="27" spans="1:8" x14ac:dyDescent="0.25">
      <c r="A27" s="60"/>
      <c r="B27" s="56">
        <v>23</v>
      </c>
      <c r="C27" s="57" t="s">
        <v>452</v>
      </c>
      <c r="D27" s="52" t="s">
        <v>102</v>
      </c>
      <c r="E27" s="53" t="s">
        <v>58</v>
      </c>
      <c r="F27" s="53" t="s">
        <v>103</v>
      </c>
      <c r="G27" s="54" t="s">
        <v>70</v>
      </c>
      <c r="H27" s="58" t="s">
        <v>104</v>
      </c>
    </row>
    <row r="28" spans="1:8" x14ac:dyDescent="0.25">
      <c r="A28" s="60"/>
      <c r="B28" s="56">
        <v>24</v>
      </c>
      <c r="C28" s="57" t="s">
        <v>453</v>
      </c>
      <c r="D28" s="52" t="s">
        <v>102</v>
      </c>
      <c r="E28" s="53" t="s">
        <v>58</v>
      </c>
      <c r="F28" s="53" t="s">
        <v>103</v>
      </c>
      <c r="G28" s="54" t="s">
        <v>70</v>
      </c>
      <c r="H28" s="55" t="s">
        <v>104</v>
      </c>
    </row>
    <row r="29" spans="1:8" x14ac:dyDescent="0.25">
      <c r="A29" s="60"/>
      <c r="B29" s="56">
        <v>25</v>
      </c>
      <c r="C29" s="57" t="s">
        <v>454</v>
      </c>
      <c r="D29" s="52" t="s">
        <v>102</v>
      </c>
      <c r="E29" s="53" t="s">
        <v>58</v>
      </c>
      <c r="F29" s="53" t="s">
        <v>103</v>
      </c>
      <c r="G29" s="54" t="s">
        <v>70</v>
      </c>
      <c r="H29" s="55" t="s">
        <v>104</v>
      </c>
    </row>
    <row r="30" spans="1:8" x14ac:dyDescent="0.25">
      <c r="A30" s="60"/>
      <c r="B30" s="56">
        <v>26</v>
      </c>
      <c r="C30" s="57" t="s">
        <v>455</v>
      </c>
      <c r="D30" s="52" t="s">
        <v>102</v>
      </c>
      <c r="E30" s="53" t="s">
        <v>58</v>
      </c>
      <c r="F30" s="53" t="s">
        <v>103</v>
      </c>
      <c r="G30" s="54" t="s">
        <v>70</v>
      </c>
      <c r="H30" s="58" t="s">
        <v>104</v>
      </c>
    </row>
    <row r="31" spans="1:8" x14ac:dyDescent="0.25">
      <c r="A31" s="60"/>
      <c r="B31" s="56">
        <v>27</v>
      </c>
      <c r="C31" s="57" t="s">
        <v>456</v>
      </c>
      <c r="D31" s="52" t="s">
        <v>102</v>
      </c>
      <c r="E31" s="53" t="s">
        <v>58</v>
      </c>
      <c r="F31" s="53" t="s">
        <v>103</v>
      </c>
      <c r="G31" s="54" t="s">
        <v>70</v>
      </c>
      <c r="H31" s="55" t="s">
        <v>104</v>
      </c>
    </row>
    <row r="32" spans="1:8" x14ac:dyDescent="0.25">
      <c r="A32" s="60"/>
      <c r="B32" s="56">
        <v>28</v>
      </c>
      <c r="C32" s="57" t="s">
        <v>457</v>
      </c>
      <c r="D32" s="52" t="s">
        <v>102</v>
      </c>
      <c r="E32" s="53" t="s">
        <v>58</v>
      </c>
      <c r="F32" s="53" t="s">
        <v>103</v>
      </c>
      <c r="G32" s="54" t="s">
        <v>70</v>
      </c>
      <c r="H32" s="55" t="s">
        <v>104</v>
      </c>
    </row>
    <row r="33" spans="1:8" x14ac:dyDescent="0.25">
      <c r="A33" s="60"/>
      <c r="B33" s="56">
        <v>29</v>
      </c>
      <c r="C33" s="57" t="s">
        <v>458</v>
      </c>
      <c r="D33" s="52" t="s">
        <v>102</v>
      </c>
      <c r="E33" s="53" t="s">
        <v>58</v>
      </c>
      <c r="F33" s="53" t="s">
        <v>103</v>
      </c>
      <c r="G33" s="54" t="s">
        <v>70</v>
      </c>
      <c r="H33" s="55" t="s">
        <v>104</v>
      </c>
    </row>
    <row r="34" spans="1:8" x14ac:dyDescent="0.25">
      <c r="A34" s="60"/>
      <c r="B34" s="56">
        <v>30</v>
      </c>
      <c r="C34" s="57" t="s">
        <v>459</v>
      </c>
      <c r="D34" s="52" t="s">
        <v>102</v>
      </c>
      <c r="E34" s="53" t="s">
        <v>58</v>
      </c>
      <c r="F34" s="53" t="s">
        <v>103</v>
      </c>
      <c r="G34" s="54" t="s">
        <v>70</v>
      </c>
      <c r="H34" s="55" t="s">
        <v>104</v>
      </c>
    </row>
    <row r="35" spans="1:8" x14ac:dyDescent="0.25">
      <c r="A35" s="60"/>
      <c r="B35" s="56">
        <v>31</v>
      </c>
      <c r="C35" s="57" t="s">
        <v>460</v>
      </c>
      <c r="D35" s="52" t="s">
        <v>102</v>
      </c>
      <c r="E35" s="53" t="s">
        <v>58</v>
      </c>
      <c r="F35" s="53" t="s">
        <v>103</v>
      </c>
      <c r="G35" s="54" t="s">
        <v>70</v>
      </c>
      <c r="H35" s="55" t="s">
        <v>104</v>
      </c>
    </row>
    <row r="36" spans="1:8" x14ac:dyDescent="0.25">
      <c r="A36" s="60"/>
      <c r="B36" s="56">
        <v>32</v>
      </c>
      <c r="C36" s="57" t="s">
        <v>461</v>
      </c>
      <c r="D36" s="52" t="s">
        <v>102</v>
      </c>
      <c r="E36" s="53" t="s">
        <v>58</v>
      </c>
      <c r="F36" s="53" t="s">
        <v>103</v>
      </c>
      <c r="G36" s="54" t="s">
        <v>70</v>
      </c>
      <c r="H36" s="55" t="s">
        <v>104</v>
      </c>
    </row>
    <row r="37" spans="1:8" x14ac:dyDescent="0.25">
      <c r="A37" s="60"/>
      <c r="B37" s="56">
        <v>33</v>
      </c>
      <c r="C37" s="57" t="s">
        <v>462</v>
      </c>
      <c r="D37" s="52" t="s">
        <v>102</v>
      </c>
      <c r="E37" s="53" t="s">
        <v>58</v>
      </c>
      <c r="F37" s="53" t="s">
        <v>103</v>
      </c>
      <c r="G37" s="54" t="s">
        <v>70</v>
      </c>
      <c r="H37" s="55" t="s">
        <v>104</v>
      </c>
    </row>
    <row r="38" spans="1:8" ht="15.75" thickBot="1" x14ac:dyDescent="0.3">
      <c r="A38" s="60"/>
      <c r="B38" s="56">
        <v>34</v>
      </c>
      <c r="C38" s="57" t="s">
        <v>463</v>
      </c>
      <c r="D38" s="52" t="s">
        <v>102</v>
      </c>
      <c r="E38" s="53" t="s">
        <v>58</v>
      </c>
      <c r="F38" s="53" t="s">
        <v>103</v>
      </c>
      <c r="G38" s="54" t="s">
        <v>70</v>
      </c>
      <c r="H38" s="55" t="s">
        <v>104</v>
      </c>
    </row>
    <row r="39" spans="1:8" ht="15.75" thickBot="1" x14ac:dyDescent="0.3">
      <c r="A39" s="340" t="s">
        <v>105</v>
      </c>
      <c r="B39" s="341"/>
      <c r="C39" s="341"/>
      <c r="D39" s="341"/>
      <c r="E39" s="341"/>
      <c r="F39" s="341"/>
      <c r="G39" s="341"/>
      <c r="H39" s="342"/>
    </row>
    <row r="40" spans="1:8" ht="15" customHeight="1" x14ac:dyDescent="0.25">
      <c r="A40" s="343" t="s">
        <v>101</v>
      </c>
      <c r="B40" s="104">
        <v>35</v>
      </c>
      <c r="C40" s="105" t="s">
        <v>464</v>
      </c>
      <c r="D40" s="106" t="s">
        <v>102</v>
      </c>
      <c r="E40" s="107" t="s">
        <v>58</v>
      </c>
      <c r="F40" s="108" t="s">
        <v>81</v>
      </c>
      <c r="G40" s="108" t="s">
        <v>82</v>
      </c>
      <c r="H40" s="109" t="s">
        <v>104</v>
      </c>
    </row>
    <row r="41" spans="1:8" x14ac:dyDescent="0.25">
      <c r="A41" s="344"/>
      <c r="B41" s="110">
        <v>36</v>
      </c>
      <c r="C41" s="66" t="s">
        <v>465</v>
      </c>
      <c r="D41" s="67" t="s">
        <v>102</v>
      </c>
      <c r="E41" s="68" t="s">
        <v>58</v>
      </c>
      <c r="F41" s="64" t="s">
        <v>81</v>
      </c>
      <c r="G41" s="64" t="s">
        <v>82</v>
      </c>
      <c r="H41" s="65" t="s">
        <v>104</v>
      </c>
    </row>
    <row r="42" spans="1:8" x14ac:dyDescent="0.25">
      <c r="A42" s="344"/>
      <c r="B42" s="110">
        <v>37</v>
      </c>
      <c r="C42" s="69" t="s">
        <v>462</v>
      </c>
      <c r="D42" s="70" t="s">
        <v>102</v>
      </c>
      <c r="E42" s="71" t="s">
        <v>58</v>
      </c>
      <c r="F42" s="72" t="s">
        <v>81</v>
      </c>
      <c r="G42" s="72" t="s">
        <v>82</v>
      </c>
      <c r="H42" s="73" t="s">
        <v>104</v>
      </c>
    </row>
    <row r="43" spans="1:8" x14ac:dyDescent="0.25">
      <c r="A43" s="344"/>
      <c r="B43" s="110">
        <v>38</v>
      </c>
      <c r="C43" s="69" t="s">
        <v>466</v>
      </c>
      <c r="D43" s="70" t="s">
        <v>102</v>
      </c>
      <c r="E43" s="71" t="s">
        <v>58</v>
      </c>
      <c r="F43" s="72" t="s">
        <v>81</v>
      </c>
      <c r="G43" s="72" t="s">
        <v>82</v>
      </c>
      <c r="H43" s="73" t="s">
        <v>104</v>
      </c>
    </row>
    <row r="44" spans="1:8" x14ac:dyDescent="0.25">
      <c r="A44" s="344"/>
      <c r="B44" s="110">
        <v>39</v>
      </c>
      <c r="C44" s="61" t="s">
        <v>467</v>
      </c>
      <c r="D44" s="67" t="s">
        <v>102</v>
      </c>
      <c r="E44" s="68" t="s">
        <v>58</v>
      </c>
      <c r="F44" s="64" t="s">
        <v>81</v>
      </c>
      <c r="G44" s="64" t="s">
        <v>82</v>
      </c>
      <c r="H44" s="65" t="s">
        <v>104</v>
      </c>
    </row>
    <row r="45" spans="1:8" x14ac:dyDescent="0.25">
      <c r="A45" s="344"/>
      <c r="B45" s="110">
        <v>40</v>
      </c>
      <c r="C45" s="74" t="s">
        <v>468</v>
      </c>
      <c r="D45" s="67" t="s">
        <v>102</v>
      </c>
      <c r="E45" s="68" t="s">
        <v>58</v>
      </c>
      <c r="F45" s="64" t="s">
        <v>81</v>
      </c>
      <c r="G45" s="64" t="s">
        <v>82</v>
      </c>
      <c r="H45" s="65" t="s">
        <v>104</v>
      </c>
    </row>
    <row r="46" spans="1:8" x14ac:dyDescent="0.25">
      <c r="A46" s="344"/>
      <c r="B46" s="110">
        <v>41</v>
      </c>
      <c r="C46" s="66" t="s">
        <v>469</v>
      </c>
      <c r="D46" s="67" t="s">
        <v>102</v>
      </c>
      <c r="E46" s="68" t="s">
        <v>58</v>
      </c>
      <c r="F46" s="64" t="s">
        <v>81</v>
      </c>
      <c r="G46" s="64" t="s">
        <v>82</v>
      </c>
      <c r="H46" s="65" t="s">
        <v>104</v>
      </c>
    </row>
    <row r="47" spans="1:8" x14ac:dyDescent="0.25">
      <c r="A47" s="344"/>
      <c r="B47" s="110">
        <v>42</v>
      </c>
      <c r="C47" s="66" t="s">
        <v>470</v>
      </c>
      <c r="D47" s="67" t="s">
        <v>102</v>
      </c>
      <c r="E47" s="68" t="s">
        <v>58</v>
      </c>
      <c r="F47" s="64" t="s">
        <v>81</v>
      </c>
      <c r="G47" s="64" t="s">
        <v>82</v>
      </c>
      <c r="H47" s="65" t="s">
        <v>104</v>
      </c>
    </row>
    <row r="48" spans="1:8" x14ac:dyDescent="0.25">
      <c r="A48" s="344"/>
      <c r="B48" s="110">
        <v>43</v>
      </c>
      <c r="C48" s="61" t="s">
        <v>471</v>
      </c>
      <c r="D48" s="67" t="s">
        <v>102</v>
      </c>
      <c r="E48" s="68" t="s">
        <v>58</v>
      </c>
      <c r="F48" s="64" t="s">
        <v>81</v>
      </c>
      <c r="G48" s="64" t="s">
        <v>82</v>
      </c>
      <c r="H48" s="65" t="s">
        <v>104</v>
      </c>
    </row>
    <row r="49" spans="1:8" x14ac:dyDescent="0.25">
      <c r="A49" s="344"/>
      <c r="B49" s="110">
        <v>44</v>
      </c>
      <c r="C49" s="61" t="s">
        <v>472</v>
      </c>
      <c r="D49" s="67" t="s">
        <v>102</v>
      </c>
      <c r="E49" s="68" t="s">
        <v>106</v>
      </c>
      <c r="F49" s="64" t="s">
        <v>81</v>
      </c>
      <c r="G49" s="64" t="s">
        <v>82</v>
      </c>
      <c r="H49" s="65" t="s">
        <v>104</v>
      </c>
    </row>
    <row r="50" spans="1:8" x14ac:dyDescent="0.25">
      <c r="A50" s="344"/>
      <c r="B50" s="110">
        <v>45</v>
      </c>
      <c r="C50" s="61" t="s">
        <v>473</v>
      </c>
      <c r="D50" s="67" t="s">
        <v>102</v>
      </c>
      <c r="E50" s="68" t="s">
        <v>58</v>
      </c>
      <c r="F50" s="64" t="s">
        <v>81</v>
      </c>
      <c r="G50" s="64" t="s">
        <v>82</v>
      </c>
      <c r="H50" s="65" t="s">
        <v>104</v>
      </c>
    </row>
    <row r="51" spans="1:8" x14ac:dyDescent="0.25">
      <c r="A51" s="344"/>
      <c r="B51" s="110">
        <v>46</v>
      </c>
      <c r="C51" s="61" t="s">
        <v>474</v>
      </c>
      <c r="D51" s="67" t="s">
        <v>102</v>
      </c>
      <c r="E51" s="68" t="s">
        <v>58</v>
      </c>
      <c r="F51" s="64" t="s">
        <v>81</v>
      </c>
      <c r="G51" s="64" t="s">
        <v>82</v>
      </c>
      <c r="H51" s="65" t="s">
        <v>104</v>
      </c>
    </row>
    <row r="52" spans="1:8" x14ac:dyDescent="0.25">
      <c r="A52" s="344"/>
      <c r="B52" s="110">
        <v>47</v>
      </c>
      <c r="C52" s="61" t="s">
        <v>475</v>
      </c>
      <c r="D52" s="67" t="s">
        <v>102</v>
      </c>
      <c r="E52" s="68" t="s">
        <v>58</v>
      </c>
      <c r="F52" s="64" t="s">
        <v>81</v>
      </c>
      <c r="G52" s="64" t="s">
        <v>82</v>
      </c>
      <c r="H52" s="65" t="s">
        <v>104</v>
      </c>
    </row>
    <row r="53" spans="1:8" ht="15.75" thickBot="1" x14ac:dyDescent="0.3">
      <c r="A53" s="345"/>
      <c r="B53" s="75">
        <v>48</v>
      </c>
      <c r="C53" s="66" t="s">
        <v>476</v>
      </c>
      <c r="D53" s="62" t="s">
        <v>102</v>
      </c>
      <c r="E53" s="63" t="s">
        <v>58</v>
      </c>
      <c r="F53" s="64" t="s">
        <v>81</v>
      </c>
      <c r="G53" s="64" t="s">
        <v>82</v>
      </c>
      <c r="H53" s="65" t="s">
        <v>104</v>
      </c>
    </row>
    <row r="54" spans="1:8" ht="15.75" thickBot="1" x14ac:dyDescent="0.3">
      <c r="A54" s="334" t="s">
        <v>501</v>
      </c>
      <c r="B54" s="335"/>
      <c r="C54" s="335"/>
      <c r="D54" s="335"/>
      <c r="E54" s="335"/>
      <c r="F54" s="335"/>
      <c r="G54" s="335"/>
      <c r="H54" s="336"/>
    </row>
    <row r="55" spans="1:8" ht="15" customHeight="1" x14ac:dyDescent="0.25">
      <c r="B55" s="50">
        <v>49</v>
      </c>
      <c r="C55" s="51" t="s">
        <v>503</v>
      </c>
      <c r="D55" s="52" t="s">
        <v>102</v>
      </c>
      <c r="E55" s="53" t="s">
        <v>58</v>
      </c>
      <c r="F55" s="53" t="s">
        <v>70</v>
      </c>
      <c r="G55" s="54" t="s">
        <v>70</v>
      </c>
      <c r="H55" s="55" t="s">
        <v>104</v>
      </c>
    </row>
    <row r="56" spans="1:8" x14ac:dyDescent="0.25">
      <c r="B56" s="56">
        <v>50</v>
      </c>
      <c r="C56" s="51" t="s">
        <v>502</v>
      </c>
      <c r="D56" s="52" t="s">
        <v>102</v>
      </c>
      <c r="E56" s="53" t="s">
        <v>58</v>
      </c>
      <c r="F56" s="53" t="s">
        <v>70</v>
      </c>
      <c r="G56" s="54" t="s">
        <v>70</v>
      </c>
      <c r="H56" s="58" t="s">
        <v>104</v>
      </c>
    </row>
    <row r="57" spans="1:8" x14ac:dyDescent="0.25">
      <c r="B57" s="56">
        <v>51</v>
      </c>
      <c r="C57" s="59" t="s">
        <v>504</v>
      </c>
      <c r="D57" s="52" t="s">
        <v>102</v>
      </c>
      <c r="E57" s="53" t="s">
        <v>58</v>
      </c>
      <c r="F57" s="53" t="s">
        <v>70</v>
      </c>
      <c r="G57" s="54" t="s">
        <v>63</v>
      </c>
      <c r="H57" s="55" t="s">
        <v>104</v>
      </c>
    </row>
    <row r="58" spans="1:8" x14ac:dyDescent="0.25">
      <c r="B58" s="56">
        <v>52</v>
      </c>
      <c r="C58" s="59" t="s">
        <v>505</v>
      </c>
      <c r="D58" s="52" t="s">
        <v>102</v>
      </c>
      <c r="E58" s="53" t="s">
        <v>58</v>
      </c>
      <c r="F58" s="53" t="s">
        <v>70</v>
      </c>
      <c r="G58" s="54" t="s">
        <v>493</v>
      </c>
      <c r="H58" s="55" t="s">
        <v>104</v>
      </c>
    </row>
    <row r="59" spans="1:8" x14ac:dyDescent="0.25">
      <c r="B59" s="56">
        <v>53</v>
      </c>
      <c r="C59" s="59" t="s">
        <v>506</v>
      </c>
      <c r="D59" s="52" t="s">
        <v>102</v>
      </c>
      <c r="E59" s="53" t="s">
        <v>58</v>
      </c>
      <c r="F59" s="53" t="s">
        <v>508</v>
      </c>
      <c r="G59" s="54" t="s">
        <v>70</v>
      </c>
      <c r="H59" s="58" t="s">
        <v>104</v>
      </c>
    </row>
    <row r="60" spans="1:8" x14ac:dyDescent="0.25">
      <c r="B60" s="56">
        <v>54</v>
      </c>
      <c r="C60" s="59" t="s">
        <v>507</v>
      </c>
      <c r="D60" s="52" t="s">
        <v>102</v>
      </c>
      <c r="E60" s="53" t="s">
        <v>58</v>
      </c>
      <c r="F60" s="53" t="s">
        <v>491</v>
      </c>
      <c r="G60" s="54" t="s">
        <v>70</v>
      </c>
      <c r="H60" s="55" t="s">
        <v>104</v>
      </c>
    </row>
    <row r="61" spans="1:8" x14ac:dyDescent="0.25">
      <c r="B61" s="56">
        <v>55</v>
      </c>
      <c r="C61" s="59" t="s">
        <v>530</v>
      </c>
      <c r="D61" s="52" t="s">
        <v>102</v>
      </c>
      <c r="E61" s="53" t="s">
        <v>58</v>
      </c>
      <c r="F61" s="53" t="s">
        <v>529</v>
      </c>
      <c r="G61" s="54" t="s">
        <v>70</v>
      </c>
      <c r="H61" s="55" t="s">
        <v>104</v>
      </c>
    </row>
    <row r="62" spans="1:8" x14ac:dyDescent="0.25">
      <c r="B62" s="56">
        <v>56</v>
      </c>
      <c r="C62" s="59" t="s">
        <v>509</v>
      </c>
      <c r="D62" s="52" t="s">
        <v>102</v>
      </c>
      <c r="E62" s="53" t="s">
        <v>58</v>
      </c>
      <c r="F62" s="53" t="s">
        <v>508</v>
      </c>
      <c r="G62" s="54" t="s">
        <v>70</v>
      </c>
      <c r="H62" s="58" t="s">
        <v>104</v>
      </c>
    </row>
    <row r="63" spans="1:8" x14ac:dyDescent="0.25">
      <c r="B63" s="56">
        <v>57</v>
      </c>
      <c r="C63" s="59" t="s">
        <v>510</v>
      </c>
      <c r="D63" s="52" t="s">
        <v>102</v>
      </c>
      <c r="E63" s="53" t="s">
        <v>58</v>
      </c>
      <c r="F63" s="53" t="s">
        <v>491</v>
      </c>
      <c r="G63" s="54" t="s">
        <v>70</v>
      </c>
      <c r="H63" s="55" t="s">
        <v>104</v>
      </c>
    </row>
    <row r="64" spans="1:8" x14ac:dyDescent="0.25">
      <c r="A64" s="112"/>
      <c r="B64" s="113">
        <v>58</v>
      </c>
      <c r="C64" s="59" t="s">
        <v>531</v>
      </c>
      <c r="D64" s="114" t="s">
        <v>102</v>
      </c>
      <c r="E64" s="115" t="s">
        <v>58</v>
      </c>
      <c r="F64" s="115" t="s">
        <v>529</v>
      </c>
      <c r="G64" s="116" t="s">
        <v>70</v>
      </c>
      <c r="H64" s="117" t="s">
        <v>104</v>
      </c>
    </row>
  </sheetData>
  <mergeCells count="6">
    <mergeCell ref="A54:H54"/>
    <mergeCell ref="A1:H1"/>
    <mergeCell ref="A4:H4"/>
    <mergeCell ref="A5:A20"/>
    <mergeCell ref="A39:H39"/>
    <mergeCell ref="A40:A53"/>
  </mergeCells>
  <pageMargins left="0.7" right="0.7" top="0.75" bottom="0.75" header="0.3" footer="0.3"/>
  <pageSetup orientation="portrait" r:id="rId1"/>
  <headerFooter differentOddEven="1" differentFirst="1">
    <oddFooter>&amp;L </oddFooter>
    <evenFooter>&amp;L </evenFooter>
    <firstFooter>&amp;L </first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BBE4D-D0DF-4F30-AC46-6AC16A6124A7}">
  <dimension ref="A1:K68"/>
  <sheetViews>
    <sheetView workbookViewId="0"/>
  </sheetViews>
  <sheetFormatPr defaultRowHeight="15" x14ac:dyDescent="0.25"/>
  <cols>
    <col min="1" max="1" width="19.7109375" bestFit="1" customWidth="1"/>
    <col min="2" max="2" width="11.28515625" customWidth="1"/>
    <col min="3" max="3" width="29.7109375" customWidth="1"/>
    <col min="4" max="4" width="39.7109375" customWidth="1"/>
    <col min="5" max="5" width="8.7109375" bestFit="1" customWidth="1"/>
    <col min="6" max="6" width="11.28515625" bestFit="1" customWidth="1"/>
    <col min="7" max="7" width="9.7109375" bestFit="1" customWidth="1"/>
    <col min="8" max="8" width="22.140625" bestFit="1" customWidth="1"/>
    <col min="9" max="9" width="7.85546875" bestFit="1" customWidth="1"/>
    <col min="257" max="257" width="19.7109375" bestFit="1" customWidth="1"/>
    <col min="258" max="258" width="11.28515625" customWidth="1"/>
    <col min="259" max="259" width="29.7109375" customWidth="1"/>
    <col min="260" max="260" width="39.7109375" customWidth="1"/>
    <col min="261" max="261" width="8.7109375" bestFit="1" customWidth="1"/>
    <col min="262" max="262" width="11.28515625" bestFit="1" customWidth="1"/>
    <col min="263" max="263" width="9.7109375" bestFit="1" customWidth="1"/>
    <col min="264" max="264" width="22.140625" bestFit="1" customWidth="1"/>
    <col min="265" max="265" width="7.85546875" bestFit="1" customWidth="1"/>
    <col min="513" max="513" width="19.7109375" bestFit="1" customWidth="1"/>
    <col min="514" max="514" width="11.28515625" customWidth="1"/>
    <col min="515" max="515" width="29.7109375" customWidth="1"/>
    <col min="516" max="516" width="39.7109375" customWidth="1"/>
    <col min="517" max="517" width="8.7109375" bestFit="1" customWidth="1"/>
    <col min="518" max="518" width="11.28515625" bestFit="1" customWidth="1"/>
    <col min="519" max="519" width="9.7109375" bestFit="1" customWidth="1"/>
    <col min="520" max="520" width="22.140625" bestFit="1" customWidth="1"/>
    <col min="521" max="521" width="7.85546875" bestFit="1" customWidth="1"/>
    <col min="769" max="769" width="19.7109375" bestFit="1" customWidth="1"/>
    <col min="770" max="770" width="11.28515625" customWidth="1"/>
    <col min="771" max="771" width="29.7109375" customWidth="1"/>
    <col min="772" max="772" width="39.7109375" customWidth="1"/>
    <col min="773" max="773" width="8.7109375" bestFit="1" customWidth="1"/>
    <col min="774" max="774" width="11.28515625" bestFit="1" customWidth="1"/>
    <col min="775" max="775" width="9.7109375" bestFit="1" customWidth="1"/>
    <col min="776" max="776" width="22.140625" bestFit="1" customWidth="1"/>
    <col min="777" max="777" width="7.85546875" bestFit="1" customWidth="1"/>
    <col min="1025" max="1025" width="19.7109375" bestFit="1" customWidth="1"/>
    <col min="1026" max="1026" width="11.28515625" customWidth="1"/>
    <col min="1027" max="1027" width="29.7109375" customWidth="1"/>
    <col min="1028" max="1028" width="39.7109375" customWidth="1"/>
    <col min="1029" max="1029" width="8.7109375" bestFit="1" customWidth="1"/>
    <col min="1030" max="1030" width="11.28515625" bestFit="1" customWidth="1"/>
    <col min="1031" max="1031" width="9.7109375" bestFit="1" customWidth="1"/>
    <col min="1032" max="1032" width="22.140625" bestFit="1" customWidth="1"/>
    <col min="1033" max="1033" width="7.85546875" bestFit="1" customWidth="1"/>
    <col min="1281" max="1281" width="19.7109375" bestFit="1" customWidth="1"/>
    <col min="1282" max="1282" width="11.28515625" customWidth="1"/>
    <col min="1283" max="1283" width="29.7109375" customWidth="1"/>
    <col min="1284" max="1284" width="39.7109375" customWidth="1"/>
    <col min="1285" max="1285" width="8.7109375" bestFit="1" customWidth="1"/>
    <col min="1286" max="1286" width="11.28515625" bestFit="1" customWidth="1"/>
    <col min="1287" max="1287" width="9.7109375" bestFit="1" customWidth="1"/>
    <col min="1288" max="1288" width="22.140625" bestFit="1" customWidth="1"/>
    <col min="1289" max="1289" width="7.85546875" bestFit="1" customWidth="1"/>
    <col min="1537" max="1537" width="19.7109375" bestFit="1" customWidth="1"/>
    <col min="1538" max="1538" width="11.28515625" customWidth="1"/>
    <col min="1539" max="1539" width="29.7109375" customWidth="1"/>
    <col min="1540" max="1540" width="39.7109375" customWidth="1"/>
    <col min="1541" max="1541" width="8.7109375" bestFit="1" customWidth="1"/>
    <col min="1542" max="1542" width="11.28515625" bestFit="1" customWidth="1"/>
    <col min="1543" max="1543" width="9.7109375" bestFit="1" customWidth="1"/>
    <col min="1544" max="1544" width="22.140625" bestFit="1" customWidth="1"/>
    <col min="1545" max="1545" width="7.85546875" bestFit="1" customWidth="1"/>
    <col min="1793" max="1793" width="19.7109375" bestFit="1" customWidth="1"/>
    <col min="1794" max="1794" width="11.28515625" customWidth="1"/>
    <col min="1795" max="1795" width="29.7109375" customWidth="1"/>
    <col min="1796" max="1796" width="39.7109375" customWidth="1"/>
    <col min="1797" max="1797" width="8.7109375" bestFit="1" customWidth="1"/>
    <col min="1798" max="1798" width="11.28515625" bestFit="1" customWidth="1"/>
    <col min="1799" max="1799" width="9.7109375" bestFit="1" customWidth="1"/>
    <col min="1800" max="1800" width="22.140625" bestFit="1" customWidth="1"/>
    <col min="1801" max="1801" width="7.85546875" bestFit="1" customWidth="1"/>
    <col min="2049" max="2049" width="19.7109375" bestFit="1" customWidth="1"/>
    <col min="2050" max="2050" width="11.28515625" customWidth="1"/>
    <col min="2051" max="2051" width="29.7109375" customWidth="1"/>
    <col min="2052" max="2052" width="39.7109375" customWidth="1"/>
    <col min="2053" max="2053" width="8.7109375" bestFit="1" customWidth="1"/>
    <col min="2054" max="2054" width="11.28515625" bestFit="1" customWidth="1"/>
    <col min="2055" max="2055" width="9.7109375" bestFit="1" customWidth="1"/>
    <col min="2056" max="2056" width="22.140625" bestFit="1" customWidth="1"/>
    <col min="2057" max="2057" width="7.85546875" bestFit="1" customWidth="1"/>
    <col min="2305" max="2305" width="19.7109375" bestFit="1" customWidth="1"/>
    <col min="2306" max="2306" width="11.28515625" customWidth="1"/>
    <col min="2307" max="2307" width="29.7109375" customWidth="1"/>
    <col min="2308" max="2308" width="39.7109375" customWidth="1"/>
    <col min="2309" max="2309" width="8.7109375" bestFit="1" customWidth="1"/>
    <col min="2310" max="2310" width="11.28515625" bestFit="1" customWidth="1"/>
    <col min="2311" max="2311" width="9.7109375" bestFit="1" customWidth="1"/>
    <col min="2312" max="2312" width="22.140625" bestFit="1" customWidth="1"/>
    <col min="2313" max="2313" width="7.85546875" bestFit="1" customWidth="1"/>
    <col min="2561" max="2561" width="19.7109375" bestFit="1" customWidth="1"/>
    <col min="2562" max="2562" width="11.28515625" customWidth="1"/>
    <col min="2563" max="2563" width="29.7109375" customWidth="1"/>
    <col min="2564" max="2564" width="39.7109375" customWidth="1"/>
    <col min="2565" max="2565" width="8.7109375" bestFit="1" customWidth="1"/>
    <col min="2566" max="2566" width="11.28515625" bestFit="1" customWidth="1"/>
    <col min="2567" max="2567" width="9.7109375" bestFit="1" customWidth="1"/>
    <col min="2568" max="2568" width="22.140625" bestFit="1" customWidth="1"/>
    <col min="2569" max="2569" width="7.85546875" bestFit="1" customWidth="1"/>
    <col min="2817" max="2817" width="19.7109375" bestFit="1" customWidth="1"/>
    <col min="2818" max="2818" width="11.28515625" customWidth="1"/>
    <col min="2819" max="2819" width="29.7109375" customWidth="1"/>
    <col min="2820" max="2820" width="39.7109375" customWidth="1"/>
    <col min="2821" max="2821" width="8.7109375" bestFit="1" customWidth="1"/>
    <col min="2822" max="2822" width="11.28515625" bestFit="1" customWidth="1"/>
    <col min="2823" max="2823" width="9.7109375" bestFit="1" customWidth="1"/>
    <col min="2824" max="2824" width="22.140625" bestFit="1" customWidth="1"/>
    <col min="2825" max="2825" width="7.85546875" bestFit="1" customWidth="1"/>
    <col min="3073" max="3073" width="19.7109375" bestFit="1" customWidth="1"/>
    <col min="3074" max="3074" width="11.28515625" customWidth="1"/>
    <col min="3075" max="3075" width="29.7109375" customWidth="1"/>
    <col min="3076" max="3076" width="39.7109375" customWidth="1"/>
    <col min="3077" max="3077" width="8.7109375" bestFit="1" customWidth="1"/>
    <col min="3078" max="3078" width="11.28515625" bestFit="1" customWidth="1"/>
    <col min="3079" max="3079" width="9.7109375" bestFit="1" customWidth="1"/>
    <col min="3080" max="3080" width="22.140625" bestFit="1" customWidth="1"/>
    <col min="3081" max="3081" width="7.85546875" bestFit="1" customWidth="1"/>
    <col min="3329" max="3329" width="19.7109375" bestFit="1" customWidth="1"/>
    <col min="3330" max="3330" width="11.28515625" customWidth="1"/>
    <col min="3331" max="3331" width="29.7109375" customWidth="1"/>
    <col min="3332" max="3332" width="39.7109375" customWidth="1"/>
    <col min="3333" max="3333" width="8.7109375" bestFit="1" customWidth="1"/>
    <col min="3334" max="3334" width="11.28515625" bestFit="1" customWidth="1"/>
    <col min="3335" max="3335" width="9.7109375" bestFit="1" customWidth="1"/>
    <col min="3336" max="3336" width="22.140625" bestFit="1" customWidth="1"/>
    <col min="3337" max="3337" width="7.85546875" bestFit="1" customWidth="1"/>
    <col min="3585" max="3585" width="19.7109375" bestFit="1" customWidth="1"/>
    <col min="3586" max="3586" width="11.28515625" customWidth="1"/>
    <col min="3587" max="3587" width="29.7109375" customWidth="1"/>
    <col min="3588" max="3588" width="39.7109375" customWidth="1"/>
    <col min="3589" max="3589" width="8.7109375" bestFit="1" customWidth="1"/>
    <col min="3590" max="3590" width="11.28515625" bestFit="1" customWidth="1"/>
    <col min="3591" max="3591" width="9.7109375" bestFit="1" customWidth="1"/>
    <col min="3592" max="3592" width="22.140625" bestFit="1" customWidth="1"/>
    <col min="3593" max="3593" width="7.85546875" bestFit="1" customWidth="1"/>
    <col min="3841" max="3841" width="19.7109375" bestFit="1" customWidth="1"/>
    <col min="3842" max="3842" width="11.28515625" customWidth="1"/>
    <col min="3843" max="3843" width="29.7109375" customWidth="1"/>
    <col min="3844" max="3844" width="39.7109375" customWidth="1"/>
    <col min="3845" max="3845" width="8.7109375" bestFit="1" customWidth="1"/>
    <col min="3846" max="3846" width="11.28515625" bestFit="1" customWidth="1"/>
    <col min="3847" max="3847" width="9.7109375" bestFit="1" customWidth="1"/>
    <col min="3848" max="3848" width="22.140625" bestFit="1" customWidth="1"/>
    <col min="3849" max="3849" width="7.85546875" bestFit="1" customWidth="1"/>
    <col min="4097" max="4097" width="19.7109375" bestFit="1" customWidth="1"/>
    <col min="4098" max="4098" width="11.28515625" customWidth="1"/>
    <col min="4099" max="4099" width="29.7109375" customWidth="1"/>
    <col min="4100" max="4100" width="39.7109375" customWidth="1"/>
    <col min="4101" max="4101" width="8.7109375" bestFit="1" customWidth="1"/>
    <col min="4102" max="4102" width="11.28515625" bestFit="1" customWidth="1"/>
    <col min="4103" max="4103" width="9.7109375" bestFit="1" customWidth="1"/>
    <col min="4104" max="4104" width="22.140625" bestFit="1" customWidth="1"/>
    <col min="4105" max="4105" width="7.85546875" bestFit="1" customWidth="1"/>
    <col min="4353" max="4353" width="19.7109375" bestFit="1" customWidth="1"/>
    <col min="4354" max="4354" width="11.28515625" customWidth="1"/>
    <col min="4355" max="4355" width="29.7109375" customWidth="1"/>
    <col min="4356" max="4356" width="39.7109375" customWidth="1"/>
    <col min="4357" max="4357" width="8.7109375" bestFit="1" customWidth="1"/>
    <col min="4358" max="4358" width="11.28515625" bestFit="1" customWidth="1"/>
    <col min="4359" max="4359" width="9.7109375" bestFit="1" customWidth="1"/>
    <col min="4360" max="4360" width="22.140625" bestFit="1" customWidth="1"/>
    <col min="4361" max="4361" width="7.85546875" bestFit="1" customWidth="1"/>
    <col min="4609" max="4609" width="19.7109375" bestFit="1" customWidth="1"/>
    <col min="4610" max="4610" width="11.28515625" customWidth="1"/>
    <col min="4611" max="4611" width="29.7109375" customWidth="1"/>
    <col min="4612" max="4612" width="39.7109375" customWidth="1"/>
    <col min="4613" max="4613" width="8.7109375" bestFit="1" customWidth="1"/>
    <col min="4614" max="4614" width="11.28515625" bestFit="1" customWidth="1"/>
    <col min="4615" max="4615" width="9.7109375" bestFit="1" customWidth="1"/>
    <col min="4616" max="4616" width="22.140625" bestFit="1" customWidth="1"/>
    <col min="4617" max="4617" width="7.85546875" bestFit="1" customWidth="1"/>
    <col min="4865" max="4865" width="19.7109375" bestFit="1" customWidth="1"/>
    <col min="4866" max="4866" width="11.28515625" customWidth="1"/>
    <col min="4867" max="4867" width="29.7109375" customWidth="1"/>
    <col min="4868" max="4868" width="39.7109375" customWidth="1"/>
    <col min="4869" max="4869" width="8.7109375" bestFit="1" customWidth="1"/>
    <col min="4870" max="4870" width="11.28515625" bestFit="1" customWidth="1"/>
    <col min="4871" max="4871" width="9.7109375" bestFit="1" customWidth="1"/>
    <col min="4872" max="4872" width="22.140625" bestFit="1" customWidth="1"/>
    <col min="4873" max="4873" width="7.85546875" bestFit="1" customWidth="1"/>
    <col min="5121" max="5121" width="19.7109375" bestFit="1" customWidth="1"/>
    <col min="5122" max="5122" width="11.28515625" customWidth="1"/>
    <col min="5123" max="5123" width="29.7109375" customWidth="1"/>
    <col min="5124" max="5124" width="39.7109375" customWidth="1"/>
    <col min="5125" max="5125" width="8.7109375" bestFit="1" customWidth="1"/>
    <col min="5126" max="5126" width="11.28515625" bestFit="1" customWidth="1"/>
    <col min="5127" max="5127" width="9.7109375" bestFit="1" customWidth="1"/>
    <col min="5128" max="5128" width="22.140625" bestFit="1" customWidth="1"/>
    <col min="5129" max="5129" width="7.85546875" bestFit="1" customWidth="1"/>
    <col min="5377" max="5377" width="19.7109375" bestFit="1" customWidth="1"/>
    <col min="5378" max="5378" width="11.28515625" customWidth="1"/>
    <col min="5379" max="5379" width="29.7109375" customWidth="1"/>
    <col min="5380" max="5380" width="39.7109375" customWidth="1"/>
    <col min="5381" max="5381" width="8.7109375" bestFit="1" customWidth="1"/>
    <col min="5382" max="5382" width="11.28515625" bestFit="1" customWidth="1"/>
    <col min="5383" max="5383" width="9.7109375" bestFit="1" customWidth="1"/>
    <col min="5384" max="5384" width="22.140625" bestFit="1" customWidth="1"/>
    <col min="5385" max="5385" width="7.85546875" bestFit="1" customWidth="1"/>
    <col min="5633" max="5633" width="19.7109375" bestFit="1" customWidth="1"/>
    <col min="5634" max="5634" width="11.28515625" customWidth="1"/>
    <col min="5635" max="5635" width="29.7109375" customWidth="1"/>
    <col min="5636" max="5636" width="39.7109375" customWidth="1"/>
    <col min="5637" max="5637" width="8.7109375" bestFit="1" customWidth="1"/>
    <col min="5638" max="5638" width="11.28515625" bestFit="1" customWidth="1"/>
    <col min="5639" max="5639" width="9.7109375" bestFit="1" customWidth="1"/>
    <col min="5640" max="5640" width="22.140625" bestFit="1" customWidth="1"/>
    <col min="5641" max="5641" width="7.85546875" bestFit="1" customWidth="1"/>
    <col min="5889" max="5889" width="19.7109375" bestFit="1" customWidth="1"/>
    <col min="5890" max="5890" width="11.28515625" customWidth="1"/>
    <col min="5891" max="5891" width="29.7109375" customWidth="1"/>
    <col min="5892" max="5892" width="39.7109375" customWidth="1"/>
    <col min="5893" max="5893" width="8.7109375" bestFit="1" customWidth="1"/>
    <col min="5894" max="5894" width="11.28515625" bestFit="1" customWidth="1"/>
    <col min="5895" max="5895" width="9.7109375" bestFit="1" customWidth="1"/>
    <col min="5896" max="5896" width="22.140625" bestFit="1" customWidth="1"/>
    <col min="5897" max="5897" width="7.85546875" bestFit="1" customWidth="1"/>
    <col min="6145" max="6145" width="19.7109375" bestFit="1" customWidth="1"/>
    <col min="6146" max="6146" width="11.28515625" customWidth="1"/>
    <col min="6147" max="6147" width="29.7109375" customWidth="1"/>
    <col min="6148" max="6148" width="39.7109375" customWidth="1"/>
    <col min="6149" max="6149" width="8.7109375" bestFit="1" customWidth="1"/>
    <col min="6150" max="6150" width="11.28515625" bestFit="1" customWidth="1"/>
    <col min="6151" max="6151" width="9.7109375" bestFit="1" customWidth="1"/>
    <col min="6152" max="6152" width="22.140625" bestFit="1" customWidth="1"/>
    <col min="6153" max="6153" width="7.85546875" bestFit="1" customWidth="1"/>
    <col min="6401" max="6401" width="19.7109375" bestFit="1" customWidth="1"/>
    <col min="6402" max="6402" width="11.28515625" customWidth="1"/>
    <col min="6403" max="6403" width="29.7109375" customWidth="1"/>
    <col min="6404" max="6404" width="39.7109375" customWidth="1"/>
    <col min="6405" max="6405" width="8.7109375" bestFit="1" customWidth="1"/>
    <col min="6406" max="6406" width="11.28515625" bestFit="1" customWidth="1"/>
    <col min="6407" max="6407" width="9.7109375" bestFit="1" customWidth="1"/>
    <col min="6408" max="6408" width="22.140625" bestFit="1" customWidth="1"/>
    <col min="6409" max="6409" width="7.85546875" bestFit="1" customWidth="1"/>
    <col min="6657" max="6657" width="19.7109375" bestFit="1" customWidth="1"/>
    <col min="6658" max="6658" width="11.28515625" customWidth="1"/>
    <col min="6659" max="6659" width="29.7109375" customWidth="1"/>
    <col min="6660" max="6660" width="39.7109375" customWidth="1"/>
    <col min="6661" max="6661" width="8.7109375" bestFit="1" customWidth="1"/>
    <col min="6662" max="6662" width="11.28515625" bestFit="1" customWidth="1"/>
    <col min="6663" max="6663" width="9.7109375" bestFit="1" customWidth="1"/>
    <col min="6664" max="6664" width="22.140625" bestFit="1" customWidth="1"/>
    <col min="6665" max="6665" width="7.85546875" bestFit="1" customWidth="1"/>
    <col min="6913" max="6913" width="19.7109375" bestFit="1" customWidth="1"/>
    <col min="6914" max="6914" width="11.28515625" customWidth="1"/>
    <col min="6915" max="6915" width="29.7109375" customWidth="1"/>
    <col min="6916" max="6916" width="39.7109375" customWidth="1"/>
    <col min="6917" max="6917" width="8.7109375" bestFit="1" customWidth="1"/>
    <col min="6918" max="6918" width="11.28515625" bestFit="1" customWidth="1"/>
    <col min="6919" max="6919" width="9.7109375" bestFit="1" customWidth="1"/>
    <col min="6920" max="6920" width="22.140625" bestFit="1" customWidth="1"/>
    <col min="6921" max="6921" width="7.85546875" bestFit="1" customWidth="1"/>
    <col min="7169" max="7169" width="19.7109375" bestFit="1" customWidth="1"/>
    <col min="7170" max="7170" width="11.28515625" customWidth="1"/>
    <col min="7171" max="7171" width="29.7109375" customWidth="1"/>
    <col min="7172" max="7172" width="39.7109375" customWidth="1"/>
    <col min="7173" max="7173" width="8.7109375" bestFit="1" customWidth="1"/>
    <col min="7174" max="7174" width="11.28515625" bestFit="1" customWidth="1"/>
    <col min="7175" max="7175" width="9.7109375" bestFit="1" customWidth="1"/>
    <col min="7176" max="7176" width="22.140625" bestFit="1" customWidth="1"/>
    <col min="7177" max="7177" width="7.85546875" bestFit="1" customWidth="1"/>
    <col min="7425" max="7425" width="19.7109375" bestFit="1" customWidth="1"/>
    <col min="7426" max="7426" width="11.28515625" customWidth="1"/>
    <col min="7427" max="7427" width="29.7109375" customWidth="1"/>
    <col min="7428" max="7428" width="39.7109375" customWidth="1"/>
    <col min="7429" max="7429" width="8.7109375" bestFit="1" customWidth="1"/>
    <col min="7430" max="7430" width="11.28515625" bestFit="1" customWidth="1"/>
    <col min="7431" max="7431" width="9.7109375" bestFit="1" customWidth="1"/>
    <col min="7432" max="7432" width="22.140625" bestFit="1" customWidth="1"/>
    <col min="7433" max="7433" width="7.85546875" bestFit="1" customWidth="1"/>
    <col min="7681" max="7681" width="19.7109375" bestFit="1" customWidth="1"/>
    <col min="7682" max="7682" width="11.28515625" customWidth="1"/>
    <col min="7683" max="7683" width="29.7109375" customWidth="1"/>
    <col min="7684" max="7684" width="39.7109375" customWidth="1"/>
    <col min="7685" max="7685" width="8.7109375" bestFit="1" customWidth="1"/>
    <col min="7686" max="7686" width="11.28515625" bestFit="1" customWidth="1"/>
    <col min="7687" max="7687" width="9.7109375" bestFit="1" customWidth="1"/>
    <col min="7688" max="7688" width="22.140625" bestFit="1" customWidth="1"/>
    <col min="7689" max="7689" width="7.85546875" bestFit="1" customWidth="1"/>
    <col min="7937" max="7937" width="19.7109375" bestFit="1" customWidth="1"/>
    <col min="7938" max="7938" width="11.28515625" customWidth="1"/>
    <col min="7939" max="7939" width="29.7109375" customWidth="1"/>
    <col min="7940" max="7940" width="39.7109375" customWidth="1"/>
    <col min="7941" max="7941" width="8.7109375" bestFit="1" customWidth="1"/>
    <col min="7942" max="7942" width="11.28515625" bestFit="1" customWidth="1"/>
    <col min="7943" max="7943" width="9.7109375" bestFit="1" customWidth="1"/>
    <col min="7944" max="7944" width="22.140625" bestFit="1" customWidth="1"/>
    <col min="7945" max="7945" width="7.85546875" bestFit="1" customWidth="1"/>
    <col min="8193" max="8193" width="19.7109375" bestFit="1" customWidth="1"/>
    <col min="8194" max="8194" width="11.28515625" customWidth="1"/>
    <col min="8195" max="8195" width="29.7109375" customWidth="1"/>
    <col min="8196" max="8196" width="39.7109375" customWidth="1"/>
    <col min="8197" max="8197" width="8.7109375" bestFit="1" customWidth="1"/>
    <col min="8198" max="8198" width="11.28515625" bestFit="1" customWidth="1"/>
    <col min="8199" max="8199" width="9.7109375" bestFit="1" customWidth="1"/>
    <col min="8200" max="8200" width="22.140625" bestFit="1" customWidth="1"/>
    <col min="8201" max="8201" width="7.85546875" bestFit="1" customWidth="1"/>
    <col min="8449" max="8449" width="19.7109375" bestFit="1" customWidth="1"/>
    <col min="8450" max="8450" width="11.28515625" customWidth="1"/>
    <col min="8451" max="8451" width="29.7109375" customWidth="1"/>
    <col min="8452" max="8452" width="39.7109375" customWidth="1"/>
    <col min="8453" max="8453" width="8.7109375" bestFit="1" customWidth="1"/>
    <col min="8454" max="8454" width="11.28515625" bestFit="1" customWidth="1"/>
    <col min="8455" max="8455" width="9.7109375" bestFit="1" customWidth="1"/>
    <col min="8456" max="8456" width="22.140625" bestFit="1" customWidth="1"/>
    <col min="8457" max="8457" width="7.85546875" bestFit="1" customWidth="1"/>
    <col min="8705" max="8705" width="19.7109375" bestFit="1" customWidth="1"/>
    <col min="8706" max="8706" width="11.28515625" customWidth="1"/>
    <col min="8707" max="8707" width="29.7109375" customWidth="1"/>
    <col min="8708" max="8708" width="39.7109375" customWidth="1"/>
    <col min="8709" max="8709" width="8.7109375" bestFit="1" customWidth="1"/>
    <col min="8710" max="8710" width="11.28515625" bestFit="1" customWidth="1"/>
    <col min="8711" max="8711" width="9.7109375" bestFit="1" customWidth="1"/>
    <col min="8712" max="8712" width="22.140625" bestFit="1" customWidth="1"/>
    <col min="8713" max="8713" width="7.85546875" bestFit="1" customWidth="1"/>
    <col min="8961" max="8961" width="19.7109375" bestFit="1" customWidth="1"/>
    <col min="8962" max="8962" width="11.28515625" customWidth="1"/>
    <col min="8963" max="8963" width="29.7109375" customWidth="1"/>
    <col min="8964" max="8964" width="39.7109375" customWidth="1"/>
    <col min="8965" max="8965" width="8.7109375" bestFit="1" customWidth="1"/>
    <col min="8966" max="8966" width="11.28515625" bestFit="1" customWidth="1"/>
    <col min="8967" max="8967" width="9.7109375" bestFit="1" customWidth="1"/>
    <col min="8968" max="8968" width="22.140625" bestFit="1" customWidth="1"/>
    <col min="8969" max="8969" width="7.85546875" bestFit="1" customWidth="1"/>
    <col min="9217" max="9217" width="19.7109375" bestFit="1" customWidth="1"/>
    <col min="9218" max="9218" width="11.28515625" customWidth="1"/>
    <col min="9219" max="9219" width="29.7109375" customWidth="1"/>
    <col min="9220" max="9220" width="39.7109375" customWidth="1"/>
    <col min="9221" max="9221" width="8.7109375" bestFit="1" customWidth="1"/>
    <col min="9222" max="9222" width="11.28515625" bestFit="1" customWidth="1"/>
    <col min="9223" max="9223" width="9.7109375" bestFit="1" customWidth="1"/>
    <col min="9224" max="9224" width="22.140625" bestFit="1" customWidth="1"/>
    <col min="9225" max="9225" width="7.85546875" bestFit="1" customWidth="1"/>
    <col min="9473" max="9473" width="19.7109375" bestFit="1" customWidth="1"/>
    <col min="9474" max="9474" width="11.28515625" customWidth="1"/>
    <col min="9475" max="9475" width="29.7109375" customWidth="1"/>
    <col min="9476" max="9476" width="39.7109375" customWidth="1"/>
    <col min="9477" max="9477" width="8.7109375" bestFit="1" customWidth="1"/>
    <col min="9478" max="9478" width="11.28515625" bestFit="1" customWidth="1"/>
    <col min="9479" max="9479" width="9.7109375" bestFit="1" customWidth="1"/>
    <col min="9480" max="9480" width="22.140625" bestFit="1" customWidth="1"/>
    <col min="9481" max="9481" width="7.85546875" bestFit="1" customWidth="1"/>
    <col min="9729" max="9729" width="19.7109375" bestFit="1" customWidth="1"/>
    <col min="9730" max="9730" width="11.28515625" customWidth="1"/>
    <col min="9731" max="9731" width="29.7109375" customWidth="1"/>
    <col min="9732" max="9732" width="39.7109375" customWidth="1"/>
    <col min="9733" max="9733" width="8.7109375" bestFit="1" customWidth="1"/>
    <col min="9734" max="9734" width="11.28515625" bestFit="1" customWidth="1"/>
    <col min="9735" max="9735" width="9.7109375" bestFit="1" customWidth="1"/>
    <col min="9736" max="9736" width="22.140625" bestFit="1" customWidth="1"/>
    <col min="9737" max="9737" width="7.85546875" bestFit="1" customWidth="1"/>
    <col min="9985" max="9985" width="19.7109375" bestFit="1" customWidth="1"/>
    <col min="9986" max="9986" width="11.28515625" customWidth="1"/>
    <col min="9987" max="9987" width="29.7109375" customWidth="1"/>
    <col min="9988" max="9988" width="39.7109375" customWidth="1"/>
    <col min="9989" max="9989" width="8.7109375" bestFit="1" customWidth="1"/>
    <col min="9990" max="9990" width="11.28515625" bestFit="1" customWidth="1"/>
    <col min="9991" max="9991" width="9.7109375" bestFit="1" customWidth="1"/>
    <col min="9992" max="9992" width="22.140625" bestFit="1" customWidth="1"/>
    <col min="9993" max="9993" width="7.85546875" bestFit="1" customWidth="1"/>
    <col min="10241" max="10241" width="19.7109375" bestFit="1" customWidth="1"/>
    <col min="10242" max="10242" width="11.28515625" customWidth="1"/>
    <col min="10243" max="10243" width="29.7109375" customWidth="1"/>
    <col min="10244" max="10244" width="39.7109375" customWidth="1"/>
    <col min="10245" max="10245" width="8.7109375" bestFit="1" customWidth="1"/>
    <col min="10246" max="10246" width="11.28515625" bestFit="1" customWidth="1"/>
    <col min="10247" max="10247" width="9.7109375" bestFit="1" customWidth="1"/>
    <col min="10248" max="10248" width="22.140625" bestFit="1" customWidth="1"/>
    <col min="10249" max="10249" width="7.85546875" bestFit="1" customWidth="1"/>
    <col min="10497" max="10497" width="19.7109375" bestFit="1" customWidth="1"/>
    <col min="10498" max="10498" width="11.28515625" customWidth="1"/>
    <col min="10499" max="10499" width="29.7109375" customWidth="1"/>
    <col min="10500" max="10500" width="39.7109375" customWidth="1"/>
    <col min="10501" max="10501" width="8.7109375" bestFit="1" customWidth="1"/>
    <col min="10502" max="10502" width="11.28515625" bestFit="1" customWidth="1"/>
    <col min="10503" max="10503" width="9.7109375" bestFit="1" customWidth="1"/>
    <col min="10504" max="10504" width="22.140625" bestFit="1" customWidth="1"/>
    <col min="10505" max="10505" width="7.85546875" bestFit="1" customWidth="1"/>
    <col min="10753" max="10753" width="19.7109375" bestFit="1" customWidth="1"/>
    <col min="10754" max="10754" width="11.28515625" customWidth="1"/>
    <col min="10755" max="10755" width="29.7109375" customWidth="1"/>
    <col min="10756" max="10756" width="39.7109375" customWidth="1"/>
    <col min="10757" max="10757" width="8.7109375" bestFit="1" customWidth="1"/>
    <col min="10758" max="10758" width="11.28515625" bestFit="1" customWidth="1"/>
    <col min="10759" max="10759" width="9.7109375" bestFit="1" customWidth="1"/>
    <col min="10760" max="10760" width="22.140625" bestFit="1" customWidth="1"/>
    <col min="10761" max="10761" width="7.85546875" bestFit="1" customWidth="1"/>
    <col min="11009" max="11009" width="19.7109375" bestFit="1" customWidth="1"/>
    <col min="11010" max="11010" width="11.28515625" customWidth="1"/>
    <col min="11011" max="11011" width="29.7109375" customWidth="1"/>
    <col min="11012" max="11012" width="39.7109375" customWidth="1"/>
    <col min="11013" max="11013" width="8.7109375" bestFit="1" customWidth="1"/>
    <col min="11014" max="11014" width="11.28515625" bestFit="1" customWidth="1"/>
    <col min="11015" max="11015" width="9.7109375" bestFit="1" customWidth="1"/>
    <col min="11016" max="11016" width="22.140625" bestFit="1" customWidth="1"/>
    <col min="11017" max="11017" width="7.85546875" bestFit="1" customWidth="1"/>
    <col min="11265" max="11265" width="19.7109375" bestFit="1" customWidth="1"/>
    <col min="11266" max="11266" width="11.28515625" customWidth="1"/>
    <col min="11267" max="11267" width="29.7109375" customWidth="1"/>
    <col min="11268" max="11268" width="39.7109375" customWidth="1"/>
    <col min="11269" max="11269" width="8.7109375" bestFit="1" customWidth="1"/>
    <col min="11270" max="11270" width="11.28515625" bestFit="1" customWidth="1"/>
    <col min="11271" max="11271" width="9.7109375" bestFit="1" customWidth="1"/>
    <col min="11272" max="11272" width="22.140625" bestFit="1" customWidth="1"/>
    <col min="11273" max="11273" width="7.85546875" bestFit="1" customWidth="1"/>
    <col min="11521" max="11521" width="19.7109375" bestFit="1" customWidth="1"/>
    <col min="11522" max="11522" width="11.28515625" customWidth="1"/>
    <col min="11523" max="11523" width="29.7109375" customWidth="1"/>
    <col min="11524" max="11524" width="39.7109375" customWidth="1"/>
    <col min="11525" max="11525" width="8.7109375" bestFit="1" customWidth="1"/>
    <col min="11526" max="11526" width="11.28515625" bestFit="1" customWidth="1"/>
    <col min="11527" max="11527" width="9.7109375" bestFit="1" customWidth="1"/>
    <col min="11528" max="11528" width="22.140625" bestFit="1" customWidth="1"/>
    <col min="11529" max="11529" width="7.85546875" bestFit="1" customWidth="1"/>
    <col min="11777" max="11777" width="19.7109375" bestFit="1" customWidth="1"/>
    <col min="11778" max="11778" width="11.28515625" customWidth="1"/>
    <col min="11779" max="11779" width="29.7109375" customWidth="1"/>
    <col min="11780" max="11780" width="39.7109375" customWidth="1"/>
    <col min="11781" max="11781" width="8.7109375" bestFit="1" customWidth="1"/>
    <col min="11782" max="11782" width="11.28515625" bestFit="1" customWidth="1"/>
    <col min="11783" max="11783" width="9.7109375" bestFit="1" customWidth="1"/>
    <col min="11784" max="11784" width="22.140625" bestFit="1" customWidth="1"/>
    <col min="11785" max="11785" width="7.85546875" bestFit="1" customWidth="1"/>
    <col min="12033" max="12033" width="19.7109375" bestFit="1" customWidth="1"/>
    <col min="12034" max="12034" width="11.28515625" customWidth="1"/>
    <col min="12035" max="12035" width="29.7109375" customWidth="1"/>
    <col min="12036" max="12036" width="39.7109375" customWidth="1"/>
    <col min="12037" max="12037" width="8.7109375" bestFit="1" customWidth="1"/>
    <col min="12038" max="12038" width="11.28515625" bestFit="1" customWidth="1"/>
    <col min="12039" max="12039" width="9.7109375" bestFit="1" customWidth="1"/>
    <col min="12040" max="12040" width="22.140625" bestFit="1" customWidth="1"/>
    <col min="12041" max="12041" width="7.85546875" bestFit="1" customWidth="1"/>
    <col min="12289" max="12289" width="19.7109375" bestFit="1" customWidth="1"/>
    <col min="12290" max="12290" width="11.28515625" customWidth="1"/>
    <col min="12291" max="12291" width="29.7109375" customWidth="1"/>
    <col min="12292" max="12292" width="39.7109375" customWidth="1"/>
    <col min="12293" max="12293" width="8.7109375" bestFit="1" customWidth="1"/>
    <col min="12294" max="12294" width="11.28515625" bestFit="1" customWidth="1"/>
    <col min="12295" max="12295" width="9.7109375" bestFit="1" customWidth="1"/>
    <col min="12296" max="12296" width="22.140625" bestFit="1" customWidth="1"/>
    <col min="12297" max="12297" width="7.85546875" bestFit="1" customWidth="1"/>
    <col min="12545" max="12545" width="19.7109375" bestFit="1" customWidth="1"/>
    <col min="12546" max="12546" width="11.28515625" customWidth="1"/>
    <col min="12547" max="12547" width="29.7109375" customWidth="1"/>
    <col min="12548" max="12548" width="39.7109375" customWidth="1"/>
    <col min="12549" max="12549" width="8.7109375" bestFit="1" customWidth="1"/>
    <col min="12550" max="12550" width="11.28515625" bestFit="1" customWidth="1"/>
    <col min="12551" max="12551" width="9.7109375" bestFit="1" customWidth="1"/>
    <col min="12552" max="12552" width="22.140625" bestFit="1" customWidth="1"/>
    <col min="12553" max="12553" width="7.85546875" bestFit="1" customWidth="1"/>
    <col min="12801" max="12801" width="19.7109375" bestFit="1" customWidth="1"/>
    <col min="12802" max="12802" width="11.28515625" customWidth="1"/>
    <col min="12803" max="12803" width="29.7109375" customWidth="1"/>
    <col min="12804" max="12804" width="39.7109375" customWidth="1"/>
    <col min="12805" max="12805" width="8.7109375" bestFit="1" customWidth="1"/>
    <col min="12806" max="12806" width="11.28515625" bestFit="1" customWidth="1"/>
    <col min="12807" max="12807" width="9.7109375" bestFit="1" customWidth="1"/>
    <col min="12808" max="12808" width="22.140625" bestFit="1" customWidth="1"/>
    <col min="12809" max="12809" width="7.85546875" bestFit="1" customWidth="1"/>
    <col min="13057" max="13057" width="19.7109375" bestFit="1" customWidth="1"/>
    <col min="13058" max="13058" width="11.28515625" customWidth="1"/>
    <col min="13059" max="13059" width="29.7109375" customWidth="1"/>
    <col min="13060" max="13060" width="39.7109375" customWidth="1"/>
    <col min="13061" max="13061" width="8.7109375" bestFit="1" customWidth="1"/>
    <col min="13062" max="13062" width="11.28515625" bestFit="1" customWidth="1"/>
    <col min="13063" max="13063" width="9.7109375" bestFit="1" customWidth="1"/>
    <col min="13064" max="13064" width="22.140625" bestFit="1" customWidth="1"/>
    <col min="13065" max="13065" width="7.85546875" bestFit="1" customWidth="1"/>
    <col min="13313" max="13313" width="19.7109375" bestFit="1" customWidth="1"/>
    <col min="13314" max="13314" width="11.28515625" customWidth="1"/>
    <col min="13315" max="13315" width="29.7109375" customWidth="1"/>
    <col min="13316" max="13316" width="39.7109375" customWidth="1"/>
    <col min="13317" max="13317" width="8.7109375" bestFit="1" customWidth="1"/>
    <col min="13318" max="13318" width="11.28515625" bestFit="1" customWidth="1"/>
    <col min="13319" max="13319" width="9.7109375" bestFit="1" customWidth="1"/>
    <col min="13320" max="13320" width="22.140625" bestFit="1" customWidth="1"/>
    <col min="13321" max="13321" width="7.85546875" bestFit="1" customWidth="1"/>
    <col min="13569" max="13569" width="19.7109375" bestFit="1" customWidth="1"/>
    <col min="13570" max="13570" width="11.28515625" customWidth="1"/>
    <col min="13571" max="13571" width="29.7109375" customWidth="1"/>
    <col min="13572" max="13572" width="39.7109375" customWidth="1"/>
    <col min="13573" max="13573" width="8.7109375" bestFit="1" customWidth="1"/>
    <col min="13574" max="13574" width="11.28515625" bestFit="1" customWidth="1"/>
    <col min="13575" max="13575" width="9.7109375" bestFit="1" customWidth="1"/>
    <col min="13576" max="13576" width="22.140625" bestFit="1" customWidth="1"/>
    <col min="13577" max="13577" width="7.85546875" bestFit="1" customWidth="1"/>
    <col min="13825" max="13825" width="19.7109375" bestFit="1" customWidth="1"/>
    <col min="13826" max="13826" width="11.28515625" customWidth="1"/>
    <col min="13827" max="13827" width="29.7109375" customWidth="1"/>
    <col min="13828" max="13828" width="39.7109375" customWidth="1"/>
    <col min="13829" max="13829" width="8.7109375" bestFit="1" customWidth="1"/>
    <col min="13830" max="13830" width="11.28515625" bestFit="1" customWidth="1"/>
    <col min="13831" max="13831" width="9.7109375" bestFit="1" customWidth="1"/>
    <col min="13832" max="13832" width="22.140625" bestFit="1" customWidth="1"/>
    <col min="13833" max="13833" width="7.85546875" bestFit="1" customWidth="1"/>
    <col min="14081" max="14081" width="19.7109375" bestFit="1" customWidth="1"/>
    <col min="14082" max="14082" width="11.28515625" customWidth="1"/>
    <col min="14083" max="14083" width="29.7109375" customWidth="1"/>
    <col min="14084" max="14084" width="39.7109375" customWidth="1"/>
    <col min="14085" max="14085" width="8.7109375" bestFit="1" customWidth="1"/>
    <col min="14086" max="14086" width="11.28515625" bestFit="1" customWidth="1"/>
    <col min="14087" max="14087" width="9.7109375" bestFit="1" customWidth="1"/>
    <col min="14088" max="14088" width="22.140625" bestFit="1" customWidth="1"/>
    <col min="14089" max="14089" width="7.85546875" bestFit="1" customWidth="1"/>
    <col min="14337" max="14337" width="19.7109375" bestFit="1" customWidth="1"/>
    <col min="14338" max="14338" width="11.28515625" customWidth="1"/>
    <col min="14339" max="14339" width="29.7109375" customWidth="1"/>
    <col min="14340" max="14340" width="39.7109375" customWidth="1"/>
    <col min="14341" max="14341" width="8.7109375" bestFit="1" customWidth="1"/>
    <col min="14342" max="14342" width="11.28515625" bestFit="1" customWidth="1"/>
    <col min="14343" max="14343" width="9.7109375" bestFit="1" customWidth="1"/>
    <col min="14344" max="14344" width="22.140625" bestFit="1" customWidth="1"/>
    <col min="14345" max="14345" width="7.85546875" bestFit="1" customWidth="1"/>
    <col min="14593" max="14593" width="19.7109375" bestFit="1" customWidth="1"/>
    <col min="14594" max="14594" width="11.28515625" customWidth="1"/>
    <col min="14595" max="14595" width="29.7109375" customWidth="1"/>
    <col min="14596" max="14596" width="39.7109375" customWidth="1"/>
    <col min="14597" max="14597" width="8.7109375" bestFit="1" customWidth="1"/>
    <col min="14598" max="14598" width="11.28515625" bestFit="1" customWidth="1"/>
    <col min="14599" max="14599" width="9.7109375" bestFit="1" customWidth="1"/>
    <col min="14600" max="14600" width="22.140625" bestFit="1" customWidth="1"/>
    <col min="14601" max="14601" width="7.85546875" bestFit="1" customWidth="1"/>
    <col min="14849" max="14849" width="19.7109375" bestFit="1" customWidth="1"/>
    <col min="14850" max="14850" width="11.28515625" customWidth="1"/>
    <col min="14851" max="14851" width="29.7109375" customWidth="1"/>
    <col min="14852" max="14852" width="39.7109375" customWidth="1"/>
    <col min="14853" max="14853" width="8.7109375" bestFit="1" customWidth="1"/>
    <col min="14854" max="14854" width="11.28515625" bestFit="1" customWidth="1"/>
    <col min="14855" max="14855" width="9.7109375" bestFit="1" customWidth="1"/>
    <col min="14856" max="14856" width="22.140625" bestFit="1" customWidth="1"/>
    <col min="14857" max="14857" width="7.85546875" bestFit="1" customWidth="1"/>
    <col min="15105" max="15105" width="19.7109375" bestFit="1" customWidth="1"/>
    <col min="15106" max="15106" width="11.28515625" customWidth="1"/>
    <col min="15107" max="15107" width="29.7109375" customWidth="1"/>
    <col min="15108" max="15108" width="39.7109375" customWidth="1"/>
    <col min="15109" max="15109" width="8.7109375" bestFit="1" customWidth="1"/>
    <col min="15110" max="15110" width="11.28515625" bestFit="1" customWidth="1"/>
    <col min="15111" max="15111" width="9.7109375" bestFit="1" customWidth="1"/>
    <col min="15112" max="15112" width="22.140625" bestFit="1" customWidth="1"/>
    <col min="15113" max="15113" width="7.85546875" bestFit="1" customWidth="1"/>
    <col min="15361" max="15361" width="19.7109375" bestFit="1" customWidth="1"/>
    <col min="15362" max="15362" width="11.28515625" customWidth="1"/>
    <col min="15363" max="15363" width="29.7109375" customWidth="1"/>
    <col min="15364" max="15364" width="39.7109375" customWidth="1"/>
    <col min="15365" max="15365" width="8.7109375" bestFit="1" customWidth="1"/>
    <col min="15366" max="15366" width="11.28515625" bestFit="1" customWidth="1"/>
    <col min="15367" max="15367" width="9.7109375" bestFit="1" customWidth="1"/>
    <col min="15368" max="15368" width="22.140625" bestFit="1" customWidth="1"/>
    <col min="15369" max="15369" width="7.85546875" bestFit="1" customWidth="1"/>
    <col min="15617" max="15617" width="19.7109375" bestFit="1" customWidth="1"/>
    <col min="15618" max="15618" width="11.28515625" customWidth="1"/>
    <col min="15619" max="15619" width="29.7109375" customWidth="1"/>
    <col min="15620" max="15620" width="39.7109375" customWidth="1"/>
    <col min="15621" max="15621" width="8.7109375" bestFit="1" customWidth="1"/>
    <col min="15622" max="15622" width="11.28515625" bestFit="1" customWidth="1"/>
    <col min="15623" max="15623" width="9.7109375" bestFit="1" customWidth="1"/>
    <col min="15624" max="15624" width="22.140625" bestFit="1" customWidth="1"/>
    <col min="15625" max="15625" width="7.85546875" bestFit="1" customWidth="1"/>
    <col min="15873" max="15873" width="19.7109375" bestFit="1" customWidth="1"/>
    <col min="15874" max="15874" width="11.28515625" customWidth="1"/>
    <col min="15875" max="15875" width="29.7109375" customWidth="1"/>
    <col min="15876" max="15876" width="39.7109375" customWidth="1"/>
    <col min="15877" max="15877" width="8.7109375" bestFit="1" customWidth="1"/>
    <col min="15878" max="15878" width="11.28515625" bestFit="1" customWidth="1"/>
    <col min="15879" max="15879" width="9.7109375" bestFit="1" customWidth="1"/>
    <col min="15880" max="15880" width="22.140625" bestFit="1" customWidth="1"/>
    <col min="15881" max="15881" width="7.85546875" bestFit="1" customWidth="1"/>
    <col min="16129" max="16129" width="19.7109375" bestFit="1" customWidth="1"/>
    <col min="16130" max="16130" width="11.28515625" customWidth="1"/>
    <col min="16131" max="16131" width="29.7109375" customWidth="1"/>
    <col min="16132" max="16132" width="39.7109375" customWidth="1"/>
    <col min="16133" max="16133" width="8.7109375" bestFit="1" customWidth="1"/>
    <col min="16134" max="16134" width="11.28515625" bestFit="1" customWidth="1"/>
    <col min="16135" max="16135" width="9.7109375" bestFit="1" customWidth="1"/>
    <col min="16136" max="16136" width="22.140625" bestFit="1" customWidth="1"/>
    <col min="16137" max="16137" width="7.85546875" bestFit="1" customWidth="1"/>
  </cols>
  <sheetData>
    <row r="1" spans="1:11" x14ac:dyDescent="0.25">
      <c r="A1" s="77" t="s">
        <v>107</v>
      </c>
      <c r="B1" s="77" t="s">
        <v>108</v>
      </c>
      <c r="C1" s="78" t="s">
        <v>109</v>
      </c>
      <c r="D1" s="79" t="s">
        <v>96</v>
      </c>
      <c r="E1" s="79" t="s">
        <v>110</v>
      </c>
      <c r="F1" s="79" t="s">
        <v>111</v>
      </c>
      <c r="G1" s="79" t="s">
        <v>112</v>
      </c>
      <c r="H1" s="79" t="s">
        <v>113</v>
      </c>
      <c r="I1" s="79" t="s">
        <v>114</v>
      </c>
      <c r="J1" s="1"/>
      <c r="K1" s="1"/>
    </row>
    <row r="2" spans="1:11" s="83" customFormat="1" x14ac:dyDescent="0.25">
      <c r="A2" s="80" t="s">
        <v>115</v>
      </c>
      <c r="B2" s="80" t="s">
        <v>512</v>
      </c>
      <c r="C2" s="81" t="s">
        <v>117</v>
      </c>
      <c r="D2" s="80" t="s">
        <v>426</v>
      </c>
      <c r="E2" s="80" t="s">
        <v>58</v>
      </c>
      <c r="F2" s="80"/>
      <c r="G2" s="80" t="s">
        <v>118</v>
      </c>
      <c r="H2" s="80" t="s">
        <v>119</v>
      </c>
      <c r="I2" s="80"/>
      <c r="J2" s="82" t="s">
        <v>116</v>
      </c>
      <c r="K2" s="80" t="str">
        <f t="shared" ref="K2:K7" si="0">_xlfn.TEXTJOIN(",",FALSE,A2&amp;B2,C2,CHAR(34)&amp;D2&amp;CHAR(34),CHAR(34)&amp;E2&amp;CHAR(34),CHAR(34)&amp;F2&amp;CHAR(34),CHAR(34)&amp;G2&amp;CHAR(34),CHAR(34)&amp;H2&amp;CHAR(34),CHAR(34)&amp;I2&amp;CHAR(34)&amp;J2)</f>
        <v>%QUERYFILE_CODES(Query01,covid_pcrlab_qual,"C01_LAB_POSITIVE","NO","","C","POSITIVE","");</v>
      </c>
    </row>
    <row r="3" spans="1:11" s="83" customFormat="1" x14ac:dyDescent="0.25">
      <c r="A3" s="80" t="s">
        <v>115</v>
      </c>
      <c r="B3" s="80" t="s">
        <v>511</v>
      </c>
      <c r="C3" s="81" t="s">
        <v>117</v>
      </c>
      <c r="D3" s="80" t="s">
        <v>426</v>
      </c>
      <c r="E3" s="80" t="s">
        <v>58</v>
      </c>
      <c r="F3" s="80"/>
      <c r="G3" s="80" t="s">
        <v>118</v>
      </c>
      <c r="H3" s="80" t="s">
        <v>120</v>
      </c>
      <c r="I3" s="80"/>
      <c r="J3" s="82" t="s">
        <v>116</v>
      </c>
      <c r="K3" s="80" t="str">
        <f t="shared" si="0"/>
        <v>%QUERYFILE_CODES(Query02,covid_pcrlab_qual,"C01_LAB_POSITIVE","NO","","C","PRESUMPTIVE POSITIVE","");</v>
      </c>
    </row>
    <row r="4" spans="1:11" s="83" customFormat="1" x14ac:dyDescent="0.25">
      <c r="A4" s="80" t="s">
        <v>115</v>
      </c>
      <c r="B4" s="80" t="s">
        <v>513</v>
      </c>
      <c r="C4" s="81" t="s">
        <v>117</v>
      </c>
      <c r="D4" s="80" t="s">
        <v>426</v>
      </c>
      <c r="E4" s="80" t="s">
        <v>58</v>
      </c>
      <c r="F4" s="80"/>
      <c r="G4" s="80" t="s">
        <v>118</v>
      </c>
      <c r="H4" s="83" t="s">
        <v>121</v>
      </c>
      <c r="I4" s="80"/>
      <c r="J4" s="82" t="s">
        <v>116</v>
      </c>
      <c r="K4" s="80" t="str">
        <f t="shared" si="0"/>
        <v>%QUERYFILE_CODES(Query03,covid_pcrlab_qual,"C01_LAB_POSITIVE","NO","","C","DETECTED","");</v>
      </c>
    </row>
    <row r="5" spans="1:11" s="83" customFormat="1" x14ac:dyDescent="0.25">
      <c r="A5" s="80" t="s">
        <v>115</v>
      </c>
      <c r="B5" s="80" t="s">
        <v>514</v>
      </c>
      <c r="C5" s="81" t="s">
        <v>122</v>
      </c>
      <c r="D5" s="80" t="s">
        <v>426</v>
      </c>
      <c r="E5" s="80" t="s">
        <v>58</v>
      </c>
      <c r="F5" s="80"/>
      <c r="G5" s="80" t="s">
        <v>118</v>
      </c>
      <c r="H5" s="80" t="s">
        <v>119</v>
      </c>
      <c r="I5" s="80"/>
      <c r="J5" s="82" t="s">
        <v>116</v>
      </c>
      <c r="K5" s="80" t="str">
        <f t="shared" si="0"/>
        <v>%QUERYFILE_CODES(Query04,covid_antigenlab_qual,"C01_LAB_POSITIVE","NO","","C","POSITIVE","");</v>
      </c>
    </row>
    <row r="6" spans="1:11" s="83" customFormat="1" x14ac:dyDescent="0.25">
      <c r="A6" s="80" t="s">
        <v>115</v>
      </c>
      <c r="B6" s="80" t="s">
        <v>515</v>
      </c>
      <c r="C6" s="81" t="s">
        <v>122</v>
      </c>
      <c r="D6" s="80" t="s">
        <v>426</v>
      </c>
      <c r="E6" s="80" t="s">
        <v>58</v>
      </c>
      <c r="F6" s="80"/>
      <c r="G6" s="80" t="s">
        <v>118</v>
      </c>
      <c r="H6" s="80" t="s">
        <v>120</v>
      </c>
      <c r="I6" s="80"/>
      <c r="J6" s="82" t="s">
        <v>116</v>
      </c>
      <c r="K6" s="80" t="str">
        <f t="shared" si="0"/>
        <v>%QUERYFILE_CODES(Query05,covid_antigenlab_qual,"C01_LAB_POSITIVE","NO","","C","PRESUMPTIVE POSITIVE","");</v>
      </c>
    </row>
    <row r="7" spans="1:11" s="83" customFormat="1" x14ac:dyDescent="0.25">
      <c r="A7" s="80" t="s">
        <v>115</v>
      </c>
      <c r="B7" s="80" t="s">
        <v>516</v>
      </c>
      <c r="C7" s="81" t="s">
        <v>122</v>
      </c>
      <c r="D7" s="80" t="s">
        <v>426</v>
      </c>
      <c r="E7" s="80" t="s">
        <v>58</v>
      </c>
      <c r="F7" s="80"/>
      <c r="G7" s="80" t="s">
        <v>118</v>
      </c>
      <c r="H7" s="83" t="s">
        <v>121</v>
      </c>
      <c r="I7" s="80"/>
      <c r="J7" s="82" t="s">
        <v>116</v>
      </c>
      <c r="K7" s="80" t="str">
        <f t="shared" si="0"/>
        <v>%QUERYFILE_CODES(Query06,covid_antigenlab_qual,"C01_LAB_POSITIVE","NO","","C","DETECTED","");</v>
      </c>
    </row>
    <row r="8" spans="1:11" x14ac:dyDescent="0.25">
      <c r="A8" s="1"/>
      <c r="B8" s="1"/>
      <c r="C8" s="84"/>
      <c r="D8" s="1"/>
      <c r="E8" s="1"/>
      <c r="F8" s="1"/>
      <c r="G8" s="1"/>
      <c r="I8" s="1"/>
      <c r="J8" s="85"/>
      <c r="K8" s="1"/>
    </row>
    <row r="9" spans="1:11" x14ac:dyDescent="0.25">
      <c r="A9" s="1"/>
      <c r="B9" s="1"/>
      <c r="C9" s="84"/>
      <c r="D9" s="1"/>
      <c r="E9" s="1"/>
      <c r="F9" s="1"/>
      <c r="G9" s="1"/>
      <c r="I9" s="1"/>
      <c r="J9" s="85"/>
      <c r="K9" s="1"/>
    </row>
    <row r="10" spans="1:11" x14ac:dyDescent="0.25">
      <c r="A10" s="1"/>
      <c r="B10" s="1"/>
      <c r="C10" s="84"/>
      <c r="D10" s="1"/>
      <c r="E10" s="1"/>
      <c r="F10" s="1"/>
      <c r="G10" s="1"/>
      <c r="H10" s="1"/>
      <c r="I10" s="1"/>
      <c r="J10" s="85"/>
      <c r="K10" s="1"/>
    </row>
    <row r="11" spans="1:11" x14ac:dyDescent="0.25">
      <c r="A11" s="1"/>
      <c r="B11" s="1"/>
      <c r="C11" s="84"/>
      <c r="D11" s="1"/>
      <c r="J11" s="85"/>
      <c r="K11" s="1"/>
    </row>
    <row r="12" spans="1:11" x14ac:dyDescent="0.25">
      <c r="A12" s="1"/>
      <c r="B12" s="1"/>
      <c r="C12" s="84"/>
      <c r="D12" s="1"/>
      <c r="E12" s="1"/>
      <c r="F12" s="1"/>
      <c r="G12" s="1"/>
      <c r="H12" s="1"/>
      <c r="J12" s="85"/>
      <c r="K12" s="1"/>
    </row>
    <row r="13" spans="1:11" x14ac:dyDescent="0.25">
      <c r="A13" s="1"/>
      <c r="B13" s="1"/>
      <c r="C13" s="84"/>
      <c r="D13" s="1"/>
      <c r="E13" s="1"/>
      <c r="F13" s="1"/>
      <c r="G13" s="1"/>
      <c r="H13" s="1"/>
      <c r="J13" s="85"/>
      <c r="K13" s="1"/>
    </row>
    <row r="14" spans="1:11" x14ac:dyDescent="0.25">
      <c r="A14" s="1"/>
      <c r="B14" s="1"/>
      <c r="C14" s="84"/>
      <c r="D14" s="1"/>
      <c r="J14" s="85"/>
      <c r="K14" s="1"/>
    </row>
    <row r="15" spans="1:11" x14ac:dyDescent="0.25">
      <c r="A15" s="1"/>
      <c r="B15" s="1"/>
      <c r="C15" s="84"/>
      <c r="D15" s="1"/>
      <c r="E15" s="1"/>
      <c r="F15" s="1"/>
      <c r="G15" s="1"/>
      <c r="H15" s="1"/>
      <c r="I15" s="1"/>
      <c r="J15" s="85"/>
      <c r="K15" s="1"/>
    </row>
    <row r="16" spans="1:11" x14ac:dyDescent="0.25">
      <c r="A16" s="1"/>
      <c r="B16" s="1"/>
      <c r="C16" s="84"/>
      <c r="D16" s="1"/>
      <c r="E16" s="1"/>
      <c r="F16" s="1"/>
      <c r="G16" s="1"/>
      <c r="H16" s="1"/>
      <c r="I16" s="1"/>
      <c r="J16" s="85"/>
      <c r="K16" s="1"/>
    </row>
    <row r="17" spans="1:11" x14ac:dyDescent="0.25">
      <c r="A17" s="1"/>
      <c r="B17" s="1"/>
      <c r="C17" s="84"/>
      <c r="D17" s="1"/>
      <c r="J17" s="85"/>
      <c r="K17" s="1"/>
    </row>
    <row r="18" spans="1:11" x14ac:dyDescent="0.25">
      <c r="A18" s="1"/>
      <c r="B18" s="1"/>
      <c r="C18" s="84"/>
      <c r="D18" s="1"/>
      <c r="E18" s="1"/>
      <c r="F18" s="1"/>
      <c r="G18" s="1"/>
      <c r="H18" s="1"/>
      <c r="J18" s="85"/>
      <c r="K18" s="1"/>
    </row>
    <row r="19" spans="1:11" x14ac:dyDescent="0.25">
      <c r="A19" s="1"/>
      <c r="B19" s="1"/>
      <c r="C19" s="84"/>
      <c r="D19" s="1"/>
      <c r="E19" s="1"/>
      <c r="F19" s="1"/>
      <c r="G19" s="1"/>
      <c r="H19" s="1"/>
      <c r="J19" s="85"/>
      <c r="K19" s="1"/>
    </row>
    <row r="20" spans="1:11" x14ac:dyDescent="0.25">
      <c r="A20" s="1"/>
      <c r="B20" s="1"/>
      <c r="C20" s="84"/>
      <c r="D20" s="1"/>
      <c r="J20" s="85"/>
      <c r="K20" s="1"/>
    </row>
    <row r="21" spans="1:11" x14ac:dyDescent="0.25">
      <c r="A21" s="1"/>
      <c r="B21" s="1"/>
      <c r="C21" s="84"/>
      <c r="D21" s="1"/>
      <c r="E21" s="1"/>
      <c r="F21" s="1"/>
      <c r="G21" s="1"/>
      <c r="H21" s="1"/>
      <c r="I21" s="1"/>
      <c r="J21" s="85"/>
      <c r="K21" s="1"/>
    </row>
    <row r="22" spans="1:11" x14ac:dyDescent="0.25">
      <c r="A22" s="1"/>
      <c r="B22" s="1"/>
      <c r="C22" s="84"/>
      <c r="D22" s="1"/>
      <c r="E22" s="1"/>
      <c r="F22" s="1"/>
      <c r="G22" s="1"/>
      <c r="H22" s="1"/>
      <c r="I22" s="1"/>
      <c r="J22" s="85"/>
      <c r="K22" s="1"/>
    </row>
    <row r="23" spans="1:11" x14ac:dyDescent="0.25">
      <c r="A23" s="1"/>
      <c r="B23" s="1"/>
      <c r="C23" s="84"/>
      <c r="D23" s="1"/>
      <c r="J23" s="85"/>
      <c r="K23" s="1"/>
    </row>
    <row r="24" spans="1:11" x14ac:dyDescent="0.25">
      <c r="A24" s="1"/>
      <c r="B24" s="1"/>
      <c r="C24" s="84"/>
      <c r="D24" s="1"/>
      <c r="E24" s="1"/>
      <c r="F24" s="1"/>
      <c r="G24" s="1"/>
      <c r="H24" s="1"/>
      <c r="J24" s="85"/>
      <c r="K24" s="1"/>
    </row>
    <row r="25" spans="1:11" x14ac:dyDescent="0.25">
      <c r="A25" s="1"/>
      <c r="B25" s="1"/>
      <c r="C25" s="84"/>
      <c r="D25" s="1"/>
      <c r="E25" s="1"/>
      <c r="F25" s="1"/>
      <c r="G25" s="1"/>
      <c r="H25" s="1"/>
      <c r="J25" s="85"/>
      <c r="K25" s="1"/>
    </row>
    <row r="26" spans="1:11" x14ac:dyDescent="0.25">
      <c r="A26" s="1"/>
      <c r="B26" s="1"/>
      <c r="C26" s="84"/>
      <c r="D26" s="1"/>
      <c r="J26" s="85"/>
      <c r="K26" s="1"/>
    </row>
    <row r="27" spans="1:11" x14ac:dyDescent="0.25">
      <c r="A27" s="1"/>
      <c r="B27" s="1"/>
      <c r="C27" s="84"/>
      <c r="D27" s="1"/>
      <c r="E27" s="1"/>
      <c r="F27" s="1"/>
      <c r="G27" s="1"/>
      <c r="H27" s="1"/>
      <c r="I27" s="1"/>
      <c r="J27" s="85"/>
      <c r="K27" s="1"/>
    </row>
    <row r="28" spans="1:11" x14ac:dyDescent="0.25">
      <c r="A28" s="1"/>
      <c r="B28" s="1"/>
      <c r="C28" s="84"/>
      <c r="D28" s="1"/>
      <c r="E28" s="1"/>
      <c r="F28" s="1"/>
      <c r="G28" s="1"/>
      <c r="H28" s="1"/>
      <c r="I28" s="1"/>
      <c r="J28" s="85"/>
      <c r="K28" s="1"/>
    </row>
    <row r="29" spans="1:11" x14ac:dyDescent="0.25">
      <c r="A29" s="1"/>
      <c r="B29" s="1"/>
      <c r="C29" s="84"/>
      <c r="D29" s="1"/>
      <c r="J29" s="85"/>
      <c r="K29" s="1"/>
    </row>
    <row r="30" spans="1:11" x14ac:dyDescent="0.25">
      <c r="A30" s="1"/>
      <c r="B30" s="1"/>
      <c r="C30" s="84"/>
      <c r="D30" s="1"/>
      <c r="E30" s="1"/>
      <c r="F30" s="1"/>
      <c r="G30" s="1"/>
      <c r="H30" s="1"/>
      <c r="J30" s="85"/>
      <c r="K30" s="1"/>
    </row>
    <row r="31" spans="1:11" x14ac:dyDescent="0.25">
      <c r="A31" s="1"/>
      <c r="B31" s="1"/>
      <c r="C31" s="84"/>
      <c r="D31" s="1"/>
      <c r="E31" s="1"/>
      <c r="F31" s="1"/>
      <c r="G31" s="1"/>
      <c r="H31" s="1"/>
      <c r="J31" s="85"/>
      <c r="K31" s="1"/>
    </row>
    <row r="32" spans="1:11" x14ac:dyDescent="0.25">
      <c r="A32" s="1"/>
      <c r="B32" s="1"/>
      <c r="C32" s="84"/>
      <c r="D32" s="1"/>
      <c r="J32" s="85"/>
      <c r="K32" s="1"/>
    </row>
    <row r="33" spans="1:11" x14ac:dyDescent="0.25">
      <c r="A33" s="1"/>
      <c r="B33" s="1"/>
      <c r="C33" s="84"/>
      <c r="D33" s="1"/>
      <c r="E33" s="1"/>
      <c r="F33" s="1"/>
      <c r="G33" s="1"/>
      <c r="H33" s="1"/>
      <c r="I33" s="1"/>
      <c r="J33" s="85"/>
      <c r="K33" s="1"/>
    </row>
    <row r="34" spans="1:11" x14ac:dyDescent="0.25">
      <c r="A34" s="1"/>
      <c r="B34" s="1"/>
      <c r="C34" s="84"/>
      <c r="D34" s="1"/>
      <c r="E34" s="1"/>
      <c r="F34" s="1"/>
      <c r="G34" s="1"/>
      <c r="H34" s="1"/>
      <c r="I34" s="1"/>
      <c r="J34" s="85"/>
      <c r="K34" s="1"/>
    </row>
    <row r="35" spans="1:11" x14ac:dyDescent="0.25">
      <c r="A35" s="1"/>
      <c r="B35" s="1"/>
      <c r="C35" s="84"/>
      <c r="D35" s="1"/>
      <c r="J35" s="85"/>
      <c r="K35" s="1"/>
    </row>
    <row r="36" spans="1:11" x14ac:dyDescent="0.25">
      <c r="A36" s="1"/>
      <c r="B36" s="1"/>
      <c r="C36" s="84"/>
      <c r="D36" s="1"/>
      <c r="E36" s="1"/>
      <c r="F36" s="1"/>
      <c r="G36" s="1"/>
      <c r="H36" s="1"/>
      <c r="J36" s="85"/>
      <c r="K36" s="1"/>
    </row>
    <row r="37" spans="1:11" x14ac:dyDescent="0.25">
      <c r="A37" s="1"/>
      <c r="B37" s="1"/>
      <c r="C37" s="84"/>
      <c r="D37" s="1"/>
      <c r="E37" s="1"/>
      <c r="F37" s="1"/>
      <c r="G37" s="1"/>
      <c r="H37" s="1"/>
      <c r="J37" s="85"/>
      <c r="K37" s="1"/>
    </row>
    <row r="38" spans="1:11" x14ac:dyDescent="0.25">
      <c r="A38" s="1"/>
      <c r="B38" s="1"/>
      <c r="C38" s="84"/>
      <c r="D38" s="1"/>
      <c r="J38" s="85"/>
      <c r="K38" s="1"/>
    </row>
    <row r="39" spans="1:11" x14ac:dyDescent="0.25">
      <c r="A39" s="1"/>
      <c r="B39" s="1"/>
      <c r="C39" s="84"/>
      <c r="D39" s="1"/>
      <c r="E39" s="1"/>
      <c r="F39" s="1"/>
      <c r="G39" s="1"/>
      <c r="H39" s="1"/>
      <c r="I39" s="1"/>
      <c r="J39" s="85"/>
      <c r="K39" s="1"/>
    </row>
    <row r="40" spans="1:11" x14ac:dyDescent="0.25">
      <c r="A40" s="1"/>
      <c r="B40" s="1"/>
      <c r="C40" s="84"/>
      <c r="D40" s="1"/>
      <c r="E40" s="1"/>
      <c r="F40" s="1"/>
      <c r="G40" s="1"/>
      <c r="H40" s="1"/>
      <c r="I40" s="1"/>
      <c r="J40" s="85"/>
      <c r="K40" s="1"/>
    </row>
    <row r="41" spans="1:11" x14ac:dyDescent="0.25">
      <c r="A41" s="1"/>
      <c r="B41" s="1"/>
      <c r="C41" s="84"/>
      <c r="D41" s="1"/>
      <c r="J41" s="85"/>
      <c r="K41" s="1"/>
    </row>
    <row r="42" spans="1:11" x14ac:dyDescent="0.25">
      <c r="A42" s="1"/>
      <c r="B42" s="1"/>
      <c r="C42" s="84"/>
      <c r="D42" s="1"/>
      <c r="E42" s="1"/>
      <c r="F42" s="1"/>
      <c r="G42" s="1"/>
      <c r="H42" s="1"/>
      <c r="J42" s="85"/>
      <c r="K42" s="1"/>
    </row>
    <row r="43" spans="1:11" x14ac:dyDescent="0.25">
      <c r="A43" s="1"/>
      <c r="B43" s="1"/>
      <c r="C43" s="84"/>
      <c r="D43" s="1"/>
      <c r="E43" s="1"/>
      <c r="F43" s="1"/>
      <c r="G43" s="1"/>
      <c r="H43" s="1"/>
      <c r="J43" s="85"/>
      <c r="K43" s="1"/>
    </row>
    <row r="44" spans="1:11" x14ac:dyDescent="0.25">
      <c r="A44" s="1"/>
      <c r="B44" s="1"/>
      <c r="C44" s="84"/>
      <c r="D44" s="1"/>
      <c r="J44" s="85"/>
      <c r="K44" s="1"/>
    </row>
    <row r="45" spans="1:11" x14ac:dyDescent="0.25">
      <c r="A45" s="1"/>
      <c r="B45" s="1"/>
      <c r="C45" s="84"/>
      <c r="D45" s="1"/>
      <c r="E45" s="1"/>
      <c r="F45" s="1"/>
      <c r="G45" s="1"/>
      <c r="H45" s="1"/>
      <c r="I45" s="1"/>
      <c r="J45" s="85"/>
      <c r="K45" s="1"/>
    </row>
    <row r="46" spans="1:11" x14ac:dyDescent="0.25">
      <c r="A46" s="1"/>
      <c r="B46" s="1"/>
      <c r="C46" s="84"/>
      <c r="D46" s="1"/>
      <c r="E46" s="1"/>
      <c r="F46" s="1"/>
      <c r="G46" s="1"/>
      <c r="H46" s="1"/>
      <c r="I46" s="1"/>
      <c r="J46" s="85"/>
      <c r="K46" s="1"/>
    </row>
    <row r="47" spans="1:11" x14ac:dyDescent="0.25">
      <c r="A47" s="1"/>
      <c r="B47" s="1"/>
      <c r="C47" s="84"/>
      <c r="D47" s="1"/>
      <c r="J47" s="85"/>
      <c r="K47" s="1"/>
    </row>
    <row r="48" spans="1:11" x14ac:dyDescent="0.25">
      <c r="A48" s="1"/>
      <c r="B48" s="1"/>
      <c r="C48" s="84"/>
      <c r="D48" s="1"/>
      <c r="E48" s="1"/>
      <c r="F48" s="1"/>
      <c r="G48" s="1"/>
      <c r="H48" s="1"/>
      <c r="J48" s="85"/>
      <c r="K48" s="1"/>
    </row>
    <row r="49" spans="1:11" x14ac:dyDescent="0.25">
      <c r="A49" s="1"/>
      <c r="B49" s="1"/>
      <c r="C49" s="84"/>
      <c r="D49" s="1"/>
      <c r="E49" s="1"/>
      <c r="F49" s="1"/>
      <c r="G49" s="1"/>
      <c r="H49" s="1"/>
      <c r="J49" s="85"/>
      <c r="K49" s="1"/>
    </row>
    <row r="50" spans="1:11" x14ac:dyDescent="0.25">
      <c r="A50" s="1"/>
      <c r="B50" s="1"/>
      <c r="C50" s="84"/>
      <c r="D50" s="1"/>
      <c r="J50" s="85"/>
      <c r="K50" s="1"/>
    </row>
    <row r="51" spans="1:11" x14ac:dyDescent="0.25">
      <c r="A51" s="1"/>
      <c r="B51" s="1"/>
      <c r="C51" s="84"/>
      <c r="D51" s="1"/>
      <c r="E51" s="1"/>
      <c r="F51" s="1"/>
      <c r="G51" s="1"/>
      <c r="H51" s="1"/>
      <c r="I51" s="1"/>
      <c r="J51" s="85"/>
      <c r="K51" s="1"/>
    </row>
    <row r="52" spans="1:11" x14ac:dyDescent="0.25">
      <c r="A52" s="1"/>
      <c r="B52" s="1"/>
      <c r="C52" s="84"/>
      <c r="D52" s="1"/>
      <c r="E52" s="1"/>
      <c r="F52" s="1"/>
      <c r="G52" s="1"/>
      <c r="H52" s="1"/>
      <c r="I52" s="1"/>
      <c r="J52" s="85"/>
      <c r="K52" s="1"/>
    </row>
    <row r="53" spans="1:11" x14ac:dyDescent="0.25">
      <c r="A53" s="1"/>
      <c r="B53" s="1"/>
      <c r="C53" s="84"/>
      <c r="D53" s="1"/>
      <c r="J53" s="85"/>
      <c r="K53" s="1"/>
    </row>
    <row r="54" spans="1:11" x14ac:dyDescent="0.25">
      <c r="A54" s="1"/>
      <c r="B54" s="1"/>
      <c r="C54" s="84"/>
      <c r="D54" s="1"/>
      <c r="E54" s="1"/>
      <c r="F54" s="1"/>
      <c r="G54" s="1"/>
      <c r="H54" s="1"/>
      <c r="J54" s="85"/>
      <c r="K54" s="1"/>
    </row>
    <row r="55" spans="1:11" x14ac:dyDescent="0.25">
      <c r="A55" s="1"/>
      <c r="B55" s="1"/>
      <c r="C55" s="84"/>
      <c r="D55" s="1"/>
      <c r="E55" s="1"/>
      <c r="F55" s="1"/>
      <c r="G55" s="1"/>
      <c r="H55" s="1"/>
      <c r="J55" s="85"/>
      <c r="K55" s="1"/>
    </row>
    <row r="56" spans="1:11" ht="15.75" customHeight="1" x14ac:dyDescent="0.25">
      <c r="A56" s="1"/>
      <c r="B56" s="1"/>
      <c r="C56" s="84"/>
      <c r="D56" s="1"/>
      <c r="J56" s="85"/>
      <c r="K56" s="1"/>
    </row>
    <row r="57" spans="1:11" x14ac:dyDescent="0.25">
      <c r="A57" s="1"/>
      <c r="B57" s="1"/>
      <c r="C57" s="84"/>
      <c r="D57" s="1"/>
      <c r="E57" s="1"/>
      <c r="F57" s="1"/>
      <c r="G57" s="1"/>
      <c r="H57" s="1"/>
      <c r="I57" s="1"/>
      <c r="J57" s="85"/>
      <c r="K57" s="1"/>
    </row>
    <row r="58" spans="1:11" x14ac:dyDescent="0.25">
      <c r="A58" s="1"/>
      <c r="B58" s="1"/>
      <c r="C58" s="84"/>
      <c r="D58" s="1"/>
      <c r="E58" s="1"/>
      <c r="F58" s="1"/>
      <c r="G58" s="1"/>
      <c r="H58" s="1"/>
      <c r="I58" s="1"/>
      <c r="J58" s="85"/>
      <c r="K58" s="1"/>
    </row>
    <row r="59" spans="1:11" x14ac:dyDescent="0.25">
      <c r="A59" s="1"/>
      <c r="B59" s="1"/>
      <c r="C59" s="84"/>
      <c r="D59" s="1"/>
      <c r="J59" s="85"/>
      <c r="K59" s="1"/>
    </row>
    <row r="60" spans="1:11" x14ac:dyDescent="0.25">
      <c r="A60" s="1"/>
      <c r="B60" s="1"/>
      <c r="C60" s="84"/>
      <c r="D60" s="1"/>
      <c r="E60" s="1"/>
      <c r="F60" s="1"/>
      <c r="G60" s="1"/>
      <c r="H60" s="1"/>
      <c r="J60" s="85"/>
      <c r="K60" s="1"/>
    </row>
    <row r="61" spans="1:11" x14ac:dyDescent="0.25">
      <c r="A61" s="1"/>
      <c r="B61" s="1"/>
      <c r="C61" s="84"/>
      <c r="D61" s="1"/>
      <c r="E61" s="1"/>
      <c r="F61" s="1"/>
      <c r="G61" s="1"/>
      <c r="H61" s="1"/>
      <c r="J61" s="85"/>
      <c r="K61" s="1"/>
    </row>
    <row r="62" spans="1:11" x14ac:dyDescent="0.25">
      <c r="A62" s="1"/>
      <c r="B62" s="1"/>
      <c r="C62" s="84"/>
      <c r="D62" s="1"/>
      <c r="J62" s="85"/>
      <c r="K62" s="1"/>
    </row>
    <row r="63" spans="1:11" x14ac:dyDescent="0.25">
      <c r="A63" s="1"/>
      <c r="B63" s="1"/>
      <c r="C63" s="84"/>
      <c r="D63" s="1"/>
      <c r="E63" s="1"/>
      <c r="F63" s="1"/>
      <c r="G63" s="1"/>
      <c r="H63" s="1"/>
      <c r="I63" s="1"/>
      <c r="J63" s="85"/>
      <c r="K63" s="1"/>
    </row>
    <row r="64" spans="1:11" x14ac:dyDescent="0.25">
      <c r="A64" s="1"/>
      <c r="B64" s="1"/>
      <c r="C64" s="84"/>
      <c r="D64" s="1"/>
      <c r="E64" s="1"/>
      <c r="F64" s="1"/>
      <c r="G64" s="1"/>
      <c r="H64" s="1"/>
      <c r="I64" s="1"/>
      <c r="J64" s="85"/>
      <c r="K64" s="1"/>
    </row>
    <row r="65" spans="1:11" x14ac:dyDescent="0.25">
      <c r="A65" s="1"/>
      <c r="B65" s="1"/>
      <c r="C65" s="84"/>
      <c r="D65" s="1"/>
      <c r="J65" s="85"/>
      <c r="K65" s="1"/>
    </row>
    <row r="66" spans="1:11" x14ac:dyDescent="0.25">
      <c r="A66" s="1"/>
      <c r="B66" s="1"/>
      <c r="C66" s="84"/>
      <c r="D66" s="1"/>
      <c r="E66" s="1"/>
      <c r="F66" s="1"/>
      <c r="G66" s="1"/>
      <c r="H66" s="1"/>
      <c r="J66" s="85"/>
      <c r="K66" s="1"/>
    </row>
    <row r="67" spans="1:11" x14ac:dyDescent="0.25">
      <c r="A67" s="1"/>
      <c r="B67" s="1"/>
      <c r="C67" s="84"/>
      <c r="D67" s="1"/>
      <c r="E67" s="1"/>
      <c r="F67" s="1"/>
      <c r="G67" s="1"/>
      <c r="H67" s="1"/>
      <c r="J67" s="85"/>
      <c r="K67" s="1"/>
    </row>
    <row r="68" spans="1:11" x14ac:dyDescent="0.25">
      <c r="A68" s="1"/>
      <c r="B68" s="1"/>
      <c r="C68" s="84"/>
      <c r="D68" s="1"/>
      <c r="J68" s="85"/>
      <c r="K68" s="1"/>
    </row>
  </sheetData>
  <autoFilter ref="A1:K1" xr:uid="{3FF0AB7A-E2C6-487C-BD17-243605F51A28}"/>
  <phoneticPr fontId="20" type="noConversion"/>
  <pageMargins left="0.7" right="0.7" top="0.75" bottom="0.75" header="0.3" footer="0.3"/>
  <pageSetup orientation="portrait" r:id="rId1"/>
  <headerFooter differentOddEven="1" differentFirst="1">
    <oddFooter>&amp;L </oddFooter>
    <evenFooter>&amp;L </evenFooter>
    <firstFooter>&amp;L </first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FC910-996D-4076-A93D-7F26F334987C}">
  <dimension ref="A1:S79"/>
  <sheetViews>
    <sheetView zoomScale="99" zoomScaleNormal="99" workbookViewId="0">
      <selection sqref="A1:H1"/>
    </sheetView>
  </sheetViews>
  <sheetFormatPr defaultRowHeight="15" x14ac:dyDescent="0.25"/>
  <cols>
    <col min="1" max="1" width="18" bestFit="1" customWidth="1"/>
    <col min="3" max="3" width="20" bestFit="1" customWidth="1"/>
    <col min="4" max="4" width="34" customWidth="1"/>
    <col min="5" max="5" width="36" customWidth="1"/>
    <col min="7" max="7" width="11.28515625" bestFit="1" customWidth="1"/>
    <col min="8" max="8" width="22.85546875" bestFit="1" customWidth="1"/>
    <col min="10" max="10" width="13.7109375" bestFit="1" customWidth="1"/>
    <col min="11" max="11" width="17" bestFit="1" customWidth="1"/>
    <col min="12" max="12" width="10.140625" bestFit="1" customWidth="1"/>
    <col min="13" max="13" width="7.7109375" bestFit="1" customWidth="1"/>
    <col min="257" max="257" width="18" bestFit="1" customWidth="1"/>
    <col min="259" max="259" width="20" bestFit="1" customWidth="1"/>
    <col min="260" max="260" width="34" customWidth="1"/>
    <col min="261" max="261" width="36" customWidth="1"/>
    <col min="263" max="263" width="11.28515625" bestFit="1" customWidth="1"/>
    <col min="264" max="264" width="22.85546875" bestFit="1" customWidth="1"/>
    <col min="266" max="266" width="13.7109375" bestFit="1" customWidth="1"/>
    <col min="267" max="267" width="17" bestFit="1" customWidth="1"/>
    <col min="268" max="268" width="10.140625" bestFit="1" customWidth="1"/>
    <col min="269" max="269" width="7.7109375" bestFit="1" customWidth="1"/>
    <col min="513" max="513" width="18" bestFit="1" customWidth="1"/>
    <col min="515" max="515" width="20" bestFit="1" customWidth="1"/>
    <col min="516" max="516" width="34" customWidth="1"/>
    <col min="517" max="517" width="36" customWidth="1"/>
    <col min="519" max="519" width="11.28515625" bestFit="1" customWidth="1"/>
    <col min="520" max="520" width="22.85546875" bestFit="1" customWidth="1"/>
    <col min="522" max="522" width="13.7109375" bestFit="1" customWidth="1"/>
    <col min="523" max="523" width="17" bestFit="1" customWidth="1"/>
    <col min="524" max="524" width="10.140625" bestFit="1" customWidth="1"/>
    <col min="525" max="525" width="7.7109375" bestFit="1" customWidth="1"/>
    <col min="769" max="769" width="18" bestFit="1" customWidth="1"/>
    <col min="771" max="771" width="20" bestFit="1" customWidth="1"/>
    <col min="772" max="772" width="34" customWidth="1"/>
    <col min="773" max="773" width="36" customWidth="1"/>
    <col min="775" max="775" width="11.28515625" bestFit="1" customWidth="1"/>
    <col min="776" max="776" width="22.85546875" bestFit="1" customWidth="1"/>
    <col min="778" max="778" width="13.7109375" bestFit="1" customWidth="1"/>
    <col min="779" max="779" width="17" bestFit="1" customWidth="1"/>
    <col min="780" max="780" width="10.140625" bestFit="1" customWidth="1"/>
    <col min="781" max="781" width="7.7109375" bestFit="1" customWidth="1"/>
    <col min="1025" max="1025" width="18" bestFit="1" customWidth="1"/>
    <col min="1027" max="1027" width="20" bestFit="1" customWidth="1"/>
    <col min="1028" max="1028" width="34" customWidth="1"/>
    <col min="1029" max="1029" width="36" customWidth="1"/>
    <col min="1031" max="1031" width="11.28515625" bestFit="1" customWidth="1"/>
    <col min="1032" max="1032" width="22.85546875" bestFit="1" customWidth="1"/>
    <col min="1034" max="1034" width="13.7109375" bestFit="1" customWidth="1"/>
    <col min="1035" max="1035" width="17" bestFit="1" customWidth="1"/>
    <col min="1036" max="1036" width="10.140625" bestFit="1" customWidth="1"/>
    <col min="1037" max="1037" width="7.7109375" bestFit="1" customWidth="1"/>
    <col min="1281" max="1281" width="18" bestFit="1" customWidth="1"/>
    <col min="1283" max="1283" width="20" bestFit="1" customWidth="1"/>
    <col min="1284" max="1284" width="34" customWidth="1"/>
    <col min="1285" max="1285" width="36" customWidth="1"/>
    <col min="1287" max="1287" width="11.28515625" bestFit="1" customWidth="1"/>
    <col min="1288" max="1288" width="22.85546875" bestFit="1" customWidth="1"/>
    <col min="1290" max="1290" width="13.7109375" bestFit="1" customWidth="1"/>
    <col min="1291" max="1291" width="17" bestFit="1" customWidth="1"/>
    <col min="1292" max="1292" width="10.140625" bestFit="1" customWidth="1"/>
    <col min="1293" max="1293" width="7.7109375" bestFit="1" customWidth="1"/>
    <col min="1537" max="1537" width="18" bestFit="1" customWidth="1"/>
    <col min="1539" max="1539" width="20" bestFit="1" customWidth="1"/>
    <col min="1540" max="1540" width="34" customWidth="1"/>
    <col min="1541" max="1541" width="36" customWidth="1"/>
    <col min="1543" max="1543" width="11.28515625" bestFit="1" customWidth="1"/>
    <col min="1544" max="1544" width="22.85546875" bestFit="1" customWidth="1"/>
    <col min="1546" max="1546" width="13.7109375" bestFit="1" customWidth="1"/>
    <col min="1547" max="1547" width="17" bestFit="1" customWidth="1"/>
    <col min="1548" max="1548" width="10.140625" bestFit="1" customWidth="1"/>
    <col min="1549" max="1549" width="7.7109375" bestFit="1" customWidth="1"/>
    <col min="1793" max="1793" width="18" bestFit="1" customWidth="1"/>
    <col min="1795" max="1795" width="20" bestFit="1" customWidth="1"/>
    <col min="1796" max="1796" width="34" customWidth="1"/>
    <col min="1797" max="1797" width="36" customWidth="1"/>
    <col min="1799" max="1799" width="11.28515625" bestFit="1" customWidth="1"/>
    <col min="1800" max="1800" width="22.85546875" bestFit="1" customWidth="1"/>
    <col min="1802" max="1802" width="13.7109375" bestFit="1" customWidth="1"/>
    <col min="1803" max="1803" width="17" bestFit="1" customWidth="1"/>
    <col min="1804" max="1804" width="10.140625" bestFit="1" customWidth="1"/>
    <col min="1805" max="1805" width="7.7109375" bestFit="1" customWidth="1"/>
    <col min="2049" max="2049" width="18" bestFit="1" customWidth="1"/>
    <col min="2051" max="2051" width="20" bestFit="1" customWidth="1"/>
    <col min="2052" max="2052" width="34" customWidth="1"/>
    <col min="2053" max="2053" width="36" customWidth="1"/>
    <col min="2055" max="2055" width="11.28515625" bestFit="1" customWidth="1"/>
    <col min="2056" max="2056" width="22.85546875" bestFit="1" customWidth="1"/>
    <col min="2058" max="2058" width="13.7109375" bestFit="1" customWidth="1"/>
    <col min="2059" max="2059" width="17" bestFit="1" customWidth="1"/>
    <col min="2060" max="2060" width="10.140625" bestFit="1" customWidth="1"/>
    <col min="2061" max="2061" width="7.7109375" bestFit="1" customWidth="1"/>
    <col min="2305" max="2305" width="18" bestFit="1" customWidth="1"/>
    <col min="2307" max="2307" width="20" bestFit="1" customWidth="1"/>
    <col min="2308" max="2308" width="34" customWidth="1"/>
    <col min="2309" max="2309" width="36" customWidth="1"/>
    <col min="2311" max="2311" width="11.28515625" bestFit="1" customWidth="1"/>
    <col min="2312" max="2312" width="22.85546875" bestFit="1" customWidth="1"/>
    <col min="2314" max="2314" width="13.7109375" bestFit="1" customWidth="1"/>
    <col min="2315" max="2315" width="17" bestFit="1" customWidth="1"/>
    <col min="2316" max="2316" width="10.140625" bestFit="1" customWidth="1"/>
    <col min="2317" max="2317" width="7.7109375" bestFit="1" customWidth="1"/>
    <col min="2561" max="2561" width="18" bestFit="1" customWidth="1"/>
    <col min="2563" max="2563" width="20" bestFit="1" customWidth="1"/>
    <col min="2564" max="2564" width="34" customWidth="1"/>
    <col min="2565" max="2565" width="36" customWidth="1"/>
    <col min="2567" max="2567" width="11.28515625" bestFit="1" customWidth="1"/>
    <col min="2568" max="2568" width="22.85546875" bestFit="1" customWidth="1"/>
    <col min="2570" max="2570" width="13.7109375" bestFit="1" customWidth="1"/>
    <col min="2571" max="2571" width="17" bestFit="1" customWidth="1"/>
    <col min="2572" max="2572" width="10.140625" bestFit="1" customWidth="1"/>
    <col min="2573" max="2573" width="7.7109375" bestFit="1" customWidth="1"/>
    <col min="2817" max="2817" width="18" bestFit="1" customWidth="1"/>
    <col min="2819" max="2819" width="20" bestFit="1" customWidth="1"/>
    <col min="2820" max="2820" width="34" customWidth="1"/>
    <col min="2821" max="2821" width="36" customWidth="1"/>
    <col min="2823" max="2823" width="11.28515625" bestFit="1" customWidth="1"/>
    <col min="2824" max="2824" width="22.85546875" bestFit="1" customWidth="1"/>
    <col min="2826" max="2826" width="13.7109375" bestFit="1" customWidth="1"/>
    <col min="2827" max="2827" width="17" bestFit="1" customWidth="1"/>
    <col min="2828" max="2828" width="10.140625" bestFit="1" customWidth="1"/>
    <col min="2829" max="2829" width="7.7109375" bestFit="1" customWidth="1"/>
    <col min="3073" max="3073" width="18" bestFit="1" customWidth="1"/>
    <col min="3075" max="3075" width="20" bestFit="1" customWidth="1"/>
    <col min="3076" max="3076" width="34" customWidth="1"/>
    <col min="3077" max="3077" width="36" customWidth="1"/>
    <col min="3079" max="3079" width="11.28515625" bestFit="1" customWidth="1"/>
    <col min="3080" max="3080" width="22.85546875" bestFit="1" customWidth="1"/>
    <col min="3082" max="3082" width="13.7109375" bestFit="1" customWidth="1"/>
    <col min="3083" max="3083" width="17" bestFit="1" customWidth="1"/>
    <col min="3084" max="3084" width="10.140625" bestFit="1" customWidth="1"/>
    <col min="3085" max="3085" width="7.7109375" bestFit="1" customWidth="1"/>
    <col min="3329" max="3329" width="18" bestFit="1" customWidth="1"/>
    <col min="3331" max="3331" width="20" bestFit="1" customWidth="1"/>
    <col min="3332" max="3332" width="34" customWidth="1"/>
    <col min="3333" max="3333" width="36" customWidth="1"/>
    <col min="3335" max="3335" width="11.28515625" bestFit="1" customWidth="1"/>
    <col min="3336" max="3336" width="22.85546875" bestFit="1" customWidth="1"/>
    <col min="3338" max="3338" width="13.7109375" bestFit="1" customWidth="1"/>
    <col min="3339" max="3339" width="17" bestFit="1" customWidth="1"/>
    <col min="3340" max="3340" width="10.140625" bestFit="1" customWidth="1"/>
    <col min="3341" max="3341" width="7.7109375" bestFit="1" customWidth="1"/>
    <col min="3585" max="3585" width="18" bestFit="1" customWidth="1"/>
    <col min="3587" max="3587" width="20" bestFit="1" customWidth="1"/>
    <col min="3588" max="3588" width="34" customWidth="1"/>
    <col min="3589" max="3589" width="36" customWidth="1"/>
    <col min="3591" max="3591" width="11.28515625" bestFit="1" customWidth="1"/>
    <col min="3592" max="3592" width="22.85546875" bestFit="1" customWidth="1"/>
    <col min="3594" max="3594" width="13.7109375" bestFit="1" customWidth="1"/>
    <col min="3595" max="3595" width="17" bestFit="1" customWidth="1"/>
    <col min="3596" max="3596" width="10.140625" bestFit="1" customWidth="1"/>
    <col min="3597" max="3597" width="7.7109375" bestFit="1" customWidth="1"/>
    <col min="3841" max="3841" width="18" bestFit="1" customWidth="1"/>
    <col min="3843" max="3843" width="20" bestFit="1" customWidth="1"/>
    <col min="3844" max="3844" width="34" customWidth="1"/>
    <col min="3845" max="3845" width="36" customWidth="1"/>
    <col min="3847" max="3847" width="11.28515625" bestFit="1" customWidth="1"/>
    <col min="3848" max="3848" width="22.85546875" bestFit="1" customWidth="1"/>
    <col min="3850" max="3850" width="13.7109375" bestFit="1" customWidth="1"/>
    <col min="3851" max="3851" width="17" bestFit="1" customWidth="1"/>
    <col min="3852" max="3852" width="10.140625" bestFit="1" customWidth="1"/>
    <col min="3853" max="3853" width="7.7109375" bestFit="1" customWidth="1"/>
    <col min="4097" max="4097" width="18" bestFit="1" customWidth="1"/>
    <col min="4099" max="4099" width="20" bestFit="1" customWidth="1"/>
    <col min="4100" max="4100" width="34" customWidth="1"/>
    <col min="4101" max="4101" width="36" customWidth="1"/>
    <col min="4103" max="4103" width="11.28515625" bestFit="1" customWidth="1"/>
    <col min="4104" max="4104" width="22.85546875" bestFit="1" customWidth="1"/>
    <col min="4106" max="4106" width="13.7109375" bestFit="1" customWidth="1"/>
    <col min="4107" max="4107" width="17" bestFit="1" customWidth="1"/>
    <col min="4108" max="4108" width="10.140625" bestFit="1" customWidth="1"/>
    <col min="4109" max="4109" width="7.7109375" bestFit="1" customWidth="1"/>
    <col min="4353" max="4353" width="18" bestFit="1" customWidth="1"/>
    <col min="4355" max="4355" width="20" bestFit="1" customWidth="1"/>
    <col min="4356" max="4356" width="34" customWidth="1"/>
    <col min="4357" max="4357" width="36" customWidth="1"/>
    <col min="4359" max="4359" width="11.28515625" bestFit="1" customWidth="1"/>
    <col min="4360" max="4360" width="22.85546875" bestFit="1" customWidth="1"/>
    <col min="4362" max="4362" width="13.7109375" bestFit="1" customWidth="1"/>
    <col min="4363" max="4363" width="17" bestFit="1" customWidth="1"/>
    <col min="4364" max="4364" width="10.140625" bestFit="1" customWidth="1"/>
    <col min="4365" max="4365" width="7.7109375" bestFit="1" customWidth="1"/>
    <col min="4609" max="4609" width="18" bestFit="1" customWidth="1"/>
    <col min="4611" max="4611" width="20" bestFit="1" customWidth="1"/>
    <col min="4612" max="4612" width="34" customWidth="1"/>
    <col min="4613" max="4613" width="36" customWidth="1"/>
    <col min="4615" max="4615" width="11.28515625" bestFit="1" customWidth="1"/>
    <col min="4616" max="4616" width="22.85546875" bestFit="1" customWidth="1"/>
    <col min="4618" max="4618" width="13.7109375" bestFit="1" customWidth="1"/>
    <col min="4619" max="4619" width="17" bestFit="1" customWidth="1"/>
    <col min="4620" max="4620" width="10.140625" bestFit="1" customWidth="1"/>
    <col min="4621" max="4621" width="7.7109375" bestFit="1" customWidth="1"/>
    <col min="4865" max="4865" width="18" bestFit="1" customWidth="1"/>
    <col min="4867" max="4867" width="20" bestFit="1" customWidth="1"/>
    <col min="4868" max="4868" width="34" customWidth="1"/>
    <col min="4869" max="4869" width="36" customWidth="1"/>
    <col min="4871" max="4871" width="11.28515625" bestFit="1" customWidth="1"/>
    <col min="4872" max="4872" width="22.85546875" bestFit="1" customWidth="1"/>
    <col min="4874" max="4874" width="13.7109375" bestFit="1" customWidth="1"/>
    <col min="4875" max="4875" width="17" bestFit="1" customWidth="1"/>
    <col min="4876" max="4876" width="10.140625" bestFit="1" customWidth="1"/>
    <col min="4877" max="4877" width="7.7109375" bestFit="1" customWidth="1"/>
    <col min="5121" max="5121" width="18" bestFit="1" customWidth="1"/>
    <col min="5123" max="5123" width="20" bestFit="1" customWidth="1"/>
    <col min="5124" max="5124" width="34" customWidth="1"/>
    <col min="5125" max="5125" width="36" customWidth="1"/>
    <col min="5127" max="5127" width="11.28515625" bestFit="1" customWidth="1"/>
    <col min="5128" max="5128" width="22.85546875" bestFit="1" customWidth="1"/>
    <col min="5130" max="5130" width="13.7109375" bestFit="1" customWidth="1"/>
    <col min="5131" max="5131" width="17" bestFit="1" customWidth="1"/>
    <col min="5132" max="5132" width="10.140625" bestFit="1" customWidth="1"/>
    <col min="5133" max="5133" width="7.7109375" bestFit="1" customWidth="1"/>
    <col min="5377" max="5377" width="18" bestFit="1" customWidth="1"/>
    <col min="5379" max="5379" width="20" bestFit="1" customWidth="1"/>
    <col min="5380" max="5380" width="34" customWidth="1"/>
    <col min="5381" max="5381" width="36" customWidth="1"/>
    <col min="5383" max="5383" width="11.28515625" bestFit="1" customWidth="1"/>
    <col min="5384" max="5384" width="22.85546875" bestFit="1" customWidth="1"/>
    <col min="5386" max="5386" width="13.7109375" bestFit="1" customWidth="1"/>
    <col min="5387" max="5387" width="17" bestFit="1" customWidth="1"/>
    <col min="5388" max="5388" width="10.140625" bestFit="1" customWidth="1"/>
    <col min="5389" max="5389" width="7.7109375" bestFit="1" customWidth="1"/>
    <col min="5633" max="5633" width="18" bestFit="1" customWidth="1"/>
    <col min="5635" max="5635" width="20" bestFit="1" customWidth="1"/>
    <col min="5636" max="5636" width="34" customWidth="1"/>
    <col min="5637" max="5637" width="36" customWidth="1"/>
    <col min="5639" max="5639" width="11.28515625" bestFit="1" customWidth="1"/>
    <col min="5640" max="5640" width="22.85546875" bestFit="1" customWidth="1"/>
    <col min="5642" max="5642" width="13.7109375" bestFit="1" customWidth="1"/>
    <col min="5643" max="5643" width="17" bestFit="1" customWidth="1"/>
    <col min="5644" max="5644" width="10.140625" bestFit="1" customWidth="1"/>
    <col min="5645" max="5645" width="7.7109375" bestFit="1" customWidth="1"/>
    <col min="5889" max="5889" width="18" bestFit="1" customWidth="1"/>
    <col min="5891" max="5891" width="20" bestFit="1" customWidth="1"/>
    <col min="5892" max="5892" width="34" customWidth="1"/>
    <col min="5893" max="5893" width="36" customWidth="1"/>
    <col min="5895" max="5895" width="11.28515625" bestFit="1" customWidth="1"/>
    <col min="5896" max="5896" width="22.85546875" bestFit="1" customWidth="1"/>
    <col min="5898" max="5898" width="13.7109375" bestFit="1" customWidth="1"/>
    <col min="5899" max="5899" width="17" bestFit="1" customWidth="1"/>
    <col min="5900" max="5900" width="10.140625" bestFit="1" customWidth="1"/>
    <col min="5901" max="5901" width="7.7109375" bestFit="1" customWidth="1"/>
    <col min="6145" max="6145" width="18" bestFit="1" customWidth="1"/>
    <col min="6147" max="6147" width="20" bestFit="1" customWidth="1"/>
    <col min="6148" max="6148" width="34" customWidth="1"/>
    <col min="6149" max="6149" width="36" customWidth="1"/>
    <col min="6151" max="6151" width="11.28515625" bestFit="1" customWidth="1"/>
    <col min="6152" max="6152" width="22.85546875" bestFit="1" customWidth="1"/>
    <col min="6154" max="6154" width="13.7109375" bestFit="1" customWidth="1"/>
    <col min="6155" max="6155" width="17" bestFit="1" customWidth="1"/>
    <col min="6156" max="6156" width="10.140625" bestFit="1" customWidth="1"/>
    <col min="6157" max="6157" width="7.7109375" bestFit="1" customWidth="1"/>
    <col min="6401" max="6401" width="18" bestFit="1" customWidth="1"/>
    <col min="6403" max="6403" width="20" bestFit="1" customWidth="1"/>
    <col min="6404" max="6404" width="34" customWidth="1"/>
    <col min="6405" max="6405" width="36" customWidth="1"/>
    <col min="6407" max="6407" width="11.28515625" bestFit="1" customWidth="1"/>
    <col min="6408" max="6408" width="22.85546875" bestFit="1" customWidth="1"/>
    <col min="6410" max="6410" width="13.7109375" bestFit="1" customWidth="1"/>
    <col min="6411" max="6411" width="17" bestFit="1" customWidth="1"/>
    <col min="6412" max="6412" width="10.140625" bestFit="1" customWidth="1"/>
    <col min="6413" max="6413" width="7.7109375" bestFit="1" customWidth="1"/>
    <col min="6657" max="6657" width="18" bestFit="1" customWidth="1"/>
    <col min="6659" max="6659" width="20" bestFit="1" customWidth="1"/>
    <col min="6660" max="6660" width="34" customWidth="1"/>
    <col min="6661" max="6661" width="36" customWidth="1"/>
    <col min="6663" max="6663" width="11.28515625" bestFit="1" customWidth="1"/>
    <col min="6664" max="6664" width="22.85546875" bestFit="1" customWidth="1"/>
    <col min="6666" max="6666" width="13.7109375" bestFit="1" customWidth="1"/>
    <col min="6667" max="6667" width="17" bestFit="1" customWidth="1"/>
    <col min="6668" max="6668" width="10.140625" bestFit="1" customWidth="1"/>
    <col min="6669" max="6669" width="7.7109375" bestFit="1" customWidth="1"/>
    <col min="6913" max="6913" width="18" bestFit="1" customWidth="1"/>
    <col min="6915" max="6915" width="20" bestFit="1" customWidth="1"/>
    <col min="6916" max="6916" width="34" customWidth="1"/>
    <col min="6917" max="6917" width="36" customWidth="1"/>
    <col min="6919" max="6919" width="11.28515625" bestFit="1" customWidth="1"/>
    <col min="6920" max="6920" width="22.85546875" bestFit="1" customWidth="1"/>
    <col min="6922" max="6922" width="13.7109375" bestFit="1" customWidth="1"/>
    <col min="6923" max="6923" width="17" bestFit="1" customWidth="1"/>
    <col min="6924" max="6924" width="10.140625" bestFit="1" customWidth="1"/>
    <col min="6925" max="6925" width="7.7109375" bestFit="1" customWidth="1"/>
    <col min="7169" max="7169" width="18" bestFit="1" customWidth="1"/>
    <col min="7171" max="7171" width="20" bestFit="1" customWidth="1"/>
    <col min="7172" max="7172" width="34" customWidth="1"/>
    <col min="7173" max="7173" width="36" customWidth="1"/>
    <col min="7175" max="7175" width="11.28515625" bestFit="1" customWidth="1"/>
    <col min="7176" max="7176" width="22.85546875" bestFit="1" customWidth="1"/>
    <col min="7178" max="7178" width="13.7109375" bestFit="1" customWidth="1"/>
    <col min="7179" max="7179" width="17" bestFit="1" customWidth="1"/>
    <col min="7180" max="7180" width="10.140625" bestFit="1" customWidth="1"/>
    <col min="7181" max="7181" width="7.7109375" bestFit="1" customWidth="1"/>
    <col min="7425" max="7425" width="18" bestFit="1" customWidth="1"/>
    <col min="7427" max="7427" width="20" bestFit="1" customWidth="1"/>
    <col min="7428" max="7428" width="34" customWidth="1"/>
    <col min="7429" max="7429" width="36" customWidth="1"/>
    <col min="7431" max="7431" width="11.28515625" bestFit="1" customWidth="1"/>
    <col min="7432" max="7432" width="22.85546875" bestFit="1" customWidth="1"/>
    <col min="7434" max="7434" width="13.7109375" bestFit="1" customWidth="1"/>
    <col min="7435" max="7435" width="17" bestFit="1" customWidth="1"/>
    <col min="7436" max="7436" width="10.140625" bestFit="1" customWidth="1"/>
    <col min="7437" max="7437" width="7.7109375" bestFit="1" customWidth="1"/>
    <col min="7681" max="7681" width="18" bestFit="1" customWidth="1"/>
    <col min="7683" max="7683" width="20" bestFit="1" customWidth="1"/>
    <col min="7684" max="7684" width="34" customWidth="1"/>
    <col min="7685" max="7685" width="36" customWidth="1"/>
    <col min="7687" max="7687" width="11.28515625" bestFit="1" customWidth="1"/>
    <col min="7688" max="7688" width="22.85546875" bestFit="1" customWidth="1"/>
    <col min="7690" max="7690" width="13.7109375" bestFit="1" customWidth="1"/>
    <col min="7691" max="7691" width="17" bestFit="1" customWidth="1"/>
    <col min="7692" max="7692" width="10.140625" bestFit="1" customWidth="1"/>
    <col min="7693" max="7693" width="7.7109375" bestFit="1" customWidth="1"/>
    <col min="7937" max="7937" width="18" bestFit="1" customWidth="1"/>
    <col min="7939" max="7939" width="20" bestFit="1" customWidth="1"/>
    <col min="7940" max="7940" width="34" customWidth="1"/>
    <col min="7941" max="7941" width="36" customWidth="1"/>
    <col min="7943" max="7943" width="11.28515625" bestFit="1" customWidth="1"/>
    <col min="7944" max="7944" width="22.85546875" bestFit="1" customWidth="1"/>
    <col min="7946" max="7946" width="13.7109375" bestFit="1" customWidth="1"/>
    <col min="7947" max="7947" width="17" bestFit="1" customWidth="1"/>
    <col min="7948" max="7948" width="10.140625" bestFit="1" customWidth="1"/>
    <col min="7949" max="7949" width="7.7109375" bestFit="1" customWidth="1"/>
    <col min="8193" max="8193" width="18" bestFit="1" customWidth="1"/>
    <col min="8195" max="8195" width="20" bestFit="1" customWidth="1"/>
    <col min="8196" max="8196" width="34" customWidth="1"/>
    <col min="8197" max="8197" width="36" customWidth="1"/>
    <col min="8199" max="8199" width="11.28515625" bestFit="1" customWidth="1"/>
    <col min="8200" max="8200" width="22.85546875" bestFit="1" customWidth="1"/>
    <col min="8202" max="8202" width="13.7109375" bestFit="1" customWidth="1"/>
    <col min="8203" max="8203" width="17" bestFit="1" customWidth="1"/>
    <col min="8204" max="8204" width="10.140625" bestFit="1" customWidth="1"/>
    <col min="8205" max="8205" width="7.7109375" bestFit="1" customWidth="1"/>
    <col min="8449" max="8449" width="18" bestFit="1" customWidth="1"/>
    <col min="8451" max="8451" width="20" bestFit="1" customWidth="1"/>
    <col min="8452" max="8452" width="34" customWidth="1"/>
    <col min="8453" max="8453" width="36" customWidth="1"/>
    <col min="8455" max="8455" width="11.28515625" bestFit="1" customWidth="1"/>
    <col min="8456" max="8456" width="22.85546875" bestFit="1" customWidth="1"/>
    <col min="8458" max="8458" width="13.7109375" bestFit="1" customWidth="1"/>
    <col min="8459" max="8459" width="17" bestFit="1" customWidth="1"/>
    <col min="8460" max="8460" width="10.140625" bestFit="1" customWidth="1"/>
    <col min="8461" max="8461" width="7.7109375" bestFit="1" customWidth="1"/>
    <col min="8705" max="8705" width="18" bestFit="1" customWidth="1"/>
    <col min="8707" max="8707" width="20" bestFit="1" customWidth="1"/>
    <col min="8708" max="8708" width="34" customWidth="1"/>
    <col min="8709" max="8709" width="36" customWidth="1"/>
    <col min="8711" max="8711" width="11.28515625" bestFit="1" customWidth="1"/>
    <col min="8712" max="8712" width="22.85546875" bestFit="1" customWidth="1"/>
    <col min="8714" max="8714" width="13.7109375" bestFit="1" customWidth="1"/>
    <col min="8715" max="8715" width="17" bestFit="1" customWidth="1"/>
    <col min="8716" max="8716" width="10.140625" bestFit="1" customWidth="1"/>
    <col min="8717" max="8717" width="7.7109375" bestFit="1" customWidth="1"/>
    <col min="8961" max="8961" width="18" bestFit="1" customWidth="1"/>
    <col min="8963" max="8963" width="20" bestFit="1" customWidth="1"/>
    <col min="8964" max="8964" width="34" customWidth="1"/>
    <col min="8965" max="8965" width="36" customWidth="1"/>
    <col min="8967" max="8967" width="11.28515625" bestFit="1" customWidth="1"/>
    <col min="8968" max="8968" width="22.85546875" bestFit="1" customWidth="1"/>
    <col min="8970" max="8970" width="13.7109375" bestFit="1" customWidth="1"/>
    <col min="8971" max="8971" width="17" bestFit="1" customWidth="1"/>
    <col min="8972" max="8972" width="10.140625" bestFit="1" customWidth="1"/>
    <col min="8973" max="8973" width="7.7109375" bestFit="1" customWidth="1"/>
    <col min="9217" max="9217" width="18" bestFit="1" customWidth="1"/>
    <col min="9219" max="9219" width="20" bestFit="1" customWidth="1"/>
    <col min="9220" max="9220" width="34" customWidth="1"/>
    <col min="9221" max="9221" width="36" customWidth="1"/>
    <col min="9223" max="9223" width="11.28515625" bestFit="1" customWidth="1"/>
    <col min="9224" max="9224" width="22.85546875" bestFit="1" customWidth="1"/>
    <col min="9226" max="9226" width="13.7109375" bestFit="1" customWidth="1"/>
    <col min="9227" max="9227" width="17" bestFit="1" customWidth="1"/>
    <col min="9228" max="9228" width="10.140625" bestFit="1" customWidth="1"/>
    <col min="9229" max="9229" width="7.7109375" bestFit="1" customWidth="1"/>
    <col min="9473" max="9473" width="18" bestFit="1" customWidth="1"/>
    <col min="9475" max="9475" width="20" bestFit="1" customWidth="1"/>
    <col min="9476" max="9476" width="34" customWidth="1"/>
    <col min="9477" max="9477" width="36" customWidth="1"/>
    <col min="9479" max="9479" width="11.28515625" bestFit="1" customWidth="1"/>
    <col min="9480" max="9480" width="22.85546875" bestFit="1" customWidth="1"/>
    <col min="9482" max="9482" width="13.7109375" bestFit="1" customWidth="1"/>
    <col min="9483" max="9483" width="17" bestFit="1" customWidth="1"/>
    <col min="9484" max="9484" width="10.140625" bestFit="1" customWidth="1"/>
    <col min="9485" max="9485" width="7.7109375" bestFit="1" customWidth="1"/>
    <col min="9729" max="9729" width="18" bestFit="1" customWidth="1"/>
    <col min="9731" max="9731" width="20" bestFit="1" customWidth="1"/>
    <col min="9732" max="9732" width="34" customWidth="1"/>
    <col min="9733" max="9733" width="36" customWidth="1"/>
    <col min="9735" max="9735" width="11.28515625" bestFit="1" customWidth="1"/>
    <col min="9736" max="9736" width="22.85546875" bestFit="1" customWidth="1"/>
    <col min="9738" max="9738" width="13.7109375" bestFit="1" customWidth="1"/>
    <col min="9739" max="9739" width="17" bestFit="1" customWidth="1"/>
    <col min="9740" max="9740" width="10.140625" bestFit="1" customWidth="1"/>
    <col min="9741" max="9741" width="7.7109375" bestFit="1" customWidth="1"/>
    <col min="9985" max="9985" width="18" bestFit="1" customWidth="1"/>
    <col min="9987" max="9987" width="20" bestFit="1" customWidth="1"/>
    <col min="9988" max="9988" width="34" customWidth="1"/>
    <col min="9989" max="9989" width="36" customWidth="1"/>
    <col min="9991" max="9991" width="11.28515625" bestFit="1" customWidth="1"/>
    <col min="9992" max="9992" width="22.85546875" bestFit="1" customWidth="1"/>
    <col min="9994" max="9994" width="13.7109375" bestFit="1" customWidth="1"/>
    <col min="9995" max="9995" width="17" bestFit="1" customWidth="1"/>
    <col min="9996" max="9996" width="10.140625" bestFit="1" customWidth="1"/>
    <col min="9997" max="9997" width="7.7109375" bestFit="1" customWidth="1"/>
    <col min="10241" max="10241" width="18" bestFit="1" customWidth="1"/>
    <col min="10243" max="10243" width="20" bestFit="1" customWidth="1"/>
    <col min="10244" max="10244" width="34" customWidth="1"/>
    <col min="10245" max="10245" width="36" customWidth="1"/>
    <col min="10247" max="10247" width="11.28515625" bestFit="1" customWidth="1"/>
    <col min="10248" max="10248" width="22.85546875" bestFit="1" customWidth="1"/>
    <col min="10250" max="10250" width="13.7109375" bestFit="1" customWidth="1"/>
    <col min="10251" max="10251" width="17" bestFit="1" customWidth="1"/>
    <col min="10252" max="10252" width="10.140625" bestFit="1" customWidth="1"/>
    <col min="10253" max="10253" width="7.7109375" bestFit="1" customWidth="1"/>
    <col min="10497" max="10497" width="18" bestFit="1" customWidth="1"/>
    <col min="10499" max="10499" width="20" bestFit="1" customWidth="1"/>
    <col min="10500" max="10500" width="34" customWidth="1"/>
    <col min="10501" max="10501" width="36" customWidth="1"/>
    <col min="10503" max="10503" width="11.28515625" bestFit="1" customWidth="1"/>
    <col min="10504" max="10504" width="22.85546875" bestFit="1" customWidth="1"/>
    <col min="10506" max="10506" width="13.7109375" bestFit="1" customWidth="1"/>
    <col min="10507" max="10507" width="17" bestFit="1" customWidth="1"/>
    <col min="10508" max="10508" width="10.140625" bestFit="1" customWidth="1"/>
    <col min="10509" max="10509" width="7.7109375" bestFit="1" customWidth="1"/>
    <col min="10753" max="10753" width="18" bestFit="1" customWidth="1"/>
    <col min="10755" max="10755" width="20" bestFit="1" customWidth="1"/>
    <col min="10756" max="10756" width="34" customWidth="1"/>
    <col min="10757" max="10757" width="36" customWidth="1"/>
    <col min="10759" max="10759" width="11.28515625" bestFit="1" customWidth="1"/>
    <col min="10760" max="10760" width="22.85546875" bestFit="1" customWidth="1"/>
    <col min="10762" max="10762" width="13.7109375" bestFit="1" customWidth="1"/>
    <col min="10763" max="10763" width="17" bestFit="1" customWidth="1"/>
    <col min="10764" max="10764" width="10.140625" bestFit="1" customWidth="1"/>
    <col min="10765" max="10765" width="7.7109375" bestFit="1" customWidth="1"/>
    <col min="11009" max="11009" width="18" bestFit="1" customWidth="1"/>
    <col min="11011" max="11011" width="20" bestFit="1" customWidth="1"/>
    <col min="11012" max="11012" width="34" customWidth="1"/>
    <col min="11013" max="11013" width="36" customWidth="1"/>
    <col min="11015" max="11015" width="11.28515625" bestFit="1" customWidth="1"/>
    <col min="11016" max="11016" width="22.85546875" bestFit="1" customWidth="1"/>
    <col min="11018" max="11018" width="13.7109375" bestFit="1" customWidth="1"/>
    <col min="11019" max="11019" width="17" bestFit="1" customWidth="1"/>
    <col min="11020" max="11020" width="10.140625" bestFit="1" customWidth="1"/>
    <col min="11021" max="11021" width="7.7109375" bestFit="1" customWidth="1"/>
    <col min="11265" max="11265" width="18" bestFit="1" customWidth="1"/>
    <col min="11267" max="11267" width="20" bestFit="1" customWidth="1"/>
    <col min="11268" max="11268" width="34" customWidth="1"/>
    <col min="11269" max="11269" width="36" customWidth="1"/>
    <col min="11271" max="11271" width="11.28515625" bestFit="1" customWidth="1"/>
    <col min="11272" max="11272" width="22.85546875" bestFit="1" customWidth="1"/>
    <col min="11274" max="11274" width="13.7109375" bestFit="1" customWidth="1"/>
    <col min="11275" max="11275" width="17" bestFit="1" customWidth="1"/>
    <col min="11276" max="11276" width="10.140625" bestFit="1" customWidth="1"/>
    <col min="11277" max="11277" width="7.7109375" bestFit="1" customWidth="1"/>
    <col min="11521" max="11521" width="18" bestFit="1" customWidth="1"/>
    <col min="11523" max="11523" width="20" bestFit="1" customWidth="1"/>
    <col min="11524" max="11524" width="34" customWidth="1"/>
    <col min="11525" max="11525" width="36" customWidth="1"/>
    <col min="11527" max="11527" width="11.28515625" bestFit="1" customWidth="1"/>
    <col min="11528" max="11528" width="22.85546875" bestFit="1" customWidth="1"/>
    <col min="11530" max="11530" width="13.7109375" bestFit="1" customWidth="1"/>
    <col min="11531" max="11531" width="17" bestFit="1" customWidth="1"/>
    <col min="11532" max="11532" width="10.140625" bestFit="1" customWidth="1"/>
    <col min="11533" max="11533" width="7.7109375" bestFit="1" customWidth="1"/>
    <col min="11777" max="11777" width="18" bestFit="1" customWidth="1"/>
    <col min="11779" max="11779" width="20" bestFit="1" customWidth="1"/>
    <col min="11780" max="11780" width="34" customWidth="1"/>
    <col min="11781" max="11781" width="36" customWidth="1"/>
    <col min="11783" max="11783" width="11.28515625" bestFit="1" customWidth="1"/>
    <col min="11784" max="11784" width="22.85546875" bestFit="1" customWidth="1"/>
    <col min="11786" max="11786" width="13.7109375" bestFit="1" customWidth="1"/>
    <col min="11787" max="11787" width="17" bestFit="1" customWidth="1"/>
    <col min="11788" max="11788" width="10.140625" bestFit="1" customWidth="1"/>
    <col min="11789" max="11789" width="7.7109375" bestFit="1" customWidth="1"/>
    <col min="12033" max="12033" width="18" bestFit="1" customWidth="1"/>
    <col min="12035" max="12035" width="20" bestFit="1" customWidth="1"/>
    <col min="12036" max="12036" width="34" customWidth="1"/>
    <col min="12037" max="12037" width="36" customWidth="1"/>
    <col min="12039" max="12039" width="11.28515625" bestFit="1" customWidth="1"/>
    <col min="12040" max="12040" width="22.85546875" bestFit="1" customWidth="1"/>
    <col min="12042" max="12042" width="13.7109375" bestFit="1" customWidth="1"/>
    <col min="12043" max="12043" width="17" bestFit="1" customWidth="1"/>
    <col min="12044" max="12044" width="10.140625" bestFit="1" customWidth="1"/>
    <col min="12045" max="12045" width="7.7109375" bestFit="1" customWidth="1"/>
    <col min="12289" max="12289" width="18" bestFit="1" customWidth="1"/>
    <col min="12291" max="12291" width="20" bestFit="1" customWidth="1"/>
    <col min="12292" max="12292" width="34" customWidth="1"/>
    <col min="12293" max="12293" width="36" customWidth="1"/>
    <col min="12295" max="12295" width="11.28515625" bestFit="1" customWidth="1"/>
    <col min="12296" max="12296" width="22.85546875" bestFit="1" customWidth="1"/>
    <col min="12298" max="12298" width="13.7109375" bestFit="1" customWidth="1"/>
    <col min="12299" max="12299" width="17" bestFit="1" customWidth="1"/>
    <col min="12300" max="12300" width="10.140625" bestFit="1" customWidth="1"/>
    <col min="12301" max="12301" width="7.7109375" bestFit="1" customWidth="1"/>
    <col min="12545" max="12545" width="18" bestFit="1" customWidth="1"/>
    <col min="12547" max="12547" width="20" bestFit="1" customWidth="1"/>
    <col min="12548" max="12548" width="34" customWidth="1"/>
    <col min="12549" max="12549" width="36" customWidth="1"/>
    <col min="12551" max="12551" width="11.28515625" bestFit="1" customWidth="1"/>
    <col min="12552" max="12552" width="22.85546875" bestFit="1" customWidth="1"/>
    <col min="12554" max="12554" width="13.7109375" bestFit="1" customWidth="1"/>
    <col min="12555" max="12555" width="17" bestFit="1" customWidth="1"/>
    <col min="12556" max="12556" width="10.140625" bestFit="1" customWidth="1"/>
    <col min="12557" max="12557" width="7.7109375" bestFit="1" customWidth="1"/>
    <col min="12801" max="12801" width="18" bestFit="1" customWidth="1"/>
    <col min="12803" max="12803" width="20" bestFit="1" customWidth="1"/>
    <col min="12804" max="12804" width="34" customWidth="1"/>
    <col min="12805" max="12805" width="36" customWidth="1"/>
    <col min="12807" max="12807" width="11.28515625" bestFit="1" customWidth="1"/>
    <col min="12808" max="12808" width="22.85546875" bestFit="1" customWidth="1"/>
    <col min="12810" max="12810" width="13.7109375" bestFit="1" customWidth="1"/>
    <col min="12811" max="12811" width="17" bestFit="1" customWidth="1"/>
    <col min="12812" max="12812" width="10.140625" bestFit="1" customWidth="1"/>
    <col min="12813" max="12813" width="7.7109375" bestFit="1" customWidth="1"/>
    <col min="13057" max="13057" width="18" bestFit="1" customWidth="1"/>
    <col min="13059" max="13059" width="20" bestFit="1" customWidth="1"/>
    <col min="13060" max="13060" width="34" customWidth="1"/>
    <col min="13061" max="13061" width="36" customWidth="1"/>
    <col min="13063" max="13063" width="11.28515625" bestFit="1" customWidth="1"/>
    <col min="13064" max="13064" width="22.85546875" bestFit="1" customWidth="1"/>
    <col min="13066" max="13066" width="13.7109375" bestFit="1" customWidth="1"/>
    <col min="13067" max="13067" width="17" bestFit="1" customWidth="1"/>
    <col min="13068" max="13068" width="10.140625" bestFit="1" customWidth="1"/>
    <col min="13069" max="13069" width="7.7109375" bestFit="1" customWidth="1"/>
    <col min="13313" max="13313" width="18" bestFit="1" customWidth="1"/>
    <col min="13315" max="13315" width="20" bestFit="1" customWidth="1"/>
    <col min="13316" max="13316" width="34" customWidth="1"/>
    <col min="13317" max="13317" width="36" customWidth="1"/>
    <col min="13319" max="13319" width="11.28515625" bestFit="1" customWidth="1"/>
    <col min="13320" max="13320" width="22.85546875" bestFit="1" customWidth="1"/>
    <col min="13322" max="13322" width="13.7109375" bestFit="1" customWidth="1"/>
    <col min="13323" max="13323" width="17" bestFit="1" customWidth="1"/>
    <col min="13324" max="13324" width="10.140625" bestFit="1" customWidth="1"/>
    <col min="13325" max="13325" width="7.7109375" bestFit="1" customWidth="1"/>
    <col min="13569" max="13569" width="18" bestFit="1" customWidth="1"/>
    <col min="13571" max="13571" width="20" bestFit="1" customWidth="1"/>
    <col min="13572" max="13572" width="34" customWidth="1"/>
    <col min="13573" max="13573" width="36" customWidth="1"/>
    <col min="13575" max="13575" width="11.28515625" bestFit="1" customWidth="1"/>
    <col min="13576" max="13576" width="22.85546875" bestFit="1" customWidth="1"/>
    <col min="13578" max="13578" width="13.7109375" bestFit="1" customWidth="1"/>
    <col min="13579" max="13579" width="17" bestFit="1" customWidth="1"/>
    <col min="13580" max="13580" width="10.140625" bestFit="1" customWidth="1"/>
    <col min="13581" max="13581" width="7.7109375" bestFit="1" customWidth="1"/>
    <col min="13825" max="13825" width="18" bestFit="1" customWidth="1"/>
    <col min="13827" max="13827" width="20" bestFit="1" customWidth="1"/>
    <col min="13828" max="13828" width="34" customWidth="1"/>
    <col min="13829" max="13829" width="36" customWidth="1"/>
    <col min="13831" max="13831" width="11.28515625" bestFit="1" customWidth="1"/>
    <col min="13832" max="13832" width="22.85546875" bestFit="1" customWidth="1"/>
    <col min="13834" max="13834" width="13.7109375" bestFit="1" customWidth="1"/>
    <col min="13835" max="13835" width="17" bestFit="1" customWidth="1"/>
    <col min="13836" max="13836" width="10.140625" bestFit="1" customWidth="1"/>
    <col min="13837" max="13837" width="7.7109375" bestFit="1" customWidth="1"/>
    <col min="14081" max="14081" width="18" bestFit="1" customWidth="1"/>
    <col min="14083" max="14083" width="20" bestFit="1" customWidth="1"/>
    <col min="14084" max="14084" width="34" customWidth="1"/>
    <col min="14085" max="14085" width="36" customWidth="1"/>
    <col min="14087" max="14087" width="11.28515625" bestFit="1" customWidth="1"/>
    <col min="14088" max="14088" width="22.85546875" bestFit="1" customWidth="1"/>
    <col min="14090" max="14090" width="13.7109375" bestFit="1" customWidth="1"/>
    <col min="14091" max="14091" width="17" bestFit="1" customWidth="1"/>
    <col min="14092" max="14092" width="10.140625" bestFit="1" customWidth="1"/>
    <col min="14093" max="14093" width="7.7109375" bestFit="1" customWidth="1"/>
    <col min="14337" max="14337" width="18" bestFit="1" customWidth="1"/>
    <col min="14339" max="14339" width="20" bestFit="1" customWidth="1"/>
    <col min="14340" max="14340" width="34" customWidth="1"/>
    <col min="14341" max="14341" width="36" customWidth="1"/>
    <col min="14343" max="14343" width="11.28515625" bestFit="1" customWidth="1"/>
    <col min="14344" max="14344" width="22.85546875" bestFit="1" customWidth="1"/>
    <col min="14346" max="14346" width="13.7109375" bestFit="1" customWidth="1"/>
    <col min="14347" max="14347" width="17" bestFit="1" customWidth="1"/>
    <col min="14348" max="14348" width="10.140625" bestFit="1" customWidth="1"/>
    <col min="14349" max="14349" width="7.7109375" bestFit="1" customWidth="1"/>
    <col min="14593" max="14593" width="18" bestFit="1" customWidth="1"/>
    <col min="14595" max="14595" width="20" bestFit="1" customWidth="1"/>
    <col min="14596" max="14596" width="34" customWidth="1"/>
    <col min="14597" max="14597" width="36" customWidth="1"/>
    <col min="14599" max="14599" width="11.28515625" bestFit="1" customWidth="1"/>
    <col min="14600" max="14600" width="22.85546875" bestFit="1" customWidth="1"/>
    <col min="14602" max="14602" width="13.7109375" bestFit="1" customWidth="1"/>
    <col min="14603" max="14603" width="17" bestFit="1" customWidth="1"/>
    <col min="14604" max="14604" width="10.140625" bestFit="1" customWidth="1"/>
    <col min="14605" max="14605" width="7.7109375" bestFit="1" customWidth="1"/>
    <col min="14849" max="14849" width="18" bestFit="1" customWidth="1"/>
    <col min="14851" max="14851" width="20" bestFit="1" customWidth="1"/>
    <col min="14852" max="14852" width="34" customWidth="1"/>
    <col min="14853" max="14853" width="36" customWidth="1"/>
    <col min="14855" max="14855" width="11.28515625" bestFit="1" customWidth="1"/>
    <col min="14856" max="14856" width="22.85546875" bestFit="1" customWidth="1"/>
    <col min="14858" max="14858" width="13.7109375" bestFit="1" customWidth="1"/>
    <col min="14859" max="14859" width="17" bestFit="1" customWidth="1"/>
    <col min="14860" max="14860" width="10.140625" bestFit="1" customWidth="1"/>
    <col min="14861" max="14861" width="7.7109375" bestFit="1" customWidth="1"/>
    <col min="15105" max="15105" width="18" bestFit="1" customWidth="1"/>
    <col min="15107" max="15107" width="20" bestFit="1" customWidth="1"/>
    <col min="15108" max="15108" width="34" customWidth="1"/>
    <col min="15109" max="15109" width="36" customWidth="1"/>
    <col min="15111" max="15111" width="11.28515625" bestFit="1" customWidth="1"/>
    <col min="15112" max="15112" width="22.85546875" bestFit="1" customWidth="1"/>
    <col min="15114" max="15114" width="13.7109375" bestFit="1" customWidth="1"/>
    <col min="15115" max="15115" width="17" bestFit="1" customWidth="1"/>
    <col min="15116" max="15116" width="10.140625" bestFit="1" customWidth="1"/>
    <col min="15117" max="15117" width="7.7109375" bestFit="1" customWidth="1"/>
    <col min="15361" max="15361" width="18" bestFit="1" customWidth="1"/>
    <col min="15363" max="15363" width="20" bestFit="1" customWidth="1"/>
    <col min="15364" max="15364" width="34" customWidth="1"/>
    <col min="15365" max="15365" width="36" customWidth="1"/>
    <col min="15367" max="15367" width="11.28515625" bestFit="1" customWidth="1"/>
    <col min="15368" max="15368" width="22.85546875" bestFit="1" customWidth="1"/>
    <col min="15370" max="15370" width="13.7109375" bestFit="1" customWidth="1"/>
    <col min="15371" max="15371" width="17" bestFit="1" customWidth="1"/>
    <col min="15372" max="15372" width="10.140625" bestFit="1" customWidth="1"/>
    <col min="15373" max="15373" width="7.7109375" bestFit="1" customWidth="1"/>
    <col min="15617" max="15617" width="18" bestFit="1" customWidth="1"/>
    <col min="15619" max="15619" width="20" bestFit="1" customWidth="1"/>
    <col min="15620" max="15620" width="34" customWidth="1"/>
    <col min="15621" max="15621" width="36" customWidth="1"/>
    <col min="15623" max="15623" width="11.28515625" bestFit="1" customWidth="1"/>
    <col min="15624" max="15624" width="22.85546875" bestFit="1" customWidth="1"/>
    <col min="15626" max="15626" width="13.7109375" bestFit="1" customWidth="1"/>
    <col min="15627" max="15627" width="17" bestFit="1" customWidth="1"/>
    <col min="15628" max="15628" width="10.140625" bestFit="1" customWidth="1"/>
    <col min="15629" max="15629" width="7.7109375" bestFit="1" customWidth="1"/>
    <col min="15873" max="15873" width="18" bestFit="1" customWidth="1"/>
    <col min="15875" max="15875" width="20" bestFit="1" customWidth="1"/>
    <col min="15876" max="15876" width="34" customWidth="1"/>
    <col min="15877" max="15877" width="36" customWidth="1"/>
    <col min="15879" max="15879" width="11.28515625" bestFit="1" customWidth="1"/>
    <col min="15880" max="15880" width="22.85546875" bestFit="1" customWidth="1"/>
    <col min="15882" max="15882" width="13.7109375" bestFit="1" customWidth="1"/>
    <col min="15883" max="15883" width="17" bestFit="1" customWidth="1"/>
    <col min="15884" max="15884" width="10.140625" bestFit="1" customWidth="1"/>
    <col min="15885" max="15885" width="7.7109375" bestFit="1" customWidth="1"/>
    <col min="16129" max="16129" width="18" bestFit="1" customWidth="1"/>
    <col min="16131" max="16131" width="20" bestFit="1" customWidth="1"/>
    <col min="16132" max="16132" width="34" customWidth="1"/>
    <col min="16133" max="16133" width="36" customWidth="1"/>
    <col min="16135" max="16135" width="11.28515625" bestFit="1" customWidth="1"/>
    <col min="16136" max="16136" width="22.85546875" bestFit="1" customWidth="1"/>
    <col min="16138" max="16138" width="13.7109375" bestFit="1" customWidth="1"/>
    <col min="16139" max="16139" width="17" bestFit="1" customWidth="1"/>
    <col min="16140" max="16140" width="10.140625" bestFit="1" customWidth="1"/>
    <col min="16141" max="16141" width="7.7109375" bestFit="1" customWidth="1"/>
  </cols>
  <sheetData>
    <row r="1" spans="1:19" s="89" customFormat="1" x14ac:dyDescent="0.25">
      <c r="A1" s="86" t="s">
        <v>107</v>
      </c>
      <c r="B1" s="86" t="s">
        <v>108</v>
      </c>
      <c r="C1" s="87" t="s">
        <v>109</v>
      </c>
      <c r="D1" s="86" t="s">
        <v>96</v>
      </c>
      <c r="E1" s="86" t="s">
        <v>125</v>
      </c>
      <c r="F1" s="86" t="s">
        <v>110</v>
      </c>
      <c r="G1" s="86" t="s">
        <v>111</v>
      </c>
      <c r="H1" s="86" t="s">
        <v>126</v>
      </c>
      <c r="I1" s="88" t="s">
        <v>127</v>
      </c>
      <c r="J1" s="86" t="s">
        <v>128</v>
      </c>
      <c r="K1" s="88" t="s">
        <v>129</v>
      </c>
      <c r="L1" s="87" t="s">
        <v>130</v>
      </c>
      <c r="M1" s="87" t="s">
        <v>131</v>
      </c>
      <c r="N1" s="86" t="s">
        <v>112</v>
      </c>
      <c r="O1" s="86" t="s">
        <v>113</v>
      </c>
      <c r="P1" s="86" t="s">
        <v>114</v>
      </c>
      <c r="Q1" s="86"/>
      <c r="R1" s="86" t="s">
        <v>132</v>
      </c>
    </row>
    <row r="2" spans="1:19" x14ac:dyDescent="0.25">
      <c r="A2" s="89" t="s">
        <v>133</v>
      </c>
      <c r="B2" s="89" t="s">
        <v>134</v>
      </c>
      <c r="C2" s="90" t="s">
        <v>135</v>
      </c>
      <c r="D2" s="83" t="s">
        <v>60</v>
      </c>
      <c r="E2" s="90" t="str">
        <f t="shared" ref="E2:E65" si="0">D2</f>
        <v>C02_COVID_AV</v>
      </c>
      <c r="F2" s="83" t="s">
        <v>58</v>
      </c>
      <c r="G2" s="83" t="s">
        <v>64</v>
      </c>
      <c r="H2" s="90" t="s">
        <v>136</v>
      </c>
      <c r="I2" s="91">
        <v>0</v>
      </c>
      <c r="J2" s="90" t="s">
        <v>137</v>
      </c>
      <c r="K2" s="91">
        <v>1</v>
      </c>
      <c r="L2" s="92" t="s">
        <v>62</v>
      </c>
      <c r="M2" s="92" t="s">
        <v>63</v>
      </c>
      <c r="N2" s="90"/>
      <c r="O2" s="90"/>
      <c r="P2" s="90"/>
      <c r="Q2" s="89" t="s">
        <v>116</v>
      </c>
      <c r="R2" s="89" t="str">
        <f t="shared" ref="R2:R65" si="1">_xlfn.TEXTJOIN(",",FALSE,A2&amp;B2,C2,CHAR(34)&amp;D2&amp;CHAR(34),CHAR(34)&amp;E2&amp;CHAR(34),CHAR(34)&amp;F2&amp;CHAR(34),CHAR(34)&amp;G2&amp;CHAR(34),CHAR(34)&amp;H2&amp;CHAR(34),I2,CHAR(34)&amp;J2&amp;CHAR(34),K2,CHAR(34)&amp;L2&amp;CHAR(34),CHAR(34)&amp;M2&amp;CHAR(34),CHAR(34)&amp;N2&amp;CHAR(34),CHAR(34)&amp;O2&amp;CHAR(34),CHAR(34)&amp;P2&amp;CHAR(34)&amp;Q2)</f>
        <v>%Condfile_CODES(Cond01,any_dx,"C02_COVID_AV","C02_COVID_AV","NO","ED EI IP OS","COVAV",0,"COVEDEIIP",1,"-21","16","","","");</v>
      </c>
    </row>
    <row r="3" spans="1:19" x14ac:dyDescent="0.25">
      <c r="A3" s="89" t="s">
        <v>133</v>
      </c>
      <c r="B3" s="89" t="s">
        <v>138</v>
      </c>
      <c r="C3" s="89" t="s">
        <v>135</v>
      </c>
      <c r="D3" t="s">
        <v>65</v>
      </c>
      <c r="E3" s="90" t="str">
        <f t="shared" si="0"/>
        <v>C03_COVID_ED</v>
      </c>
      <c r="F3" t="s">
        <v>58</v>
      </c>
      <c r="G3" t="s">
        <v>67</v>
      </c>
      <c r="H3" s="89" t="s">
        <v>139</v>
      </c>
      <c r="I3" s="93">
        <v>0</v>
      </c>
      <c r="J3" s="89" t="s">
        <v>140</v>
      </c>
      <c r="K3" s="93">
        <v>1</v>
      </c>
      <c r="L3" s="94" t="s">
        <v>62</v>
      </c>
      <c r="M3" s="94" t="s">
        <v>63</v>
      </c>
      <c r="N3" s="89"/>
      <c r="O3" s="89"/>
      <c r="P3" s="89"/>
      <c r="Q3" s="89" t="s">
        <v>116</v>
      </c>
      <c r="R3" s="89" t="str">
        <f t="shared" si="1"/>
        <v>%Condfile_CODES(Cond02,any_dx,"C03_COVID_ED","C03_COVID_ED","NO","EI IP OS","COVED",0,"COVEDIIP",1,"-21","16","","","");</v>
      </c>
    </row>
    <row r="4" spans="1:19" x14ac:dyDescent="0.25">
      <c r="A4" s="89" t="s">
        <v>133</v>
      </c>
      <c r="B4" s="89" t="s">
        <v>141</v>
      </c>
      <c r="C4" s="89" t="s">
        <v>142</v>
      </c>
      <c r="D4" t="s">
        <v>68</v>
      </c>
      <c r="E4" s="90" t="str">
        <f t="shared" si="0"/>
        <v>C05_COVID_VENT</v>
      </c>
      <c r="F4" t="s">
        <v>58</v>
      </c>
      <c r="H4" t="s">
        <v>143</v>
      </c>
      <c r="I4" s="93">
        <v>1</v>
      </c>
      <c r="J4" t="s">
        <v>144</v>
      </c>
      <c r="K4" s="93">
        <v>1</v>
      </c>
      <c r="L4" s="95" t="s">
        <v>70</v>
      </c>
      <c r="M4" s="95" t="s">
        <v>63</v>
      </c>
      <c r="Q4" s="89" t="s">
        <v>116</v>
      </c>
      <c r="R4" s="89" t="str">
        <f t="shared" si="1"/>
        <v>%Condfile_CODES(Cond03,mechanical_vent,"C05_COVID_VENT","C05_COVID_VENT","NO","","COVIDVENT",1,"MECHVENT",1,"0","16","","","");</v>
      </c>
    </row>
    <row r="5" spans="1:19" s="83" customFormat="1" x14ac:dyDescent="0.25">
      <c r="A5" s="89" t="s">
        <v>133</v>
      </c>
      <c r="B5" s="89" t="s">
        <v>145</v>
      </c>
      <c r="C5" s="90" t="s">
        <v>135</v>
      </c>
      <c r="D5" s="83" t="s">
        <v>71</v>
      </c>
      <c r="E5" s="90" t="str">
        <f t="shared" si="0"/>
        <v>C06_COVID_PRIORDX</v>
      </c>
      <c r="F5" s="83" t="s">
        <v>58</v>
      </c>
      <c r="H5" s="83" t="s">
        <v>146</v>
      </c>
      <c r="I5" s="91">
        <v>1</v>
      </c>
      <c r="J5" s="83" t="s">
        <v>147</v>
      </c>
      <c r="K5" s="91">
        <v>1</v>
      </c>
      <c r="L5" s="96" t="s">
        <v>72</v>
      </c>
      <c r="M5" s="96" t="s">
        <v>73</v>
      </c>
      <c r="Q5" s="89" t="s">
        <v>116</v>
      </c>
      <c r="R5" s="89" t="str">
        <f t="shared" si="1"/>
        <v>%Condfile_CODES(Cond04,any_dx,"C06_COVID_PRIORDX","C06_COVID_PRIORDX","NO","","COVPRIORDX",1,"DXPRIOR",1,"-30","-1","","","");</v>
      </c>
      <c r="S5"/>
    </row>
    <row r="6" spans="1:19" s="83" customFormat="1" ht="15.75" x14ac:dyDescent="0.25">
      <c r="A6" s="89" t="s">
        <v>133</v>
      </c>
      <c r="B6" s="89" t="s">
        <v>148</v>
      </c>
      <c r="C6" s="89" t="s">
        <v>135</v>
      </c>
      <c r="D6" t="s">
        <v>75</v>
      </c>
      <c r="E6" s="90" t="str">
        <f t="shared" si="0"/>
        <v>C08_LAB_POSITIVE_DX</v>
      </c>
      <c r="F6" s="97" t="s">
        <v>58</v>
      </c>
      <c r="G6"/>
      <c r="H6" t="s">
        <v>149</v>
      </c>
      <c r="I6" s="93">
        <v>1</v>
      </c>
      <c r="J6" t="s">
        <v>150</v>
      </c>
      <c r="K6" s="93">
        <v>1</v>
      </c>
      <c r="L6" s="95" t="s">
        <v>73</v>
      </c>
      <c r="M6" s="95" t="s">
        <v>63</v>
      </c>
      <c r="N6"/>
      <c r="O6"/>
      <c r="P6"/>
      <c r="Q6" s="89" t="s">
        <v>116</v>
      </c>
      <c r="R6" s="89" t="str">
        <f t="shared" si="1"/>
        <v>%Condfile_CODES(Cond05,any_dx,"C08_LAB_POSITIVE_DX","C08_LAB_POSITIVE_DX","NO","","COVIDPOSDX",1,"DX",1,"-1","16","","","");</v>
      </c>
      <c r="S6"/>
    </row>
    <row r="7" spans="1:19" s="83" customFormat="1" ht="15.75" x14ac:dyDescent="0.25">
      <c r="A7" s="89" t="s">
        <v>133</v>
      </c>
      <c r="B7" s="89" t="s">
        <v>151</v>
      </c>
      <c r="C7" s="90" t="s">
        <v>135</v>
      </c>
      <c r="D7" s="83" t="s">
        <v>76</v>
      </c>
      <c r="E7" s="90" t="str">
        <f t="shared" si="0"/>
        <v>C09_LAB_POSITIVE_DXAV</v>
      </c>
      <c r="F7" s="98" t="s">
        <v>58</v>
      </c>
      <c r="G7" s="83" t="s">
        <v>61</v>
      </c>
      <c r="H7" s="83" t="s">
        <v>152</v>
      </c>
      <c r="I7" s="91">
        <v>1</v>
      </c>
      <c r="J7" s="83" t="s">
        <v>150</v>
      </c>
      <c r="K7" s="91">
        <v>1</v>
      </c>
      <c r="L7" s="96" t="s">
        <v>73</v>
      </c>
      <c r="M7" s="96" t="s">
        <v>63</v>
      </c>
      <c r="Q7" s="89" t="s">
        <v>116</v>
      </c>
      <c r="R7" s="89" t="str">
        <f t="shared" si="1"/>
        <v>%Condfile_CODES(Cond06,any_dx,"C09_LAB_POSITIVE_DXAV","C09_LAB_POSITIVE_DXAV","NO","AV","COVIDPOSAV",1,"DX",1,"-1","16","","","");</v>
      </c>
      <c r="S7"/>
    </row>
    <row r="8" spans="1:19" ht="15.75" x14ac:dyDescent="0.25">
      <c r="A8" s="89" t="s">
        <v>133</v>
      </c>
      <c r="B8" s="89" t="s">
        <v>153</v>
      </c>
      <c r="C8" s="90" t="s">
        <v>135</v>
      </c>
      <c r="D8" s="83" t="s">
        <v>76</v>
      </c>
      <c r="E8" s="90" t="str">
        <f t="shared" si="0"/>
        <v>C09_LAB_POSITIVE_DXAV</v>
      </c>
      <c r="F8" s="98" t="s">
        <v>58</v>
      </c>
      <c r="G8" s="83" t="s">
        <v>64</v>
      </c>
      <c r="H8" s="83" t="s">
        <v>152</v>
      </c>
      <c r="I8" s="91">
        <v>1</v>
      </c>
      <c r="J8" s="83" t="s">
        <v>154</v>
      </c>
      <c r="K8" s="91">
        <v>0</v>
      </c>
      <c r="L8" s="96" t="s">
        <v>62</v>
      </c>
      <c r="M8" s="96" t="s">
        <v>63</v>
      </c>
      <c r="N8" s="83"/>
      <c r="O8" s="83"/>
      <c r="P8" s="83"/>
      <c r="Q8" s="89" t="s">
        <v>116</v>
      </c>
      <c r="R8" s="89" t="str">
        <f t="shared" si="1"/>
        <v>%Condfile_CODES(Cond07,any_dx,"C09_LAB_POSITIVE_DXAV","C09_LAB_POSITIVE_DXAV","NO","ED EI IP OS","COVIDPOSAV",1,"NODX",0,"-21","16","","","");</v>
      </c>
    </row>
    <row r="9" spans="1:19" ht="15.75" x14ac:dyDescent="0.25">
      <c r="A9" s="89" t="s">
        <v>133</v>
      </c>
      <c r="B9" s="89" t="s">
        <v>155</v>
      </c>
      <c r="C9" s="89" t="s">
        <v>135</v>
      </c>
      <c r="D9" t="s">
        <v>77</v>
      </c>
      <c r="E9" s="90" t="str">
        <f t="shared" si="0"/>
        <v>C10_LAB_POSITIVE_DXED</v>
      </c>
      <c r="F9" s="97" t="s">
        <v>58</v>
      </c>
      <c r="G9" t="s">
        <v>66</v>
      </c>
      <c r="H9" t="s">
        <v>156</v>
      </c>
      <c r="I9" s="93">
        <v>1</v>
      </c>
      <c r="J9" t="s">
        <v>150</v>
      </c>
      <c r="K9" s="93">
        <v>1</v>
      </c>
      <c r="L9" s="95" t="s">
        <v>73</v>
      </c>
      <c r="M9" s="95" t="s">
        <v>63</v>
      </c>
      <c r="Q9" s="89" t="s">
        <v>116</v>
      </c>
      <c r="R9" s="89" t="str">
        <f t="shared" si="1"/>
        <v>%Condfile_CODES(Cond08,any_dx,"C10_LAB_POSITIVE_DXED","C10_LAB_POSITIVE_DXED","NO","ED","COVIDPOSED",1,"DX",1,"-1","16","","","");</v>
      </c>
    </row>
    <row r="10" spans="1:19" s="83" customFormat="1" ht="15.75" x14ac:dyDescent="0.25">
      <c r="A10" s="89" t="s">
        <v>133</v>
      </c>
      <c r="B10" s="89" t="s">
        <v>157</v>
      </c>
      <c r="C10" s="89" t="s">
        <v>135</v>
      </c>
      <c r="D10" t="s">
        <v>77</v>
      </c>
      <c r="E10" s="90" t="str">
        <f t="shared" si="0"/>
        <v>C10_LAB_POSITIVE_DXED</v>
      </c>
      <c r="F10" s="97" t="s">
        <v>58</v>
      </c>
      <c r="G10" t="s">
        <v>67</v>
      </c>
      <c r="H10" t="s">
        <v>156</v>
      </c>
      <c r="I10" s="93">
        <v>1</v>
      </c>
      <c r="J10" t="s">
        <v>154</v>
      </c>
      <c r="K10" s="93">
        <v>0</v>
      </c>
      <c r="L10" s="95" t="s">
        <v>62</v>
      </c>
      <c r="M10" s="95" t="s">
        <v>63</v>
      </c>
      <c r="N10"/>
      <c r="O10"/>
      <c r="P10"/>
      <c r="Q10" s="89" t="s">
        <v>116</v>
      </c>
      <c r="R10" s="89" t="str">
        <f t="shared" si="1"/>
        <v>%Condfile_CODES(Cond09,any_dx,"C10_LAB_POSITIVE_DXED","C10_LAB_POSITIVE_DXED","NO","EI IP OS","COVIDPOSED",1,"NODX",0,"-21","16","","","");</v>
      </c>
      <c r="S10"/>
    </row>
    <row r="11" spans="1:19" s="83" customFormat="1" ht="15.75" x14ac:dyDescent="0.25">
      <c r="A11" s="89" t="s">
        <v>133</v>
      </c>
      <c r="B11" s="89" t="s">
        <v>158</v>
      </c>
      <c r="C11" s="90" t="s">
        <v>135</v>
      </c>
      <c r="D11" s="83" t="s">
        <v>78</v>
      </c>
      <c r="E11" s="90" t="str">
        <f t="shared" si="0"/>
        <v>C11_LAB_POSITIVE_DXIP</v>
      </c>
      <c r="F11" s="98" t="s">
        <v>58</v>
      </c>
      <c r="G11" s="83" t="s">
        <v>67</v>
      </c>
      <c r="H11" s="83" t="s">
        <v>159</v>
      </c>
      <c r="I11" s="91">
        <v>1</v>
      </c>
      <c r="J11" s="83" t="s">
        <v>150</v>
      </c>
      <c r="K11" s="91">
        <v>1</v>
      </c>
      <c r="L11" s="96" t="s">
        <v>73</v>
      </c>
      <c r="M11" s="96" t="s">
        <v>63</v>
      </c>
      <c r="Q11" s="89" t="s">
        <v>116</v>
      </c>
      <c r="R11" s="89" t="str">
        <f t="shared" si="1"/>
        <v>%Condfile_CODES(Cond10,any_dx,"C11_LAB_POSITIVE_DXIP","C11_LAB_POSITIVE_DXIP","NO","EI IP OS","COVIDPOSIP",1,"DX",1,"-1","16","","","");</v>
      </c>
      <c r="S11"/>
    </row>
    <row r="12" spans="1:19" ht="15.75" x14ac:dyDescent="0.25">
      <c r="A12" s="89" t="s">
        <v>133</v>
      </c>
      <c r="B12" s="89" t="s">
        <v>160</v>
      </c>
      <c r="C12" s="89" t="s">
        <v>135</v>
      </c>
      <c r="D12" t="s">
        <v>79</v>
      </c>
      <c r="E12" s="90" t="str">
        <f t="shared" si="0"/>
        <v>C12_LAB_POSITIVE_VENT</v>
      </c>
      <c r="F12" s="97" t="s">
        <v>58</v>
      </c>
      <c r="G12" t="s">
        <v>67</v>
      </c>
      <c r="H12" t="s">
        <v>161</v>
      </c>
      <c r="I12" s="93">
        <v>1</v>
      </c>
      <c r="J12" t="s">
        <v>150</v>
      </c>
      <c r="K12" s="93">
        <v>1</v>
      </c>
      <c r="L12" s="95" t="s">
        <v>73</v>
      </c>
      <c r="M12" s="95" t="s">
        <v>63</v>
      </c>
      <c r="Q12" s="89" t="s">
        <v>116</v>
      </c>
      <c r="R12" s="89" t="str">
        <f t="shared" si="1"/>
        <v>%Condfile_CODES(Cond11,any_dx,"C12_LAB_POSITIVE_VENT","C12_LAB_POSITIVE_VENT","NO","EI IP OS","COVIDPOSVENT",1,"DX",1,"-1","16","","","");</v>
      </c>
    </row>
    <row r="13" spans="1:19" x14ac:dyDescent="0.25">
      <c r="A13" s="89" t="s">
        <v>133</v>
      </c>
      <c r="B13" s="89" t="s">
        <v>162</v>
      </c>
      <c r="C13" s="89" t="s">
        <v>142</v>
      </c>
      <c r="D13" t="s">
        <v>79</v>
      </c>
      <c r="E13" s="90" t="str">
        <f t="shared" si="0"/>
        <v>C12_LAB_POSITIVE_VENT</v>
      </c>
      <c r="F13" t="s">
        <v>58</v>
      </c>
      <c r="H13" t="s">
        <v>161</v>
      </c>
      <c r="I13" s="93">
        <v>1</v>
      </c>
      <c r="J13" t="s">
        <v>144</v>
      </c>
      <c r="K13" s="93">
        <v>1</v>
      </c>
      <c r="L13" s="95" t="s">
        <v>70</v>
      </c>
      <c r="M13" s="95" t="s">
        <v>63</v>
      </c>
      <c r="Q13" s="89" t="s">
        <v>116</v>
      </c>
      <c r="R13" s="89" t="str">
        <f t="shared" si="1"/>
        <v>%Condfile_CODES(Cond12,mechanical_vent,"C12_LAB_POSITIVE_VENT","C12_LAB_POSITIVE_VENT","NO","","COVIDPOSVENT",1,"MECHVENT",1,"0","16","","","");</v>
      </c>
    </row>
    <row r="14" spans="1:19" ht="15.75" x14ac:dyDescent="0.25">
      <c r="A14" s="89" t="s">
        <v>133</v>
      </c>
      <c r="B14" s="89" t="s">
        <v>163</v>
      </c>
      <c r="C14" s="90" t="s">
        <v>135</v>
      </c>
      <c r="D14" s="83" t="s">
        <v>80</v>
      </c>
      <c r="E14" s="90" t="str">
        <f t="shared" si="0"/>
        <v>C13_LAB_POSITIVE_DXIP_DEXA</v>
      </c>
      <c r="F14" s="98" t="s">
        <v>58</v>
      </c>
      <c r="G14" s="83" t="s">
        <v>67</v>
      </c>
      <c r="H14" s="83" t="s">
        <v>164</v>
      </c>
      <c r="I14" s="91">
        <v>1</v>
      </c>
      <c r="J14" s="83" t="s">
        <v>150</v>
      </c>
      <c r="K14" s="91">
        <v>1</v>
      </c>
      <c r="L14" s="96" t="s">
        <v>73</v>
      </c>
      <c r="M14" s="96" t="s">
        <v>63</v>
      </c>
      <c r="N14" s="83"/>
      <c r="O14" s="83"/>
      <c r="P14" s="83"/>
      <c r="Q14" s="89" t="s">
        <v>116</v>
      </c>
      <c r="R14" s="89" t="str">
        <f t="shared" si="1"/>
        <v>%Condfile_CODES(Cond13,any_dx,"C13_LAB_POSITIVE_DXIP_DEXA","C13_LAB_POSITIVE_DXIP_DEXA","NO","EI IP OS","POSANDDEXA",1,"DX",1,"-1","16","","","");</v>
      </c>
    </row>
    <row r="15" spans="1:19" s="83" customFormat="1" ht="15.75" x14ac:dyDescent="0.25">
      <c r="A15" s="89" t="s">
        <v>133</v>
      </c>
      <c r="B15" s="89" t="s">
        <v>165</v>
      </c>
      <c r="C15" s="90" t="s">
        <v>166</v>
      </c>
      <c r="D15" s="83" t="s">
        <v>80</v>
      </c>
      <c r="E15" s="90" t="str">
        <f t="shared" si="0"/>
        <v>C13_LAB_POSITIVE_DXIP_DEXA</v>
      </c>
      <c r="F15" s="98" t="s">
        <v>58</v>
      </c>
      <c r="H15" s="83" t="s">
        <v>164</v>
      </c>
      <c r="I15" s="91">
        <v>1</v>
      </c>
      <c r="J15" s="83" t="s">
        <v>167</v>
      </c>
      <c r="K15" s="91">
        <v>1</v>
      </c>
      <c r="L15" s="96" t="s">
        <v>81</v>
      </c>
      <c r="M15" s="96" t="s">
        <v>82</v>
      </c>
      <c r="Q15" s="89" t="s">
        <v>116</v>
      </c>
      <c r="R15" s="89" t="str">
        <f t="shared" si="1"/>
        <v>%Condfile_CODES(Cond14,dexamethasone,"C13_LAB_POSITIVE_DXIP_DEXA","C13_LAB_POSITIVE_DXIP_DEXA","NO","","POSANDDEXA",1,"DEXAMETHASONE",1,"-14","14","","","");</v>
      </c>
      <c r="S15"/>
    </row>
    <row r="16" spans="1:19" s="83" customFormat="1" ht="15.75" x14ac:dyDescent="0.25">
      <c r="A16" s="89" t="s">
        <v>133</v>
      </c>
      <c r="B16" s="89" t="s">
        <v>168</v>
      </c>
      <c r="C16" s="89" t="s">
        <v>135</v>
      </c>
      <c r="D16" t="s">
        <v>83</v>
      </c>
      <c r="E16" s="90" t="str">
        <f t="shared" si="0"/>
        <v>C14_LAB_POSITIVE_DXIP_HCQ</v>
      </c>
      <c r="F16" s="97" t="s">
        <v>58</v>
      </c>
      <c r="G16" t="s">
        <v>67</v>
      </c>
      <c r="H16" t="s">
        <v>169</v>
      </c>
      <c r="I16" s="93">
        <v>1</v>
      </c>
      <c r="J16" t="s">
        <v>150</v>
      </c>
      <c r="K16" s="93">
        <v>1</v>
      </c>
      <c r="L16" s="95" t="s">
        <v>73</v>
      </c>
      <c r="M16" s="95" t="s">
        <v>63</v>
      </c>
      <c r="N16"/>
      <c r="O16"/>
      <c r="P16"/>
      <c r="Q16" s="89" t="s">
        <v>116</v>
      </c>
      <c r="R16" s="89" t="str">
        <f t="shared" si="1"/>
        <v>%Condfile_CODES(Cond15,any_dx,"C14_LAB_POSITIVE_DXIP_HCQ","C14_LAB_POSITIVE_DXIP_HCQ","NO","EI IP OS","POSANDHCQ",1,"DX",1,"-1","16","","","");</v>
      </c>
      <c r="S16"/>
    </row>
    <row r="17" spans="1:19" x14ac:dyDescent="0.25">
      <c r="A17" s="89" t="s">
        <v>133</v>
      </c>
      <c r="B17" s="89" t="s">
        <v>170</v>
      </c>
      <c r="C17" s="89" t="s">
        <v>171</v>
      </c>
      <c r="D17" t="s">
        <v>83</v>
      </c>
      <c r="E17" s="90" t="str">
        <f t="shared" si="0"/>
        <v>C14_LAB_POSITIVE_DXIP_HCQ</v>
      </c>
      <c r="F17" t="s">
        <v>58</v>
      </c>
      <c r="H17" t="s">
        <v>169</v>
      </c>
      <c r="I17" s="93">
        <v>1</v>
      </c>
      <c r="J17" t="s">
        <v>172</v>
      </c>
      <c r="K17" s="93">
        <v>1</v>
      </c>
      <c r="L17" s="95" t="s">
        <v>81</v>
      </c>
      <c r="M17" s="95" t="s">
        <v>82</v>
      </c>
      <c r="Q17" s="89" t="s">
        <v>116</v>
      </c>
      <c r="R17" s="89" t="str">
        <f t="shared" si="1"/>
        <v>%Condfile_CODES(Cond16,hydroxychloroquine,"C14_LAB_POSITIVE_DXIP_HCQ","C14_LAB_POSITIVE_DXIP_HCQ","NO","","POSANDHCQ",1,"HCQ",1,"-14","14","","","");</v>
      </c>
    </row>
    <row r="18" spans="1:19" ht="15.75" x14ac:dyDescent="0.25">
      <c r="A18" s="89" t="s">
        <v>133</v>
      </c>
      <c r="B18" s="89" t="s">
        <v>173</v>
      </c>
      <c r="C18" s="90" t="s">
        <v>135</v>
      </c>
      <c r="D18" s="83" t="s">
        <v>84</v>
      </c>
      <c r="E18" s="90" t="str">
        <f t="shared" si="0"/>
        <v>C15_LAB_POSITIVE_DXIP_RDV</v>
      </c>
      <c r="F18" s="98" t="s">
        <v>58</v>
      </c>
      <c r="G18" s="83" t="s">
        <v>67</v>
      </c>
      <c r="H18" s="83" t="s">
        <v>174</v>
      </c>
      <c r="I18" s="91">
        <v>1</v>
      </c>
      <c r="J18" s="83" t="s">
        <v>150</v>
      </c>
      <c r="K18" s="91">
        <v>1</v>
      </c>
      <c r="L18" s="96" t="s">
        <v>73</v>
      </c>
      <c r="M18" s="96" t="s">
        <v>63</v>
      </c>
      <c r="N18" s="83"/>
      <c r="O18" s="83"/>
      <c r="P18" s="83"/>
      <c r="Q18" s="89" t="s">
        <v>116</v>
      </c>
      <c r="R18" s="89" t="str">
        <f t="shared" si="1"/>
        <v>%Condfile_CODES(Cond17,any_dx,"C15_LAB_POSITIVE_DXIP_RDV","C15_LAB_POSITIVE_DXIP_RDV","NO","EI IP OS","POSANDREM",1,"DX",1,"-1","16","","","");</v>
      </c>
    </row>
    <row r="19" spans="1:19" x14ac:dyDescent="0.25">
      <c r="A19" s="89" t="s">
        <v>133</v>
      </c>
      <c r="B19" s="89" t="s">
        <v>175</v>
      </c>
      <c r="C19" s="90" t="s">
        <v>176</v>
      </c>
      <c r="D19" s="83" t="s">
        <v>84</v>
      </c>
      <c r="E19" s="90" t="str">
        <f t="shared" si="0"/>
        <v>C15_LAB_POSITIVE_DXIP_RDV</v>
      </c>
      <c r="F19" s="83" t="s">
        <v>58</v>
      </c>
      <c r="G19" s="83"/>
      <c r="H19" s="83" t="s">
        <v>174</v>
      </c>
      <c r="I19" s="91">
        <v>1</v>
      </c>
      <c r="J19" s="83" t="s">
        <v>177</v>
      </c>
      <c r="K19" s="91">
        <v>1</v>
      </c>
      <c r="L19" s="96" t="s">
        <v>81</v>
      </c>
      <c r="M19" s="96" t="s">
        <v>82</v>
      </c>
      <c r="N19" s="83"/>
      <c r="O19" s="83"/>
      <c r="P19" s="83"/>
      <c r="Q19" s="89" t="s">
        <v>116</v>
      </c>
      <c r="R19" s="89" t="str">
        <f t="shared" si="1"/>
        <v>%Condfile_CODES(Cond18,remdesivir,"C15_LAB_POSITIVE_DXIP_RDV","C15_LAB_POSITIVE_DXIP_RDV","NO","","POSANDREM",1,"REMDESIVIR",1,"-14","14","","","");</v>
      </c>
    </row>
    <row r="20" spans="1:19" s="83" customFormat="1" x14ac:dyDescent="0.25">
      <c r="A20" s="89" t="s">
        <v>133</v>
      </c>
      <c r="B20" s="89" t="s">
        <v>178</v>
      </c>
      <c r="C20" s="84" t="s">
        <v>117</v>
      </c>
      <c r="D20" t="s">
        <v>85</v>
      </c>
      <c r="E20" s="90" t="str">
        <f t="shared" si="0"/>
        <v>C16_LAB_NEGATIVE</v>
      </c>
      <c r="F20" t="s">
        <v>58</v>
      </c>
      <c r="G20"/>
      <c r="H20" t="s">
        <v>179</v>
      </c>
      <c r="I20" s="93">
        <v>0</v>
      </c>
      <c r="J20" t="s">
        <v>180</v>
      </c>
      <c r="K20" s="93">
        <v>1</v>
      </c>
      <c r="L20" s="95" t="s">
        <v>86</v>
      </c>
      <c r="M20" s="95" t="s">
        <v>87</v>
      </c>
      <c r="N20" t="s">
        <v>118</v>
      </c>
      <c r="O20" t="s">
        <v>119</v>
      </c>
      <c r="P20"/>
      <c r="Q20" s="89" t="s">
        <v>116</v>
      </c>
      <c r="R20" s="89" t="str">
        <f t="shared" si="1"/>
        <v>%Condfile_CODES(Cond19,covid_pcrlab_qual,"C16_LAB_NEGATIVE","C16_LAB_NEGATIVE","NO","","COVLABTESTNEG",0,"POSITIVETEST",1,"01JAN2020","08FEB2021","C","POSITIVE","");</v>
      </c>
      <c r="S20"/>
    </row>
    <row r="21" spans="1:19" s="83" customFormat="1" x14ac:dyDescent="0.25">
      <c r="A21" s="89" t="s">
        <v>133</v>
      </c>
      <c r="B21" s="89" t="s">
        <v>181</v>
      </c>
      <c r="C21" s="84" t="s">
        <v>117</v>
      </c>
      <c r="D21" t="s">
        <v>85</v>
      </c>
      <c r="E21" s="90" t="str">
        <f t="shared" si="0"/>
        <v>C16_LAB_NEGATIVE</v>
      </c>
      <c r="F21" t="s">
        <v>58</v>
      </c>
      <c r="G21"/>
      <c r="H21" t="s">
        <v>179</v>
      </c>
      <c r="I21" s="93">
        <v>0</v>
      </c>
      <c r="J21" t="s">
        <v>180</v>
      </c>
      <c r="K21" s="93">
        <v>1</v>
      </c>
      <c r="L21" s="95" t="s">
        <v>86</v>
      </c>
      <c r="M21" s="95" t="s">
        <v>87</v>
      </c>
      <c r="N21" t="s">
        <v>118</v>
      </c>
      <c r="O21" t="s">
        <v>120</v>
      </c>
      <c r="P21"/>
      <c r="Q21" s="89" t="s">
        <v>116</v>
      </c>
      <c r="R21" s="89" t="str">
        <f t="shared" si="1"/>
        <v>%Condfile_CODES(Cond20,covid_pcrlab_qual,"C16_LAB_NEGATIVE","C16_LAB_NEGATIVE","NO","","COVLABTESTNEG",0,"POSITIVETEST",1,"01JAN2020","08FEB2021","C","PRESUMPTIVE POSITIVE","");</v>
      </c>
      <c r="S21"/>
    </row>
    <row r="22" spans="1:19" x14ac:dyDescent="0.25">
      <c r="A22" s="89" t="s">
        <v>133</v>
      </c>
      <c r="B22" s="89" t="s">
        <v>182</v>
      </c>
      <c r="C22" s="84" t="s">
        <v>117</v>
      </c>
      <c r="D22" t="s">
        <v>85</v>
      </c>
      <c r="E22" s="90" t="str">
        <f t="shared" si="0"/>
        <v>C16_LAB_NEGATIVE</v>
      </c>
      <c r="F22" t="s">
        <v>58</v>
      </c>
      <c r="H22" t="s">
        <v>179</v>
      </c>
      <c r="I22" s="93">
        <v>0</v>
      </c>
      <c r="J22" t="s">
        <v>180</v>
      </c>
      <c r="K22" s="93">
        <v>1</v>
      </c>
      <c r="L22" s="95" t="s">
        <v>86</v>
      </c>
      <c r="M22" s="95" t="s">
        <v>87</v>
      </c>
      <c r="N22" t="s">
        <v>118</v>
      </c>
      <c r="O22" t="s">
        <v>121</v>
      </c>
      <c r="Q22" s="89" t="s">
        <v>116</v>
      </c>
      <c r="R22" s="89" t="str">
        <f t="shared" si="1"/>
        <v>%Condfile_CODES(Cond21,covid_pcrlab_qual,"C16_LAB_NEGATIVE","C16_LAB_NEGATIVE","NO","","COVLABTESTNEG",0,"POSITIVETEST",1,"01JAN2020","08FEB2021","C","DETECTED","");</v>
      </c>
    </row>
    <row r="23" spans="1:19" x14ac:dyDescent="0.25">
      <c r="A23" s="89" t="s">
        <v>133</v>
      </c>
      <c r="B23" s="89" t="s">
        <v>183</v>
      </c>
      <c r="C23" s="84" t="s">
        <v>122</v>
      </c>
      <c r="D23" t="s">
        <v>85</v>
      </c>
      <c r="E23" s="90" t="str">
        <f t="shared" si="0"/>
        <v>C16_LAB_NEGATIVE</v>
      </c>
      <c r="F23" t="s">
        <v>58</v>
      </c>
      <c r="H23" t="s">
        <v>179</v>
      </c>
      <c r="I23" s="93">
        <v>0</v>
      </c>
      <c r="J23" t="s">
        <v>180</v>
      </c>
      <c r="K23" s="93">
        <v>1</v>
      </c>
      <c r="L23" s="95" t="s">
        <v>86</v>
      </c>
      <c r="M23" s="95" t="s">
        <v>87</v>
      </c>
      <c r="N23" t="s">
        <v>118</v>
      </c>
      <c r="O23" t="s">
        <v>119</v>
      </c>
      <c r="Q23" s="89" t="s">
        <v>116</v>
      </c>
      <c r="R23" s="89" t="str">
        <f t="shared" si="1"/>
        <v>%Condfile_CODES(Cond22,covid_antigenlab_qual,"C16_LAB_NEGATIVE","C16_LAB_NEGATIVE","NO","","COVLABTESTNEG",0,"POSITIVETEST",1,"01JAN2020","08FEB2021","C","POSITIVE","");</v>
      </c>
    </row>
    <row r="24" spans="1:19" x14ac:dyDescent="0.25">
      <c r="A24" s="89" t="s">
        <v>133</v>
      </c>
      <c r="B24" s="89" t="s">
        <v>184</v>
      </c>
      <c r="C24" s="84" t="s">
        <v>122</v>
      </c>
      <c r="D24" t="s">
        <v>85</v>
      </c>
      <c r="E24" s="90" t="str">
        <f t="shared" si="0"/>
        <v>C16_LAB_NEGATIVE</v>
      </c>
      <c r="F24" t="s">
        <v>58</v>
      </c>
      <c r="H24" t="s">
        <v>179</v>
      </c>
      <c r="I24" s="93">
        <v>0</v>
      </c>
      <c r="J24" t="s">
        <v>180</v>
      </c>
      <c r="K24" s="93">
        <v>1</v>
      </c>
      <c r="L24" s="95" t="s">
        <v>86</v>
      </c>
      <c r="M24" s="95" t="s">
        <v>87</v>
      </c>
      <c r="N24" t="s">
        <v>118</v>
      </c>
      <c r="O24" t="s">
        <v>120</v>
      </c>
      <c r="Q24" s="89" t="s">
        <v>116</v>
      </c>
      <c r="R24" s="89" t="str">
        <f t="shared" si="1"/>
        <v>%Condfile_CODES(Cond23,covid_antigenlab_qual,"C16_LAB_NEGATIVE","C16_LAB_NEGATIVE","NO","","COVLABTESTNEG",0,"POSITIVETEST",1,"01JAN2020","08FEB2021","C","PRESUMPTIVE POSITIVE","");</v>
      </c>
    </row>
    <row r="25" spans="1:19" x14ac:dyDescent="0.25">
      <c r="A25" s="89" t="s">
        <v>133</v>
      </c>
      <c r="B25" s="89" t="s">
        <v>185</v>
      </c>
      <c r="C25" s="84" t="s">
        <v>122</v>
      </c>
      <c r="D25" t="s">
        <v>85</v>
      </c>
      <c r="E25" s="90" t="str">
        <f t="shared" si="0"/>
        <v>C16_LAB_NEGATIVE</v>
      </c>
      <c r="F25" t="s">
        <v>58</v>
      </c>
      <c r="H25" t="s">
        <v>179</v>
      </c>
      <c r="I25" s="93">
        <v>0</v>
      </c>
      <c r="J25" t="s">
        <v>180</v>
      </c>
      <c r="K25" s="93">
        <v>1</v>
      </c>
      <c r="L25" s="95" t="s">
        <v>86</v>
      </c>
      <c r="M25" s="95" t="s">
        <v>87</v>
      </c>
      <c r="N25" t="s">
        <v>118</v>
      </c>
      <c r="O25" t="s">
        <v>121</v>
      </c>
      <c r="Q25" s="89" t="s">
        <v>116</v>
      </c>
      <c r="R25" s="89" t="str">
        <f t="shared" si="1"/>
        <v>%Condfile_CODES(Cond24,covid_antigenlab_qual,"C16_LAB_NEGATIVE","C16_LAB_NEGATIVE","NO","","COVLABTESTNEG",0,"POSITIVETEST",1,"01JAN2020","08FEB2021","C","DETECTED","");</v>
      </c>
    </row>
    <row r="26" spans="1:19" ht="15.75" x14ac:dyDescent="0.25">
      <c r="A26" s="89" t="s">
        <v>133</v>
      </c>
      <c r="B26" s="89" t="s">
        <v>186</v>
      </c>
      <c r="C26" s="81" t="s">
        <v>135</v>
      </c>
      <c r="D26" s="83" t="s">
        <v>88</v>
      </c>
      <c r="E26" s="90" t="str">
        <f t="shared" si="0"/>
        <v>C17_LAB_NEGATIVE_DX</v>
      </c>
      <c r="F26" s="98" t="s">
        <v>58</v>
      </c>
      <c r="G26" s="83"/>
      <c r="H26" s="83" t="s">
        <v>187</v>
      </c>
      <c r="I26" s="91">
        <v>1</v>
      </c>
      <c r="J26" s="83" t="s">
        <v>150</v>
      </c>
      <c r="K26" s="91">
        <v>1</v>
      </c>
      <c r="L26" s="96" t="s">
        <v>73</v>
      </c>
      <c r="M26" s="96" t="s">
        <v>63</v>
      </c>
      <c r="N26" s="83"/>
      <c r="O26" s="83"/>
      <c r="P26" s="83"/>
      <c r="Q26" s="89" t="s">
        <v>116</v>
      </c>
      <c r="R26" s="89" t="str">
        <f t="shared" si="1"/>
        <v>%Condfile_CODES(Cond25,any_dx,"C17_LAB_NEGATIVE_DX","C17_LAB_NEGATIVE_DX","NO","","COVLABTESTNEGDX",1,"DX",1,"-1","16","","","");</v>
      </c>
    </row>
    <row r="27" spans="1:19" x14ac:dyDescent="0.25">
      <c r="A27" s="89" t="s">
        <v>133</v>
      </c>
      <c r="B27" s="89" t="s">
        <v>188</v>
      </c>
      <c r="C27" s="81" t="s">
        <v>117</v>
      </c>
      <c r="D27" s="83" t="s">
        <v>88</v>
      </c>
      <c r="E27" s="90" t="str">
        <f t="shared" si="0"/>
        <v>C17_LAB_NEGATIVE_DX</v>
      </c>
      <c r="F27" s="83" t="s">
        <v>58</v>
      </c>
      <c r="G27" s="83"/>
      <c r="H27" s="83" t="s">
        <v>187</v>
      </c>
      <c r="I27" s="91">
        <v>1</v>
      </c>
      <c r="J27" s="83" t="s">
        <v>180</v>
      </c>
      <c r="K27" s="91">
        <v>0</v>
      </c>
      <c r="L27" s="96" t="s">
        <v>86</v>
      </c>
      <c r="M27" s="96" t="s">
        <v>87</v>
      </c>
      <c r="N27" s="83" t="s">
        <v>118</v>
      </c>
      <c r="O27" s="83" t="s">
        <v>119</v>
      </c>
      <c r="P27" s="83"/>
      <c r="Q27" s="89" t="s">
        <v>116</v>
      </c>
      <c r="R27" s="89" t="str">
        <f t="shared" si="1"/>
        <v>%Condfile_CODES(Cond26,covid_pcrlab_qual,"C17_LAB_NEGATIVE_DX","C17_LAB_NEGATIVE_DX","NO","","COVLABTESTNEGDX",1,"POSITIVETEST",0,"01JAN2020","08FEB2021","C","POSITIVE","");</v>
      </c>
    </row>
    <row r="28" spans="1:19" x14ac:dyDescent="0.25">
      <c r="A28" s="89" t="s">
        <v>133</v>
      </c>
      <c r="B28" s="89" t="s">
        <v>189</v>
      </c>
      <c r="C28" s="81" t="s">
        <v>117</v>
      </c>
      <c r="D28" s="83" t="s">
        <v>88</v>
      </c>
      <c r="E28" s="90" t="str">
        <f t="shared" si="0"/>
        <v>C17_LAB_NEGATIVE_DX</v>
      </c>
      <c r="F28" s="83" t="s">
        <v>58</v>
      </c>
      <c r="G28" s="83"/>
      <c r="H28" s="83" t="s">
        <v>187</v>
      </c>
      <c r="I28" s="91">
        <v>1</v>
      </c>
      <c r="J28" s="83" t="s">
        <v>180</v>
      </c>
      <c r="K28" s="91">
        <v>0</v>
      </c>
      <c r="L28" s="96" t="s">
        <v>86</v>
      </c>
      <c r="M28" s="96" t="s">
        <v>87</v>
      </c>
      <c r="N28" s="83" t="s">
        <v>118</v>
      </c>
      <c r="O28" s="83" t="s">
        <v>120</v>
      </c>
      <c r="P28" s="83"/>
      <c r="Q28" s="89" t="s">
        <v>116</v>
      </c>
      <c r="R28" s="89" t="str">
        <f t="shared" si="1"/>
        <v>%Condfile_CODES(Cond27,covid_pcrlab_qual,"C17_LAB_NEGATIVE_DX","C17_LAB_NEGATIVE_DX","NO","","COVLABTESTNEGDX",1,"POSITIVETEST",0,"01JAN2020","08FEB2021","C","PRESUMPTIVE POSITIVE","");</v>
      </c>
    </row>
    <row r="29" spans="1:19" x14ac:dyDescent="0.25">
      <c r="A29" s="89" t="s">
        <v>133</v>
      </c>
      <c r="B29" s="89" t="s">
        <v>190</v>
      </c>
      <c r="C29" s="81" t="s">
        <v>117</v>
      </c>
      <c r="D29" s="83" t="s">
        <v>88</v>
      </c>
      <c r="E29" s="90" t="str">
        <f t="shared" si="0"/>
        <v>C17_LAB_NEGATIVE_DX</v>
      </c>
      <c r="F29" s="83" t="s">
        <v>58</v>
      </c>
      <c r="G29" s="83"/>
      <c r="H29" s="83" t="s">
        <v>187</v>
      </c>
      <c r="I29" s="91">
        <v>1</v>
      </c>
      <c r="J29" s="83" t="s">
        <v>180</v>
      </c>
      <c r="K29" s="91">
        <v>0</v>
      </c>
      <c r="L29" s="96" t="s">
        <v>86</v>
      </c>
      <c r="M29" s="96" t="s">
        <v>87</v>
      </c>
      <c r="N29" s="83" t="s">
        <v>118</v>
      </c>
      <c r="O29" s="83" t="s">
        <v>121</v>
      </c>
      <c r="P29" s="83"/>
      <c r="Q29" s="89" t="s">
        <v>116</v>
      </c>
      <c r="R29" s="89" t="str">
        <f t="shared" si="1"/>
        <v>%Condfile_CODES(Cond28,covid_pcrlab_qual,"C17_LAB_NEGATIVE_DX","C17_LAB_NEGATIVE_DX","NO","","COVLABTESTNEGDX",1,"POSITIVETEST",0,"01JAN2020","08FEB2021","C","DETECTED","");</v>
      </c>
    </row>
    <row r="30" spans="1:19" x14ac:dyDescent="0.25">
      <c r="A30" s="89" t="s">
        <v>133</v>
      </c>
      <c r="B30" s="89" t="s">
        <v>191</v>
      </c>
      <c r="C30" s="81" t="s">
        <v>122</v>
      </c>
      <c r="D30" s="83" t="s">
        <v>88</v>
      </c>
      <c r="E30" s="90" t="str">
        <f t="shared" si="0"/>
        <v>C17_LAB_NEGATIVE_DX</v>
      </c>
      <c r="F30" s="83" t="s">
        <v>58</v>
      </c>
      <c r="G30" s="83"/>
      <c r="H30" s="83" t="s">
        <v>187</v>
      </c>
      <c r="I30" s="91">
        <v>1</v>
      </c>
      <c r="J30" s="83" t="s">
        <v>180</v>
      </c>
      <c r="K30" s="91">
        <v>0</v>
      </c>
      <c r="L30" s="96" t="s">
        <v>86</v>
      </c>
      <c r="M30" s="96" t="s">
        <v>87</v>
      </c>
      <c r="N30" s="83" t="s">
        <v>118</v>
      </c>
      <c r="O30" s="83" t="s">
        <v>119</v>
      </c>
      <c r="P30" s="83"/>
      <c r="Q30" s="89" t="s">
        <v>116</v>
      </c>
      <c r="R30" s="89" t="str">
        <f t="shared" si="1"/>
        <v>%Condfile_CODES(Cond29,covid_antigenlab_qual,"C17_LAB_NEGATIVE_DX","C17_LAB_NEGATIVE_DX","NO","","COVLABTESTNEGDX",1,"POSITIVETEST",0,"01JAN2020","08FEB2021","C","POSITIVE","");</v>
      </c>
    </row>
    <row r="31" spans="1:19" x14ac:dyDescent="0.25">
      <c r="A31" s="89" t="s">
        <v>133</v>
      </c>
      <c r="B31" s="89" t="s">
        <v>192</v>
      </c>
      <c r="C31" s="81" t="s">
        <v>122</v>
      </c>
      <c r="D31" s="83" t="s">
        <v>88</v>
      </c>
      <c r="E31" s="90" t="str">
        <f t="shared" si="0"/>
        <v>C17_LAB_NEGATIVE_DX</v>
      </c>
      <c r="F31" s="83" t="s">
        <v>58</v>
      </c>
      <c r="G31" s="83"/>
      <c r="H31" s="83" t="s">
        <v>187</v>
      </c>
      <c r="I31" s="91">
        <v>1</v>
      </c>
      <c r="J31" s="83" t="s">
        <v>180</v>
      </c>
      <c r="K31" s="91">
        <v>0</v>
      </c>
      <c r="L31" s="96" t="s">
        <v>86</v>
      </c>
      <c r="M31" s="96" t="s">
        <v>87</v>
      </c>
      <c r="N31" s="83" t="s">
        <v>118</v>
      </c>
      <c r="O31" s="83" t="s">
        <v>120</v>
      </c>
      <c r="P31" s="83"/>
      <c r="Q31" s="89" t="s">
        <v>116</v>
      </c>
      <c r="R31" s="89" t="str">
        <f t="shared" si="1"/>
        <v>%Condfile_CODES(Cond30,covid_antigenlab_qual,"C17_LAB_NEGATIVE_DX","C17_LAB_NEGATIVE_DX","NO","","COVLABTESTNEGDX",1,"POSITIVETEST",0,"01JAN2020","08FEB2021","C","PRESUMPTIVE POSITIVE","");</v>
      </c>
    </row>
    <row r="32" spans="1:19" x14ac:dyDescent="0.25">
      <c r="A32" s="89" t="s">
        <v>133</v>
      </c>
      <c r="B32" s="89" t="s">
        <v>193</v>
      </c>
      <c r="C32" s="81" t="s">
        <v>122</v>
      </c>
      <c r="D32" s="83" t="s">
        <v>88</v>
      </c>
      <c r="E32" s="90" t="str">
        <f t="shared" si="0"/>
        <v>C17_LAB_NEGATIVE_DX</v>
      </c>
      <c r="F32" s="83" t="s">
        <v>58</v>
      </c>
      <c r="G32" s="83"/>
      <c r="H32" s="83" t="s">
        <v>187</v>
      </c>
      <c r="I32" s="91">
        <v>1</v>
      </c>
      <c r="J32" s="83" t="s">
        <v>180</v>
      </c>
      <c r="K32" s="91">
        <v>0</v>
      </c>
      <c r="L32" s="96" t="s">
        <v>86</v>
      </c>
      <c r="M32" s="96" t="s">
        <v>87</v>
      </c>
      <c r="N32" s="83" t="s">
        <v>118</v>
      </c>
      <c r="O32" s="83" t="s">
        <v>121</v>
      </c>
      <c r="P32" s="83"/>
      <c r="Q32" s="89" t="s">
        <v>116</v>
      </c>
      <c r="R32" s="89" t="str">
        <f t="shared" si="1"/>
        <v>%Condfile_CODES(Cond31,covid_antigenlab_qual,"C17_LAB_NEGATIVE_DX","C17_LAB_NEGATIVE_DX","NO","","COVLABTESTNEGDX",1,"POSITIVETEST",0,"01JAN2020","08FEB2021","C","DETECTED","");</v>
      </c>
    </row>
    <row r="33" spans="1:18" ht="15.75" x14ac:dyDescent="0.25">
      <c r="A33" s="89" t="s">
        <v>133</v>
      </c>
      <c r="B33" s="89" t="s">
        <v>194</v>
      </c>
      <c r="C33" s="84" t="s">
        <v>135</v>
      </c>
      <c r="D33" t="s">
        <v>89</v>
      </c>
      <c r="E33" s="90" t="str">
        <f t="shared" si="0"/>
        <v>C18_LAB_NEGATIVE_DXAV</v>
      </c>
      <c r="F33" s="97" t="s">
        <v>58</v>
      </c>
      <c r="G33" t="s">
        <v>61</v>
      </c>
      <c r="H33" t="s">
        <v>195</v>
      </c>
      <c r="I33" s="93">
        <v>1</v>
      </c>
      <c r="J33" t="s">
        <v>150</v>
      </c>
      <c r="K33" s="93">
        <v>1</v>
      </c>
      <c r="L33" s="95" t="s">
        <v>73</v>
      </c>
      <c r="M33" s="95" t="s">
        <v>63</v>
      </c>
      <c r="Q33" s="89" t="s">
        <v>116</v>
      </c>
      <c r="R33" s="89" t="str">
        <f t="shared" si="1"/>
        <v>%Condfile_CODES(Cond32,any_dx,"C18_LAB_NEGATIVE_DXAV","C18_LAB_NEGATIVE_DXAV","NO","AV","COVLABTESTNEGAV",1,"DX",1,"-1","16","","","");</v>
      </c>
    </row>
    <row r="34" spans="1:18" ht="15.75" x14ac:dyDescent="0.25">
      <c r="A34" s="89" t="s">
        <v>133</v>
      </c>
      <c r="B34" s="89" t="s">
        <v>196</v>
      </c>
      <c r="C34" s="84" t="s">
        <v>135</v>
      </c>
      <c r="D34" t="s">
        <v>89</v>
      </c>
      <c r="E34" s="90" t="str">
        <f t="shared" si="0"/>
        <v>C18_LAB_NEGATIVE_DXAV</v>
      </c>
      <c r="F34" s="97" t="s">
        <v>58</v>
      </c>
      <c r="G34" t="s">
        <v>64</v>
      </c>
      <c r="H34" t="s">
        <v>195</v>
      </c>
      <c r="I34" s="93">
        <v>1</v>
      </c>
      <c r="J34" t="s">
        <v>197</v>
      </c>
      <c r="K34" s="93">
        <v>0</v>
      </c>
      <c r="L34" s="95" t="s">
        <v>62</v>
      </c>
      <c r="M34" s="95" t="s">
        <v>63</v>
      </c>
      <c r="Q34" s="89" t="s">
        <v>116</v>
      </c>
      <c r="R34" s="89" t="str">
        <f t="shared" si="1"/>
        <v>%Condfile_CODES(Cond33,any_dx,"C18_LAB_NEGATIVE_DXAV","C18_LAB_NEGATIVE_DXAV","NO","ED EI IP OS","COVLABTESTNEGAV",1,"NODXPOSTEST",0,"-21","16","","","");</v>
      </c>
    </row>
    <row r="35" spans="1:18" ht="15.75" x14ac:dyDescent="0.25">
      <c r="A35" s="89" t="s">
        <v>133</v>
      </c>
      <c r="B35" s="89" t="s">
        <v>198</v>
      </c>
      <c r="C35" s="84" t="s">
        <v>117</v>
      </c>
      <c r="D35" t="s">
        <v>89</v>
      </c>
      <c r="E35" s="90" t="str">
        <f t="shared" si="0"/>
        <v>C18_LAB_NEGATIVE_DXAV</v>
      </c>
      <c r="F35" s="97" t="s">
        <v>58</v>
      </c>
      <c r="H35" t="s">
        <v>195</v>
      </c>
      <c r="I35" s="93">
        <v>1</v>
      </c>
      <c r="J35" t="s">
        <v>197</v>
      </c>
      <c r="K35" s="93">
        <v>0</v>
      </c>
      <c r="L35" s="95" t="s">
        <v>86</v>
      </c>
      <c r="M35" s="95" t="s">
        <v>87</v>
      </c>
      <c r="N35" t="s">
        <v>118</v>
      </c>
      <c r="O35" t="s">
        <v>119</v>
      </c>
      <c r="Q35" s="89" t="s">
        <v>116</v>
      </c>
      <c r="R35" s="89" t="str">
        <f t="shared" si="1"/>
        <v>%Condfile_CODES(Cond34,covid_pcrlab_qual,"C18_LAB_NEGATIVE_DXAV","C18_LAB_NEGATIVE_DXAV","NO","","COVLABTESTNEGAV",1,"NODXPOSTEST",0,"01JAN2020","08FEB2021","C","POSITIVE","");</v>
      </c>
    </row>
    <row r="36" spans="1:18" ht="15.75" x14ac:dyDescent="0.25">
      <c r="A36" s="89" t="s">
        <v>133</v>
      </c>
      <c r="B36" s="89" t="s">
        <v>199</v>
      </c>
      <c r="C36" s="84" t="s">
        <v>117</v>
      </c>
      <c r="D36" t="s">
        <v>89</v>
      </c>
      <c r="E36" s="90" t="str">
        <f t="shared" si="0"/>
        <v>C18_LAB_NEGATIVE_DXAV</v>
      </c>
      <c r="F36" s="97" t="s">
        <v>58</v>
      </c>
      <c r="H36" t="s">
        <v>195</v>
      </c>
      <c r="I36" s="93">
        <v>1</v>
      </c>
      <c r="J36" t="s">
        <v>197</v>
      </c>
      <c r="K36" s="93">
        <v>0</v>
      </c>
      <c r="L36" s="95" t="s">
        <v>86</v>
      </c>
      <c r="M36" s="95" t="s">
        <v>87</v>
      </c>
      <c r="N36" t="s">
        <v>118</v>
      </c>
      <c r="O36" t="s">
        <v>120</v>
      </c>
      <c r="Q36" s="89" t="s">
        <v>116</v>
      </c>
      <c r="R36" s="89" t="str">
        <f t="shared" si="1"/>
        <v>%Condfile_CODES(Cond35,covid_pcrlab_qual,"C18_LAB_NEGATIVE_DXAV","C18_LAB_NEGATIVE_DXAV","NO","","COVLABTESTNEGAV",1,"NODXPOSTEST",0,"01JAN2020","08FEB2021","C","PRESUMPTIVE POSITIVE","");</v>
      </c>
    </row>
    <row r="37" spans="1:18" ht="15.75" x14ac:dyDescent="0.25">
      <c r="A37" s="89" t="s">
        <v>133</v>
      </c>
      <c r="B37" s="89" t="s">
        <v>200</v>
      </c>
      <c r="C37" s="84" t="s">
        <v>117</v>
      </c>
      <c r="D37" t="s">
        <v>89</v>
      </c>
      <c r="E37" s="90" t="str">
        <f t="shared" si="0"/>
        <v>C18_LAB_NEGATIVE_DXAV</v>
      </c>
      <c r="F37" s="97" t="s">
        <v>58</v>
      </c>
      <c r="H37" t="s">
        <v>195</v>
      </c>
      <c r="I37" s="93">
        <v>1</v>
      </c>
      <c r="J37" t="s">
        <v>197</v>
      </c>
      <c r="K37" s="93">
        <v>0</v>
      </c>
      <c r="L37" s="95" t="s">
        <v>86</v>
      </c>
      <c r="M37" s="95" t="s">
        <v>87</v>
      </c>
      <c r="N37" t="s">
        <v>118</v>
      </c>
      <c r="O37" t="s">
        <v>121</v>
      </c>
      <c r="Q37" s="89" t="s">
        <v>116</v>
      </c>
      <c r="R37" s="89" t="str">
        <f t="shared" si="1"/>
        <v>%Condfile_CODES(Cond36,covid_pcrlab_qual,"C18_LAB_NEGATIVE_DXAV","C18_LAB_NEGATIVE_DXAV","NO","","COVLABTESTNEGAV",1,"NODXPOSTEST",0,"01JAN2020","08FEB2021","C","DETECTED","");</v>
      </c>
    </row>
    <row r="38" spans="1:18" ht="15.75" x14ac:dyDescent="0.25">
      <c r="A38" s="89" t="s">
        <v>133</v>
      </c>
      <c r="B38" s="89" t="s">
        <v>201</v>
      </c>
      <c r="C38" s="84" t="s">
        <v>122</v>
      </c>
      <c r="D38" t="s">
        <v>89</v>
      </c>
      <c r="E38" s="90" t="str">
        <f t="shared" si="0"/>
        <v>C18_LAB_NEGATIVE_DXAV</v>
      </c>
      <c r="F38" s="97" t="s">
        <v>58</v>
      </c>
      <c r="H38" t="s">
        <v>195</v>
      </c>
      <c r="I38" s="93">
        <v>1</v>
      </c>
      <c r="J38" t="s">
        <v>197</v>
      </c>
      <c r="K38" s="93">
        <v>0</v>
      </c>
      <c r="L38" s="95" t="s">
        <v>86</v>
      </c>
      <c r="M38" s="95" t="s">
        <v>87</v>
      </c>
      <c r="N38" t="s">
        <v>118</v>
      </c>
      <c r="O38" t="s">
        <v>119</v>
      </c>
      <c r="Q38" s="89" t="s">
        <v>116</v>
      </c>
      <c r="R38" s="89" t="str">
        <f t="shared" si="1"/>
        <v>%Condfile_CODES(Cond37,covid_antigenlab_qual,"C18_LAB_NEGATIVE_DXAV","C18_LAB_NEGATIVE_DXAV","NO","","COVLABTESTNEGAV",1,"NODXPOSTEST",0,"01JAN2020","08FEB2021","C","POSITIVE","");</v>
      </c>
    </row>
    <row r="39" spans="1:18" ht="15.75" x14ac:dyDescent="0.25">
      <c r="A39" s="89" t="s">
        <v>133</v>
      </c>
      <c r="B39" s="89" t="s">
        <v>202</v>
      </c>
      <c r="C39" s="84" t="s">
        <v>122</v>
      </c>
      <c r="D39" t="s">
        <v>89</v>
      </c>
      <c r="E39" s="90" t="str">
        <f t="shared" si="0"/>
        <v>C18_LAB_NEGATIVE_DXAV</v>
      </c>
      <c r="F39" s="97" t="s">
        <v>58</v>
      </c>
      <c r="H39" t="s">
        <v>195</v>
      </c>
      <c r="I39" s="93">
        <v>1</v>
      </c>
      <c r="J39" t="s">
        <v>197</v>
      </c>
      <c r="K39" s="93">
        <v>0</v>
      </c>
      <c r="L39" s="95" t="s">
        <v>86</v>
      </c>
      <c r="M39" s="95" t="s">
        <v>87</v>
      </c>
      <c r="N39" t="s">
        <v>118</v>
      </c>
      <c r="O39" t="s">
        <v>120</v>
      </c>
      <c r="Q39" s="89" t="s">
        <v>116</v>
      </c>
      <c r="R39" s="89" t="str">
        <f t="shared" si="1"/>
        <v>%Condfile_CODES(Cond38,covid_antigenlab_qual,"C18_LAB_NEGATIVE_DXAV","C18_LAB_NEGATIVE_DXAV","NO","","COVLABTESTNEGAV",1,"NODXPOSTEST",0,"01JAN2020","08FEB2021","C","PRESUMPTIVE POSITIVE","");</v>
      </c>
    </row>
    <row r="40" spans="1:18" ht="15.75" x14ac:dyDescent="0.25">
      <c r="A40" s="89" t="s">
        <v>133</v>
      </c>
      <c r="B40" s="89" t="s">
        <v>203</v>
      </c>
      <c r="C40" s="84" t="s">
        <v>122</v>
      </c>
      <c r="D40" t="s">
        <v>89</v>
      </c>
      <c r="E40" s="90" t="str">
        <f t="shared" si="0"/>
        <v>C18_LAB_NEGATIVE_DXAV</v>
      </c>
      <c r="F40" s="97" t="s">
        <v>58</v>
      </c>
      <c r="H40" t="s">
        <v>195</v>
      </c>
      <c r="I40" s="93">
        <v>1</v>
      </c>
      <c r="J40" t="s">
        <v>197</v>
      </c>
      <c r="K40" s="93">
        <v>0</v>
      </c>
      <c r="L40" s="95" t="s">
        <v>86</v>
      </c>
      <c r="M40" s="95" t="s">
        <v>87</v>
      </c>
      <c r="N40" t="s">
        <v>118</v>
      </c>
      <c r="O40" t="s">
        <v>121</v>
      </c>
      <c r="Q40" s="89" t="s">
        <v>116</v>
      </c>
      <c r="R40" s="89" t="str">
        <f t="shared" si="1"/>
        <v>%Condfile_CODES(Cond39,covid_antigenlab_qual,"C18_LAB_NEGATIVE_DXAV","C18_LAB_NEGATIVE_DXAV","NO","","COVLABTESTNEGAV",1,"NODXPOSTEST",0,"01JAN2020","08FEB2021","C","DETECTED","");</v>
      </c>
    </row>
    <row r="41" spans="1:18" ht="15.75" x14ac:dyDescent="0.25">
      <c r="A41" s="89" t="s">
        <v>133</v>
      </c>
      <c r="B41" s="89" t="s">
        <v>204</v>
      </c>
      <c r="C41" s="81" t="s">
        <v>135</v>
      </c>
      <c r="D41" s="83" t="s">
        <v>90</v>
      </c>
      <c r="E41" s="90" t="str">
        <f t="shared" si="0"/>
        <v>C19_LAB_NEGATIVE_DXED</v>
      </c>
      <c r="F41" s="98" t="s">
        <v>58</v>
      </c>
      <c r="G41" s="83" t="s">
        <v>66</v>
      </c>
      <c r="H41" s="83" t="s">
        <v>205</v>
      </c>
      <c r="I41" s="91">
        <v>1</v>
      </c>
      <c r="J41" s="83" t="s">
        <v>150</v>
      </c>
      <c r="K41" s="91">
        <v>1</v>
      </c>
      <c r="L41" s="96" t="s">
        <v>73</v>
      </c>
      <c r="M41" s="96" t="s">
        <v>63</v>
      </c>
      <c r="N41" s="83"/>
      <c r="O41" s="83"/>
      <c r="P41" s="83"/>
      <c r="Q41" s="89" t="s">
        <v>116</v>
      </c>
      <c r="R41" s="89" t="str">
        <f t="shared" si="1"/>
        <v>%Condfile_CODES(Cond40,any_dx,"C19_LAB_NEGATIVE_DXED","C19_LAB_NEGATIVE_DXED","NO","ED","COVLABTESTNEGED",1,"DX",1,"-1","16","","","");</v>
      </c>
    </row>
    <row r="42" spans="1:18" ht="15.75" x14ac:dyDescent="0.25">
      <c r="A42" s="89" t="s">
        <v>133</v>
      </c>
      <c r="B42" s="89" t="s">
        <v>206</v>
      </c>
      <c r="C42" s="81" t="s">
        <v>135</v>
      </c>
      <c r="D42" s="83" t="s">
        <v>90</v>
      </c>
      <c r="E42" s="90" t="str">
        <f t="shared" si="0"/>
        <v>C19_LAB_NEGATIVE_DXED</v>
      </c>
      <c r="F42" s="98" t="s">
        <v>58</v>
      </c>
      <c r="G42" s="83" t="s">
        <v>67</v>
      </c>
      <c r="H42" s="83" t="s">
        <v>205</v>
      </c>
      <c r="I42" s="91">
        <v>1</v>
      </c>
      <c r="J42" s="83" t="s">
        <v>197</v>
      </c>
      <c r="K42" s="91">
        <v>0</v>
      </c>
      <c r="L42" s="96" t="s">
        <v>62</v>
      </c>
      <c r="M42" s="96" t="s">
        <v>63</v>
      </c>
      <c r="N42" s="83"/>
      <c r="O42" s="83"/>
      <c r="P42" s="83"/>
      <c r="Q42" s="89" t="s">
        <v>116</v>
      </c>
      <c r="R42" s="89" t="str">
        <f t="shared" si="1"/>
        <v>%Condfile_CODES(Cond41,any_dx,"C19_LAB_NEGATIVE_DXED","C19_LAB_NEGATIVE_DXED","NO","EI IP OS","COVLABTESTNEGED",1,"NODXPOSTEST",0,"-21","16","","","");</v>
      </c>
    </row>
    <row r="43" spans="1:18" ht="15.75" x14ac:dyDescent="0.25">
      <c r="A43" s="89" t="s">
        <v>133</v>
      </c>
      <c r="B43" s="89" t="s">
        <v>207</v>
      </c>
      <c r="C43" s="81" t="s">
        <v>117</v>
      </c>
      <c r="D43" s="83" t="s">
        <v>90</v>
      </c>
      <c r="E43" s="90" t="str">
        <f t="shared" si="0"/>
        <v>C19_LAB_NEGATIVE_DXED</v>
      </c>
      <c r="F43" s="98" t="s">
        <v>58</v>
      </c>
      <c r="G43" s="83"/>
      <c r="H43" s="83" t="s">
        <v>205</v>
      </c>
      <c r="I43" s="91">
        <v>1</v>
      </c>
      <c r="J43" s="83" t="s">
        <v>197</v>
      </c>
      <c r="K43" s="91">
        <v>0</v>
      </c>
      <c r="L43" s="96" t="s">
        <v>86</v>
      </c>
      <c r="M43" s="96" t="s">
        <v>87</v>
      </c>
      <c r="N43" s="83" t="s">
        <v>118</v>
      </c>
      <c r="O43" s="83" t="s">
        <v>119</v>
      </c>
      <c r="P43" s="83"/>
      <c r="Q43" s="89" t="s">
        <v>116</v>
      </c>
      <c r="R43" s="89" t="str">
        <f t="shared" si="1"/>
        <v>%Condfile_CODES(Cond42,covid_pcrlab_qual,"C19_LAB_NEGATIVE_DXED","C19_LAB_NEGATIVE_DXED","NO","","COVLABTESTNEGED",1,"NODXPOSTEST",0,"01JAN2020","08FEB2021","C","POSITIVE","");</v>
      </c>
    </row>
    <row r="44" spans="1:18" ht="15.75" x14ac:dyDescent="0.25">
      <c r="A44" s="89" t="s">
        <v>133</v>
      </c>
      <c r="B44" s="89" t="s">
        <v>208</v>
      </c>
      <c r="C44" s="81" t="s">
        <v>117</v>
      </c>
      <c r="D44" s="83" t="s">
        <v>90</v>
      </c>
      <c r="E44" s="90" t="str">
        <f t="shared" si="0"/>
        <v>C19_LAB_NEGATIVE_DXED</v>
      </c>
      <c r="F44" s="98" t="s">
        <v>58</v>
      </c>
      <c r="G44" s="83"/>
      <c r="H44" s="83" t="s">
        <v>205</v>
      </c>
      <c r="I44" s="91">
        <v>1</v>
      </c>
      <c r="J44" s="83" t="s">
        <v>197</v>
      </c>
      <c r="K44" s="91">
        <v>0</v>
      </c>
      <c r="L44" s="96" t="s">
        <v>86</v>
      </c>
      <c r="M44" s="96" t="s">
        <v>87</v>
      </c>
      <c r="N44" s="83" t="s">
        <v>118</v>
      </c>
      <c r="O44" s="83" t="s">
        <v>120</v>
      </c>
      <c r="P44" s="83"/>
      <c r="Q44" s="89" t="s">
        <v>116</v>
      </c>
      <c r="R44" s="89" t="str">
        <f t="shared" si="1"/>
        <v>%Condfile_CODES(Cond43,covid_pcrlab_qual,"C19_LAB_NEGATIVE_DXED","C19_LAB_NEGATIVE_DXED","NO","","COVLABTESTNEGED",1,"NODXPOSTEST",0,"01JAN2020","08FEB2021","C","PRESUMPTIVE POSITIVE","");</v>
      </c>
    </row>
    <row r="45" spans="1:18" ht="15.75" x14ac:dyDescent="0.25">
      <c r="A45" s="89" t="s">
        <v>133</v>
      </c>
      <c r="B45" s="89" t="s">
        <v>209</v>
      </c>
      <c r="C45" s="81" t="s">
        <v>117</v>
      </c>
      <c r="D45" s="83" t="s">
        <v>90</v>
      </c>
      <c r="E45" s="90" t="str">
        <f t="shared" si="0"/>
        <v>C19_LAB_NEGATIVE_DXED</v>
      </c>
      <c r="F45" s="98" t="s">
        <v>58</v>
      </c>
      <c r="G45" s="83"/>
      <c r="H45" s="83" t="s">
        <v>205</v>
      </c>
      <c r="I45" s="91">
        <v>1</v>
      </c>
      <c r="J45" s="83" t="s">
        <v>197</v>
      </c>
      <c r="K45" s="91">
        <v>0</v>
      </c>
      <c r="L45" s="96" t="s">
        <v>86</v>
      </c>
      <c r="M45" s="96" t="s">
        <v>87</v>
      </c>
      <c r="N45" s="83" t="s">
        <v>118</v>
      </c>
      <c r="O45" s="83" t="s">
        <v>121</v>
      </c>
      <c r="P45" s="83"/>
      <c r="Q45" s="89" t="s">
        <v>116</v>
      </c>
      <c r="R45" s="89" t="str">
        <f t="shared" si="1"/>
        <v>%Condfile_CODES(Cond44,covid_pcrlab_qual,"C19_LAB_NEGATIVE_DXED","C19_LAB_NEGATIVE_DXED","NO","","COVLABTESTNEGED",1,"NODXPOSTEST",0,"01JAN2020","08FEB2021","C","DETECTED","");</v>
      </c>
    </row>
    <row r="46" spans="1:18" ht="15.75" x14ac:dyDescent="0.25">
      <c r="A46" s="89" t="s">
        <v>133</v>
      </c>
      <c r="B46" s="89" t="s">
        <v>210</v>
      </c>
      <c r="C46" s="81" t="s">
        <v>122</v>
      </c>
      <c r="D46" s="83" t="s">
        <v>90</v>
      </c>
      <c r="E46" s="90" t="str">
        <f t="shared" si="0"/>
        <v>C19_LAB_NEGATIVE_DXED</v>
      </c>
      <c r="F46" s="98" t="s">
        <v>58</v>
      </c>
      <c r="G46" s="83"/>
      <c r="H46" s="83" t="s">
        <v>205</v>
      </c>
      <c r="I46" s="91">
        <v>1</v>
      </c>
      <c r="J46" s="83" t="s">
        <v>197</v>
      </c>
      <c r="K46" s="91">
        <v>0</v>
      </c>
      <c r="L46" s="96" t="s">
        <v>86</v>
      </c>
      <c r="M46" s="96" t="s">
        <v>87</v>
      </c>
      <c r="N46" s="83" t="s">
        <v>118</v>
      </c>
      <c r="O46" s="83" t="s">
        <v>119</v>
      </c>
      <c r="P46" s="83"/>
      <c r="Q46" s="89" t="s">
        <v>116</v>
      </c>
      <c r="R46" s="89" t="str">
        <f t="shared" si="1"/>
        <v>%Condfile_CODES(Cond45,covid_antigenlab_qual,"C19_LAB_NEGATIVE_DXED","C19_LAB_NEGATIVE_DXED","NO","","COVLABTESTNEGED",1,"NODXPOSTEST",0,"01JAN2020","08FEB2021","C","POSITIVE","");</v>
      </c>
    </row>
    <row r="47" spans="1:18" ht="15.75" x14ac:dyDescent="0.25">
      <c r="A47" s="89" t="s">
        <v>133</v>
      </c>
      <c r="B47" s="89" t="s">
        <v>211</v>
      </c>
      <c r="C47" s="81" t="s">
        <v>122</v>
      </c>
      <c r="D47" s="83" t="s">
        <v>90</v>
      </c>
      <c r="E47" s="90" t="str">
        <f t="shared" si="0"/>
        <v>C19_LAB_NEGATIVE_DXED</v>
      </c>
      <c r="F47" s="98" t="s">
        <v>58</v>
      </c>
      <c r="G47" s="83"/>
      <c r="H47" s="83" t="s">
        <v>205</v>
      </c>
      <c r="I47" s="91">
        <v>1</v>
      </c>
      <c r="J47" s="83" t="s">
        <v>197</v>
      </c>
      <c r="K47" s="91">
        <v>0</v>
      </c>
      <c r="L47" s="96" t="s">
        <v>86</v>
      </c>
      <c r="M47" s="96" t="s">
        <v>87</v>
      </c>
      <c r="N47" s="83" t="s">
        <v>118</v>
      </c>
      <c r="O47" s="83" t="s">
        <v>120</v>
      </c>
      <c r="P47" s="83"/>
      <c r="Q47" s="89" t="s">
        <v>116</v>
      </c>
      <c r="R47" s="89" t="str">
        <f t="shared" si="1"/>
        <v>%Condfile_CODES(Cond46,covid_antigenlab_qual,"C19_LAB_NEGATIVE_DXED","C19_LAB_NEGATIVE_DXED","NO","","COVLABTESTNEGED",1,"NODXPOSTEST",0,"01JAN2020","08FEB2021","C","PRESUMPTIVE POSITIVE","");</v>
      </c>
    </row>
    <row r="48" spans="1:18" ht="15.75" x14ac:dyDescent="0.25">
      <c r="A48" s="89" t="s">
        <v>133</v>
      </c>
      <c r="B48" s="89" t="s">
        <v>212</v>
      </c>
      <c r="C48" s="81" t="s">
        <v>122</v>
      </c>
      <c r="D48" s="83" t="s">
        <v>90</v>
      </c>
      <c r="E48" s="90" t="str">
        <f t="shared" si="0"/>
        <v>C19_LAB_NEGATIVE_DXED</v>
      </c>
      <c r="F48" s="98" t="s">
        <v>58</v>
      </c>
      <c r="G48" s="83"/>
      <c r="H48" s="83" t="s">
        <v>205</v>
      </c>
      <c r="I48" s="91">
        <v>1</v>
      </c>
      <c r="J48" s="83" t="s">
        <v>197</v>
      </c>
      <c r="K48" s="91">
        <v>0</v>
      </c>
      <c r="L48" s="96" t="s">
        <v>86</v>
      </c>
      <c r="M48" s="96" t="s">
        <v>87</v>
      </c>
      <c r="N48" s="83" t="s">
        <v>118</v>
      </c>
      <c r="O48" s="83" t="s">
        <v>121</v>
      </c>
      <c r="P48" s="83"/>
      <c r="Q48" s="89" t="s">
        <v>116</v>
      </c>
      <c r="R48" s="89" t="str">
        <f t="shared" si="1"/>
        <v>%Condfile_CODES(Cond47,covid_antigenlab_qual,"C19_LAB_NEGATIVE_DXED","C19_LAB_NEGATIVE_DXED","NO","","COVLABTESTNEGED",1,"NODXPOSTEST",0,"01JAN2020","08FEB2021","C","DETECTED","");</v>
      </c>
    </row>
    <row r="49" spans="1:18" ht="15.75" x14ac:dyDescent="0.25">
      <c r="A49" s="89" t="s">
        <v>133</v>
      </c>
      <c r="B49" s="89" t="s">
        <v>213</v>
      </c>
      <c r="C49" s="84" t="s">
        <v>135</v>
      </c>
      <c r="D49" t="s">
        <v>91</v>
      </c>
      <c r="E49" s="90" t="str">
        <f t="shared" si="0"/>
        <v>C20_LAB_NEGATIVE_DXIP</v>
      </c>
      <c r="F49" s="97" t="s">
        <v>58</v>
      </c>
      <c r="G49" t="s">
        <v>67</v>
      </c>
      <c r="H49" t="s">
        <v>214</v>
      </c>
      <c r="I49" s="93">
        <v>1</v>
      </c>
      <c r="J49" t="s">
        <v>150</v>
      </c>
      <c r="K49" s="93">
        <v>1</v>
      </c>
      <c r="L49" s="95" t="s">
        <v>73</v>
      </c>
      <c r="M49" s="95" t="s">
        <v>63</v>
      </c>
      <c r="Q49" s="89" t="s">
        <v>116</v>
      </c>
      <c r="R49" s="89" t="str">
        <f t="shared" si="1"/>
        <v>%Condfile_CODES(Cond48,any_dx,"C20_LAB_NEGATIVE_DXIP","C20_LAB_NEGATIVE_DXIP","NO","EI IP OS","COVIDLABTESTNEGIP",1,"DX",1,"-1","16","","","");</v>
      </c>
    </row>
    <row r="50" spans="1:18" ht="15.75" x14ac:dyDescent="0.25">
      <c r="A50" s="89" t="s">
        <v>133</v>
      </c>
      <c r="B50" s="89" t="s">
        <v>215</v>
      </c>
      <c r="C50" s="84" t="s">
        <v>117</v>
      </c>
      <c r="D50" t="s">
        <v>91</v>
      </c>
      <c r="E50" s="90" t="str">
        <f t="shared" si="0"/>
        <v>C20_LAB_NEGATIVE_DXIP</v>
      </c>
      <c r="F50" s="97" t="s">
        <v>58</v>
      </c>
      <c r="H50" t="s">
        <v>214</v>
      </c>
      <c r="I50" s="93">
        <v>1</v>
      </c>
      <c r="J50" t="s">
        <v>216</v>
      </c>
      <c r="K50" s="93">
        <v>0</v>
      </c>
      <c r="L50" s="95" t="s">
        <v>86</v>
      </c>
      <c r="M50" s="95" t="s">
        <v>87</v>
      </c>
      <c r="N50" t="s">
        <v>118</v>
      </c>
      <c r="O50" t="s">
        <v>119</v>
      </c>
      <c r="Q50" s="89" t="s">
        <v>116</v>
      </c>
      <c r="R50" s="89" t="str">
        <f t="shared" si="1"/>
        <v>%Condfile_CODES(Cond49,covid_pcrlab_qual,"C20_LAB_NEGATIVE_DXIP","C20_LAB_NEGATIVE_DXIP","NO","","COVIDLABTESTNEGIP",1,"MECHVENTPOSTEST",0,"01JAN2020","08FEB2021","C","POSITIVE","");</v>
      </c>
    </row>
    <row r="51" spans="1:18" x14ac:dyDescent="0.25">
      <c r="A51" s="89" t="s">
        <v>133</v>
      </c>
      <c r="B51" s="89" t="s">
        <v>217</v>
      </c>
      <c r="C51" s="84" t="s">
        <v>117</v>
      </c>
      <c r="D51" t="s">
        <v>91</v>
      </c>
      <c r="E51" s="90" t="str">
        <f t="shared" si="0"/>
        <v>C20_LAB_NEGATIVE_DXIP</v>
      </c>
      <c r="F51" t="s">
        <v>58</v>
      </c>
      <c r="H51" t="s">
        <v>214</v>
      </c>
      <c r="I51" s="93">
        <v>1</v>
      </c>
      <c r="J51" t="s">
        <v>216</v>
      </c>
      <c r="K51" s="93">
        <v>0</v>
      </c>
      <c r="L51" s="95" t="s">
        <v>86</v>
      </c>
      <c r="M51" s="95" t="s">
        <v>87</v>
      </c>
      <c r="N51" t="s">
        <v>118</v>
      </c>
      <c r="O51" t="s">
        <v>120</v>
      </c>
      <c r="Q51" s="89" t="s">
        <v>116</v>
      </c>
      <c r="R51" s="89" t="str">
        <f t="shared" si="1"/>
        <v>%Condfile_CODES(Cond50,covid_pcrlab_qual,"C20_LAB_NEGATIVE_DXIP","C20_LAB_NEGATIVE_DXIP","NO","","COVIDLABTESTNEGIP",1,"MECHVENTPOSTEST",0,"01JAN2020","08FEB2021","C","PRESUMPTIVE POSITIVE","");</v>
      </c>
    </row>
    <row r="52" spans="1:18" ht="15.75" x14ac:dyDescent="0.25">
      <c r="A52" s="89" t="s">
        <v>133</v>
      </c>
      <c r="B52" s="89" t="s">
        <v>218</v>
      </c>
      <c r="C52" s="84" t="s">
        <v>117</v>
      </c>
      <c r="D52" t="s">
        <v>91</v>
      </c>
      <c r="E52" s="90" t="str">
        <f t="shared" si="0"/>
        <v>C20_LAB_NEGATIVE_DXIP</v>
      </c>
      <c r="F52" s="97" t="s">
        <v>58</v>
      </c>
      <c r="H52" t="s">
        <v>214</v>
      </c>
      <c r="I52" s="93">
        <v>1</v>
      </c>
      <c r="J52" t="s">
        <v>216</v>
      </c>
      <c r="K52" s="93">
        <v>0</v>
      </c>
      <c r="L52" s="95" t="s">
        <v>86</v>
      </c>
      <c r="M52" s="95" t="s">
        <v>87</v>
      </c>
      <c r="N52" t="s">
        <v>118</v>
      </c>
      <c r="O52" t="s">
        <v>121</v>
      </c>
      <c r="Q52" s="89" t="s">
        <v>116</v>
      </c>
      <c r="R52" s="89" t="str">
        <f t="shared" si="1"/>
        <v>%Condfile_CODES(Cond51,covid_pcrlab_qual,"C20_LAB_NEGATIVE_DXIP","C20_LAB_NEGATIVE_DXIP","NO","","COVIDLABTESTNEGIP",1,"MECHVENTPOSTEST",0,"01JAN2020","08FEB2021","C","DETECTED","");</v>
      </c>
    </row>
    <row r="53" spans="1:18" x14ac:dyDescent="0.25">
      <c r="A53" s="89" t="s">
        <v>133</v>
      </c>
      <c r="B53" s="89" t="s">
        <v>219</v>
      </c>
      <c r="C53" s="84" t="s">
        <v>122</v>
      </c>
      <c r="D53" t="s">
        <v>91</v>
      </c>
      <c r="E53" s="90" t="str">
        <f t="shared" si="0"/>
        <v>C20_LAB_NEGATIVE_DXIP</v>
      </c>
      <c r="F53" t="s">
        <v>58</v>
      </c>
      <c r="H53" t="s">
        <v>214</v>
      </c>
      <c r="I53" s="93">
        <v>1</v>
      </c>
      <c r="J53" t="s">
        <v>216</v>
      </c>
      <c r="K53" s="93">
        <v>0</v>
      </c>
      <c r="L53" s="95" t="s">
        <v>86</v>
      </c>
      <c r="M53" s="95" t="s">
        <v>87</v>
      </c>
      <c r="N53" t="s">
        <v>118</v>
      </c>
      <c r="O53" t="s">
        <v>119</v>
      </c>
      <c r="Q53" s="89" t="s">
        <v>116</v>
      </c>
      <c r="R53" s="89" t="str">
        <f t="shared" si="1"/>
        <v>%Condfile_CODES(Cond52,covid_antigenlab_qual,"C20_LAB_NEGATIVE_DXIP","C20_LAB_NEGATIVE_DXIP","NO","","COVIDLABTESTNEGIP",1,"MECHVENTPOSTEST",0,"01JAN2020","08FEB2021","C","POSITIVE","");</v>
      </c>
    </row>
    <row r="54" spans="1:18" ht="15.75" x14ac:dyDescent="0.25">
      <c r="A54" s="89" t="s">
        <v>133</v>
      </c>
      <c r="B54" s="89" t="s">
        <v>220</v>
      </c>
      <c r="C54" s="84" t="s">
        <v>122</v>
      </c>
      <c r="D54" t="s">
        <v>91</v>
      </c>
      <c r="E54" s="90" t="str">
        <f t="shared" si="0"/>
        <v>C20_LAB_NEGATIVE_DXIP</v>
      </c>
      <c r="F54" s="97" t="s">
        <v>58</v>
      </c>
      <c r="H54" t="s">
        <v>214</v>
      </c>
      <c r="I54" s="93">
        <v>1</v>
      </c>
      <c r="J54" t="s">
        <v>216</v>
      </c>
      <c r="K54" s="93">
        <v>0</v>
      </c>
      <c r="L54" s="95" t="s">
        <v>86</v>
      </c>
      <c r="M54" s="95" t="s">
        <v>87</v>
      </c>
      <c r="N54" t="s">
        <v>118</v>
      </c>
      <c r="O54" t="s">
        <v>120</v>
      </c>
      <c r="Q54" s="89" t="s">
        <v>116</v>
      </c>
      <c r="R54" s="89" t="str">
        <f t="shared" si="1"/>
        <v>%Condfile_CODES(Cond53,covid_antigenlab_qual,"C20_LAB_NEGATIVE_DXIP","C20_LAB_NEGATIVE_DXIP","NO","","COVIDLABTESTNEGIP",1,"MECHVENTPOSTEST",0,"01JAN2020","08FEB2021","C","PRESUMPTIVE POSITIVE","");</v>
      </c>
    </row>
    <row r="55" spans="1:18" x14ac:dyDescent="0.25">
      <c r="A55" s="89" t="s">
        <v>133</v>
      </c>
      <c r="B55" s="89" t="s">
        <v>221</v>
      </c>
      <c r="C55" s="84" t="s">
        <v>122</v>
      </c>
      <c r="D55" t="s">
        <v>91</v>
      </c>
      <c r="E55" s="90" t="str">
        <f t="shared" si="0"/>
        <v>C20_LAB_NEGATIVE_DXIP</v>
      </c>
      <c r="F55" t="s">
        <v>58</v>
      </c>
      <c r="H55" t="s">
        <v>214</v>
      </c>
      <c r="I55" s="93">
        <v>1</v>
      </c>
      <c r="J55" t="s">
        <v>216</v>
      </c>
      <c r="K55" s="93">
        <v>0</v>
      </c>
      <c r="L55" s="95" t="s">
        <v>86</v>
      </c>
      <c r="M55" s="95" t="s">
        <v>87</v>
      </c>
      <c r="N55" t="s">
        <v>118</v>
      </c>
      <c r="O55" t="s">
        <v>121</v>
      </c>
      <c r="Q55" s="89" t="s">
        <v>116</v>
      </c>
      <c r="R55" s="89" t="str">
        <f t="shared" si="1"/>
        <v>%Condfile_CODES(Cond54,covid_antigenlab_qual,"C20_LAB_NEGATIVE_DXIP","C20_LAB_NEGATIVE_DXIP","NO","","COVIDLABTESTNEGIP",1,"MECHVENTPOSTEST",0,"01JAN2020","08FEB2021","C","DETECTED","");</v>
      </c>
    </row>
    <row r="56" spans="1:18" ht="15.75" x14ac:dyDescent="0.25">
      <c r="A56" s="89" t="s">
        <v>133</v>
      </c>
      <c r="B56" s="89" t="s">
        <v>222</v>
      </c>
      <c r="C56" s="81" t="s">
        <v>135</v>
      </c>
      <c r="D56" s="83" t="s">
        <v>92</v>
      </c>
      <c r="E56" s="90" t="str">
        <f t="shared" si="0"/>
        <v>C21_LAB_NEGATIVE_VENT</v>
      </c>
      <c r="F56" s="98" t="s">
        <v>58</v>
      </c>
      <c r="G56" s="83" t="s">
        <v>67</v>
      </c>
      <c r="H56" s="83" t="s">
        <v>223</v>
      </c>
      <c r="I56" s="91">
        <v>1</v>
      </c>
      <c r="J56" s="83" t="s">
        <v>150</v>
      </c>
      <c r="K56" s="91">
        <v>1</v>
      </c>
      <c r="L56" s="96" t="s">
        <v>73</v>
      </c>
      <c r="M56" s="96" t="s">
        <v>63</v>
      </c>
      <c r="N56" s="83"/>
      <c r="O56" s="83"/>
      <c r="P56" s="83"/>
      <c r="Q56" s="89" t="s">
        <v>116</v>
      </c>
      <c r="R56" s="89" t="str">
        <f t="shared" si="1"/>
        <v>%Condfile_CODES(Cond55,any_dx,"C21_LAB_NEGATIVE_VENT","C21_LAB_NEGATIVE_VENT","NO","EI IP OS","COVIDLABTESTNEGVENT",1,"DX",1,"-1","16","","","");</v>
      </c>
    </row>
    <row r="57" spans="1:18" x14ac:dyDescent="0.25">
      <c r="A57" s="89" t="s">
        <v>133</v>
      </c>
      <c r="B57" s="89" t="s">
        <v>224</v>
      </c>
      <c r="C57" s="81" t="s">
        <v>142</v>
      </c>
      <c r="D57" s="83" t="s">
        <v>92</v>
      </c>
      <c r="E57" s="90" t="str">
        <f t="shared" si="0"/>
        <v>C21_LAB_NEGATIVE_VENT</v>
      </c>
      <c r="F57" s="83" t="s">
        <v>58</v>
      </c>
      <c r="G57" s="83"/>
      <c r="H57" s="83" t="s">
        <v>223</v>
      </c>
      <c r="I57" s="91">
        <v>1</v>
      </c>
      <c r="J57" s="83" t="s">
        <v>144</v>
      </c>
      <c r="K57" s="91">
        <v>1</v>
      </c>
      <c r="L57" s="96" t="s">
        <v>70</v>
      </c>
      <c r="M57" s="96" t="s">
        <v>63</v>
      </c>
      <c r="N57" s="83"/>
      <c r="O57" s="83"/>
      <c r="P57" s="83"/>
      <c r="Q57" s="89" t="s">
        <v>116</v>
      </c>
      <c r="R57" s="89" t="str">
        <f t="shared" si="1"/>
        <v>%Condfile_CODES(Cond56,mechanical_vent,"C21_LAB_NEGATIVE_VENT","C21_LAB_NEGATIVE_VENT","NO","","COVIDLABTESTNEGVENT",1,"MECHVENT",1,"0","16","","","");</v>
      </c>
    </row>
    <row r="58" spans="1:18" x14ac:dyDescent="0.25">
      <c r="A58" s="89" t="s">
        <v>133</v>
      </c>
      <c r="B58" s="89" t="s">
        <v>225</v>
      </c>
      <c r="C58" s="81" t="s">
        <v>117</v>
      </c>
      <c r="D58" s="83" t="s">
        <v>92</v>
      </c>
      <c r="E58" s="90" t="str">
        <f t="shared" si="0"/>
        <v>C21_LAB_NEGATIVE_VENT</v>
      </c>
      <c r="F58" s="83" t="s">
        <v>58</v>
      </c>
      <c r="G58" s="83"/>
      <c r="H58" s="83" t="s">
        <v>223</v>
      </c>
      <c r="I58" s="91">
        <v>1</v>
      </c>
      <c r="J58" s="83" t="s">
        <v>226</v>
      </c>
      <c r="K58" s="91">
        <v>0</v>
      </c>
      <c r="L58" s="96" t="s">
        <v>86</v>
      </c>
      <c r="M58" s="96" t="s">
        <v>87</v>
      </c>
      <c r="N58" s="83" t="s">
        <v>118</v>
      </c>
      <c r="O58" s="83" t="s">
        <v>119</v>
      </c>
      <c r="P58" s="83"/>
      <c r="Q58" s="89" t="s">
        <v>116</v>
      </c>
      <c r="R58" s="89" t="str">
        <f t="shared" si="1"/>
        <v>%Condfile_CODES(Cond57,covid_pcrlab_qual,"C21_LAB_NEGATIVE_VENT","C21_LAB_NEGATIVE_VENT","NO","","COVIDLABTESTNEGVENT",1,"NOPOSTEST",0,"01JAN2020","08FEB2021","C","POSITIVE","");</v>
      </c>
    </row>
    <row r="59" spans="1:18" x14ac:dyDescent="0.25">
      <c r="A59" s="89" t="s">
        <v>133</v>
      </c>
      <c r="B59" s="89" t="s">
        <v>227</v>
      </c>
      <c r="C59" s="81" t="s">
        <v>117</v>
      </c>
      <c r="D59" s="83" t="s">
        <v>92</v>
      </c>
      <c r="E59" s="90" t="str">
        <f t="shared" si="0"/>
        <v>C21_LAB_NEGATIVE_VENT</v>
      </c>
      <c r="F59" s="83" t="s">
        <v>58</v>
      </c>
      <c r="G59" s="83"/>
      <c r="H59" s="83" t="s">
        <v>223</v>
      </c>
      <c r="I59" s="91">
        <v>1</v>
      </c>
      <c r="J59" s="83" t="s">
        <v>226</v>
      </c>
      <c r="K59" s="91">
        <v>0</v>
      </c>
      <c r="L59" s="96" t="s">
        <v>86</v>
      </c>
      <c r="M59" s="96" t="s">
        <v>87</v>
      </c>
      <c r="N59" s="83" t="s">
        <v>118</v>
      </c>
      <c r="O59" s="83" t="s">
        <v>120</v>
      </c>
      <c r="P59" s="83"/>
      <c r="Q59" s="89" t="s">
        <v>116</v>
      </c>
      <c r="R59" s="89" t="str">
        <f t="shared" si="1"/>
        <v>%Condfile_CODES(Cond58,covid_pcrlab_qual,"C21_LAB_NEGATIVE_VENT","C21_LAB_NEGATIVE_VENT","NO","","COVIDLABTESTNEGVENT",1,"NOPOSTEST",0,"01JAN2020","08FEB2021","C","PRESUMPTIVE POSITIVE","");</v>
      </c>
    </row>
    <row r="60" spans="1:18" x14ac:dyDescent="0.25">
      <c r="A60" s="89" t="s">
        <v>133</v>
      </c>
      <c r="B60" s="89" t="s">
        <v>228</v>
      </c>
      <c r="C60" s="81" t="s">
        <v>117</v>
      </c>
      <c r="D60" s="83" t="s">
        <v>92</v>
      </c>
      <c r="E60" s="90" t="str">
        <f t="shared" si="0"/>
        <v>C21_LAB_NEGATIVE_VENT</v>
      </c>
      <c r="F60" s="83" t="s">
        <v>58</v>
      </c>
      <c r="G60" s="83"/>
      <c r="H60" s="83" t="s">
        <v>223</v>
      </c>
      <c r="I60" s="91">
        <v>1</v>
      </c>
      <c r="J60" s="83" t="s">
        <v>226</v>
      </c>
      <c r="K60" s="91">
        <v>0</v>
      </c>
      <c r="L60" s="96" t="s">
        <v>86</v>
      </c>
      <c r="M60" s="96" t="s">
        <v>87</v>
      </c>
      <c r="N60" s="83" t="s">
        <v>118</v>
      </c>
      <c r="O60" s="83" t="s">
        <v>121</v>
      </c>
      <c r="P60" s="83"/>
      <c r="Q60" s="89" t="s">
        <v>116</v>
      </c>
      <c r="R60" s="89" t="str">
        <f t="shared" si="1"/>
        <v>%Condfile_CODES(Cond59,covid_pcrlab_qual,"C21_LAB_NEGATIVE_VENT","C21_LAB_NEGATIVE_VENT","NO","","COVIDLABTESTNEGVENT",1,"NOPOSTEST",0,"01JAN2020","08FEB2021","C","DETECTED","");</v>
      </c>
    </row>
    <row r="61" spans="1:18" x14ac:dyDescent="0.25">
      <c r="A61" s="89" t="s">
        <v>133</v>
      </c>
      <c r="B61" s="89" t="s">
        <v>229</v>
      </c>
      <c r="C61" s="81" t="s">
        <v>122</v>
      </c>
      <c r="D61" s="83" t="s">
        <v>92</v>
      </c>
      <c r="E61" s="90" t="str">
        <f t="shared" si="0"/>
        <v>C21_LAB_NEGATIVE_VENT</v>
      </c>
      <c r="F61" s="83" t="s">
        <v>58</v>
      </c>
      <c r="G61" s="83"/>
      <c r="H61" s="83" t="s">
        <v>223</v>
      </c>
      <c r="I61" s="91">
        <v>1</v>
      </c>
      <c r="J61" s="83" t="s">
        <v>226</v>
      </c>
      <c r="K61" s="91">
        <v>0</v>
      </c>
      <c r="L61" s="96" t="s">
        <v>86</v>
      </c>
      <c r="M61" s="96" t="s">
        <v>87</v>
      </c>
      <c r="N61" s="83" t="s">
        <v>118</v>
      </c>
      <c r="O61" s="83" t="s">
        <v>119</v>
      </c>
      <c r="P61" s="83"/>
      <c r="Q61" s="89" t="s">
        <v>116</v>
      </c>
      <c r="R61" s="89" t="str">
        <f t="shared" si="1"/>
        <v>%Condfile_CODES(Cond60,covid_antigenlab_qual,"C21_LAB_NEGATIVE_VENT","C21_LAB_NEGATIVE_VENT","NO","","COVIDLABTESTNEGVENT",1,"NOPOSTEST",0,"01JAN2020","08FEB2021","C","POSITIVE","");</v>
      </c>
    </row>
    <row r="62" spans="1:18" x14ac:dyDescent="0.25">
      <c r="A62" s="89" t="s">
        <v>133</v>
      </c>
      <c r="B62" s="89" t="s">
        <v>230</v>
      </c>
      <c r="C62" s="81" t="s">
        <v>122</v>
      </c>
      <c r="D62" s="83" t="s">
        <v>92</v>
      </c>
      <c r="E62" s="90" t="str">
        <f t="shared" si="0"/>
        <v>C21_LAB_NEGATIVE_VENT</v>
      </c>
      <c r="F62" s="83" t="s">
        <v>58</v>
      </c>
      <c r="G62" s="83"/>
      <c r="H62" s="83" t="s">
        <v>223</v>
      </c>
      <c r="I62" s="91">
        <v>1</v>
      </c>
      <c r="J62" s="83" t="s">
        <v>226</v>
      </c>
      <c r="K62" s="91">
        <v>0</v>
      </c>
      <c r="L62" s="96" t="s">
        <v>86</v>
      </c>
      <c r="M62" s="96" t="s">
        <v>87</v>
      </c>
      <c r="N62" s="83" t="s">
        <v>118</v>
      </c>
      <c r="O62" s="83" t="s">
        <v>120</v>
      </c>
      <c r="P62" s="83"/>
      <c r="Q62" s="89" t="s">
        <v>116</v>
      </c>
      <c r="R62" s="89" t="str">
        <f t="shared" si="1"/>
        <v>%Condfile_CODES(Cond61,covid_antigenlab_qual,"C21_LAB_NEGATIVE_VENT","C21_LAB_NEGATIVE_VENT","NO","","COVIDLABTESTNEGVENT",1,"NOPOSTEST",0,"01JAN2020","08FEB2021","C","PRESUMPTIVE POSITIVE","");</v>
      </c>
    </row>
    <row r="63" spans="1:18" x14ac:dyDescent="0.25">
      <c r="A63" s="89" t="s">
        <v>133</v>
      </c>
      <c r="B63" s="89" t="s">
        <v>231</v>
      </c>
      <c r="C63" s="81" t="s">
        <v>122</v>
      </c>
      <c r="D63" s="83" t="s">
        <v>92</v>
      </c>
      <c r="E63" s="90" t="str">
        <f t="shared" si="0"/>
        <v>C21_LAB_NEGATIVE_VENT</v>
      </c>
      <c r="F63" s="83" t="s">
        <v>58</v>
      </c>
      <c r="G63" s="83"/>
      <c r="H63" s="83" t="s">
        <v>223</v>
      </c>
      <c r="I63" s="91">
        <v>1</v>
      </c>
      <c r="J63" s="83" t="s">
        <v>226</v>
      </c>
      <c r="K63" s="91">
        <v>0</v>
      </c>
      <c r="L63" s="96" t="s">
        <v>86</v>
      </c>
      <c r="M63" s="96" t="s">
        <v>87</v>
      </c>
      <c r="N63" s="83" t="s">
        <v>118</v>
      </c>
      <c r="O63" s="83" t="s">
        <v>121</v>
      </c>
      <c r="P63" s="83"/>
      <c r="Q63" s="89" t="s">
        <v>116</v>
      </c>
      <c r="R63" s="89" t="str">
        <f t="shared" si="1"/>
        <v>%Condfile_CODES(Cond62,covid_antigenlab_qual,"C21_LAB_NEGATIVE_VENT","C21_LAB_NEGATIVE_VENT","NO","","COVIDLABTESTNEGVENT",1,"NOPOSTEST",0,"01JAN2020","08FEB2021","C","DETECTED","");</v>
      </c>
    </row>
    <row r="64" spans="1:18" x14ac:dyDescent="0.25">
      <c r="A64" s="89" t="s">
        <v>133</v>
      </c>
      <c r="B64" s="89" t="s">
        <v>232</v>
      </c>
      <c r="C64" s="84" t="s">
        <v>117</v>
      </c>
      <c r="D64" t="s">
        <v>93</v>
      </c>
      <c r="E64" s="90" t="str">
        <f t="shared" si="0"/>
        <v>C22_DXCOVID_AND_LABPOSITIVE</v>
      </c>
      <c r="F64" t="s">
        <v>58</v>
      </c>
      <c r="H64" t="s">
        <v>233</v>
      </c>
      <c r="I64" s="93">
        <v>1</v>
      </c>
      <c r="J64" t="s">
        <v>180</v>
      </c>
      <c r="K64" s="93">
        <v>1</v>
      </c>
      <c r="L64" s="95" t="s">
        <v>86</v>
      </c>
      <c r="M64" s="95" t="s">
        <v>87</v>
      </c>
      <c r="N64" t="s">
        <v>118</v>
      </c>
      <c r="O64" t="s">
        <v>119</v>
      </c>
      <c r="Q64" s="89" t="s">
        <v>116</v>
      </c>
      <c r="R64" s="89" t="str">
        <f t="shared" si="1"/>
        <v>%Condfile_CODES(Cond63,covid_pcrlab_qual,"C22_DXCOVID_AND_LABPOSITIVE","C22_DXCOVID_AND_LABPOSITIVE","NO","","DXANDPOSLAB",1,"POSITIVETEST",1,"01JAN2020","08FEB2021","C","POSITIVE","");</v>
      </c>
    </row>
    <row r="65" spans="1:18" x14ac:dyDescent="0.25">
      <c r="A65" s="89" t="s">
        <v>133</v>
      </c>
      <c r="B65" s="89" t="s">
        <v>234</v>
      </c>
      <c r="C65" s="84" t="s">
        <v>117</v>
      </c>
      <c r="D65" t="s">
        <v>93</v>
      </c>
      <c r="E65" s="90" t="str">
        <f t="shared" si="0"/>
        <v>C22_DXCOVID_AND_LABPOSITIVE</v>
      </c>
      <c r="F65" t="s">
        <v>58</v>
      </c>
      <c r="H65" t="s">
        <v>233</v>
      </c>
      <c r="I65" s="93">
        <v>1</v>
      </c>
      <c r="J65" t="s">
        <v>180</v>
      </c>
      <c r="K65" s="93">
        <v>1</v>
      </c>
      <c r="L65" s="95" t="s">
        <v>86</v>
      </c>
      <c r="M65" s="95" t="s">
        <v>87</v>
      </c>
      <c r="N65" t="s">
        <v>118</v>
      </c>
      <c r="O65" t="s">
        <v>120</v>
      </c>
      <c r="Q65" s="89" t="s">
        <v>116</v>
      </c>
      <c r="R65" s="89" t="str">
        <f t="shared" si="1"/>
        <v>%Condfile_CODES(Cond64,covid_pcrlab_qual,"C22_DXCOVID_AND_LABPOSITIVE","C22_DXCOVID_AND_LABPOSITIVE","NO","","DXANDPOSLAB",1,"POSITIVETEST",1,"01JAN2020","08FEB2021","C","PRESUMPTIVE POSITIVE","");</v>
      </c>
    </row>
    <row r="66" spans="1:18" x14ac:dyDescent="0.25">
      <c r="A66" s="89" t="s">
        <v>133</v>
      </c>
      <c r="B66" s="89" t="s">
        <v>235</v>
      </c>
      <c r="C66" s="84" t="s">
        <v>117</v>
      </c>
      <c r="D66" t="s">
        <v>93</v>
      </c>
      <c r="E66" s="90" t="str">
        <f t="shared" ref="E66:E79" si="2">D66</f>
        <v>C22_DXCOVID_AND_LABPOSITIVE</v>
      </c>
      <c r="F66" t="s">
        <v>58</v>
      </c>
      <c r="H66" t="s">
        <v>233</v>
      </c>
      <c r="I66" s="93">
        <v>1</v>
      </c>
      <c r="J66" t="s">
        <v>180</v>
      </c>
      <c r="K66" s="93">
        <v>1</v>
      </c>
      <c r="L66" s="95" t="s">
        <v>86</v>
      </c>
      <c r="M66" s="95" t="s">
        <v>87</v>
      </c>
      <c r="N66" t="s">
        <v>118</v>
      </c>
      <c r="O66" t="s">
        <v>121</v>
      </c>
      <c r="Q66" s="89" t="s">
        <v>116</v>
      </c>
      <c r="R66" s="89" t="str">
        <f t="shared" ref="R66:R79" si="3">_xlfn.TEXTJOIN(",",FALSE,A66&amp;B66,C66,CHAR(34)&amp;D66&amp;CHAR(34),CHAR(34)&amp;E66&amp;CHAR(34),CHAR(34)&amp;F66&amp;CHAR(34),CHAR(34)&amp;G66&amp;CHAR(34),CHAR(34)&amp;H66&amp;CHAR(34),I66,CHAR(34)&amp;J66&amp;CHAR(34),K66,CHAR(34)&amp;L66&amp;CHAR(34),CHAR(34)&amp;M66&amp;CHAR(34),CHAR(34)&amp;N66&amp;CHAR(34),CHAR(34)&amp;O66&amp;CHAR(34),CHAR(34)&amp;P66&amp;CHAR(34)&amp;Q66)</f>
        <v>%Condfile_CODES(Cond65,covid_pcrlab_qual,"C22_DXCOVID_AND_LABPOSITIVE","C22_DXCOVID_AND_LABPOSITIVE","NO","","DXANDPOSLAB",1,"POSITIVETEST",1,"01JAN2020","08FEB2021","C","DETECTED","");</v>
      </c>
    </row>
    <row r="67" spans="1:18" x14ac:dyDescent="0.25">
      <c r="A67" s="89" t="s">
        <v>133</v>
      </c>
      <c r="B67" s="89" t="s">
        <v>236</v>
      </c>
      <c r="C67" s="84" t="s">
        <v>122</v>
      </c>
      <c r="D67" t="s">
        <v>93</v>
      </c>
      <c r="E67" s="90" t="str">
        <f t="shared" si="2"/>
        <v>C22_DXCOVID_AND_LABPOSITIVE</v>
      </c>
      <c r="F67" t="s">
        <v>58</v>
      </c>
      <c r="H67" t="s">
        <v>233</v>
      </c>
      <c r="I67" s="93">
        <v>1</v>
      </c>
      <c r="J67" t="s">
        <v>180</v>
      </c>
      <c r="K67" s="93">
        <v>1</v>
      </c>
      <c r="L67" s="95" t="s">
        <v>86</v>
      </c>
      <c r="M67" s="95" t="s">
        <v>87</v>
      </c>
      <c r="N67" t="s">
        <v>118</v>
      </c>
      <c r="O67" t="s">
        <v>119</v>
      </c>
      <c r="Q67" s="89" t="s">
        <v>116</v>
      </c>
      <c r="R67" s="89" t="str">
        <f t="shared" si="3"/>
        <v>%Condfile_CODES(Cond66,covid_antigenlab_qual,"C22_DXCOVID_AND_LABPOSITIVE","C22_DXCOVID_AND_LABPOSITIVE","NO","","DXANDPOSLAB",1,"POSITIVETEST",1,"01JAN2020","08FEB2021","C","POSITIVE","");</v>
      </c>
    </row>
    <row r="68" spans="1:18" x14ac:dyDescent="0.25">
      <c r="A68" s="89" t="s">
        <v>133</v>
      </c>
      <c r="B68" s="89" t="s">
        <v>237</v>
      </c>
      <c r="C68" s="84" t="s">
        <v>122</v>
      </c>
      <c r="D68" t="s">
        <v>93</v>
      </c>
      <c r="E68" s="90" t="str">
        <f t="shared" si="2"/>
        <v>C22_DXCOVID_AND_LABPOSITIVE</v>
      </c>
      <c r="F68" t="s">
        <v>58</v>
      </c>
      <c r="H68" t="s">
        <v>233</v>
      </c>
      <c r="I68" s="93">
        <v>1</v>
      </c>
      <c r="J68" t="s">
        <v>180</v>
      </c>
      <c r="K68" s="93">
        <v>1</v>
      </c>
      <c r="L68" s="95" t="s">
        <v>86</v>
      </c>
      <c r="M68" s="95" t="s">
        <v>87</v>
      </c>
      <c r="N68" t="s">
        <v>118</v>
      </c>
      <c r="O68" t="s">
        <v>120</v>
      </c>
      <c r="Q68" s="89" t="s">
        <v>116</v>
      </c>
      <c r="R68" s="89" t="str">
        <f t="shared" si="3"/>
        <v>%Condfile_CODES(Cond67,covid_antigenlab_qual,"C22_DXCOVID_AND_LABPOSITIVE","C22_DXCOVID_AND_LABPOSITIVE","NO","","DXANDPOSLAB",1,"POSITIVETEST",1,"01JAN2020","08FEB2021","C","PRESUMPTIVE POSITIVE","");</v>
      </c>
    </row>
    <row r="69" spans="1:18" x14ac:dyDescent="0.25">
      <c r="A69" s="89" t="s">
        <v>133</v>
      </c>
      <c r="B69" s="89" t="s">
        <v>238</v>
      </c>
      <c r="C69" s="84" t="s">
        <v>122</v>
      </c>
      <c r="D69" t="s">
        <v>93</v>
      </c>
      <c r="E69" s="90" t="str">
        <f t="shared" si="2"/>
        <v>C22_DXCOVID_AND_LABPOSITIVE</v>
      </c>
      <c r="F69" t="s">
        <v>58</v>
      </c>
      <c r="H69" t="s">
        <v>233</v>
      </c>
      <c r="I69" s="93">
        <v>1</v>
      </c>
      <c r="J69" t="s">
        <v>180</v>
      </c>
      <c r="K69" s="93">
        <v>1</v>
      </c>
      <c r="L69" s="95" t="s">
        <v>86</v>
      </c>
      <c r="M69" s="95" t="s">
        <v>87</v>
      </c>
      <c r="N69" t="s">
        <v>118</v>
      </c>
      <c r="O69" t="s">
        <v>121</v>
      </c>
      <c r="Q69" s="89" t="s">
        <v>116</v>
      </c>
      <c r="R69" s="89" t="str">
        <f t="shared" si="3"/>
        <v>%Condfile_CODES(Cond68,covid_antigenlab_qual,"C22_DXCOVID_AND_LABPOSITIVE","C22_DXCOVID_AND_LABPOSITIVE","NO","","DXANDPOSLAB",1,"POSITIVETEST",1,"01JAN2020","08FEB2021","C","DETECTED","");</v>
      </c>
    </row>
    <row r="70" spans="1:18" x14ac:dyDescent="0.25">
      <c r="A70" s="89" t="s">
        <v>133</v>
      </c>
      <c r="B70" s="89" t="s">
        <v>239</v>
      </c>
      <c r="C70" s="81" t="s">
        <v>117</v>
      </c>
      <c r="D70" s="83" t="s">
        <v>94</v>
      </c>
      <c r="E70" s="90" t="str">
        <f t="shared" si="2"/>
        <v>C23_DXCOVID_AND_LABNEGATIVE</v>
      </c>
      <c r="F70" s="83" t="s">
        <v>58</v>
      </c>
      <c r="G70" s="83"/>
      <c r="H70" s="83" t="s">
        <v>240</v>
      </c>
      <c r="I70" s="91">
        <v>1</v>
      </c>
      <c r="J70" s="83" t="s">
        <v>241</v>
      </c>
      <c r="K70" s="91">
        <v>1</v>
      </c>
      <c r="L70" s="96" t="s">
        <v>86</v>
      </c>
      <c r="M70" s="96" t="s">
        <v>87</v>
      </c>
      <c r="N70" s="83" t="s">
        <v>118</v>
      </c>
      <c r="O70" s="83" t="s">
        <v>123</v>
      </c>
      <c r="P70" s="83"/>
      <c r="Q70" s="89" t="s">
        <v>116</v>
      </c>
      <c r="R70" s="89" t="str">
        <f t="shared" si="3"/>
        <v>%Condfile_CODES(Cond69,covid_pcrlab_qual,"C23_DXCOVID_AND_LABNEGATIVE","C23_DXCOVID_AND_LABNEGATIVE","NO","","DXANDNEGLAB",1,"NEGLAB",1,"01JAN2020","08FEB2021","C","NEGATIVE","");</v>
      </c>
    </row>
    <row r="71" spans="1:18" x14ac:dyDescent="0.25">
      <c r="A71" s="89" t="s">
        <v>133</v>
      </c>
      <c r="B71" s="89" t="s">
        <v>242</v>
      </c>
      <c r="C71" s="81" t="s">
        <v>117</v>
      </c>
      <c r="D71" s="83" t="s">
        <v>94</v>
      </c>
      <c r="E71" s="90" t="str">
        <f t="shared" si="2"/>
        <v>C23_DXCOVID_AND_LABNEGATIVE</v>
      </c>
      <c r="F71" s="83" t="s">
        <v>58</v>
      </c>
      <c r="G71" s="83"/>
      <c r="H71" s="83" t="s">
        <v>240</v>
      </c>
      <c r="I71" s="91">
        <v>1</v>
      </c>
      <c r="J71" s="83" t="s">
        <v>241</v>
      </c>
      <c r="K71" s="91">
        <v>1</v>
      </c>
      <c r="L71" s="96" t="s">
        <v>86</v>
      </c>
      <c r="M71" s="96" t="s">
        <v>87</v>
      </c>
      <c r="N71" s="83" t="s">
        <v>118</v>
      </c>
      <c r="O71" s="83" t="s">
        <v>124</v>
      </c>
      <c r="P71" s="83"/>
      <c r="Q71" s="89" t="s">
        <v>116</v>
      </c>
      <c r="R71" s="89" t="str">
        <f t="shared" si="3"/>
        <v>%Condfile_CODES(Cond70,covid_pcrlab_qual,"C23_DXCOVID_AND_LABNEGATIVE","C23_DXCOVID_AND_LABNEGATIVE","NO","","DXANDNEGLAB",1,"NEGLAB",1,"01JAN2020","08FEB2021","C","NOT DETECTED","");</v>
      </c>
    </row>
    <row r="72" spans="1:18" x14ac:dyDescent="0.25">
      <c r="A72" s="89" t="s">
        <v>133</v>
      </c>
      <c r="B72" s="89" t="s">
        <v>243</v>
      </c>
      <c r="C72" s="81" t="s">
        <v>122</v>
      </c>
      <c r="D72" s="83" t="s">
        <v>94</v>
      </c>
      <c r="E72" s="90" t="str">
        <f t="shared" si="2"/>
        <v>C23_DXCOVID_AND_LABNEGATIVE</v>
      </c>
      <c r="F72" s="83" t="s">
        <v>58</v>
      </c>
      <c r="G72" s="83"/>
      <c r="H72" s="83" t="s">
        <v>240</v>
      </c>
      <c r="I72" s="91">
        <v>1</v>
      </c>
      <c r="J72" s="83" t="s">
        <v>241</v>
      </c>
      <c r="K72" s="91">
        <v>1</v>
      </c>
      <c r="L72" s="96" t="s">
        <v>86</v>
      </c>
      <c r="M72" s="96" t="s">
        <v>87</v>
      </c>
      <c r="N72" s="83" t="s">
        <v>118</v>
      </c>
      <c r="O72" s="83" t="s">
        <v>123</v>
      </c>
      <c r="P72" s="83"/>
      <c r="Q72" s="89" t="s">
        <v>116</v>
      </c>
      <c r="R72" s="89" t="str">
        <f t="shared" si="3"/>
        <v>%Condfile_CODES(Cond71,covid_antigenlab_qual,"C23_DXCOVID_AND_LABNEGATIVE","C23_DXCOVID_AND_LABNEGATIVE","NO","","DXANDNEGLAB",1,"NEGLAB",1,"01JAN2020","08FEB2021","C","NEGATIVE","");</v>
      </c>
    </row>
    <row r="73" spans="1:18" x14ac:dyDescent="0.25">
      <c r="A73" s="89" t="s">
        <v>133</v>
      </c>
      <c r="B73" s="89" t="s">
        <v>244</v>
      </c>
      <c r="C73" s="81" t="s">
        <v>122</v>
      </c>
      <c r="D73" s="83" t="s">
        <v>94</v>
      </c>
      <c r="E73" s="90" t="str">
        <f t="shared" si="2"/>
        <v>C23_DXCOVID_AND_LABNEGATIVE</v>
      </c>
      <c r="F73" s="83" t="s">
        <v>58</v>
      </c>
      <c r="G73" s="83"/>
      <c r="H73" s="83" t="s">
        <v>240</v>
      </c>
      <c r="I73" s="91">
        <v>1</v>
      </c>
      <c r="J73" s="83" t="s">
        <v>241</v>
      </c>
      <c r="K73" s="91">
        <v>1</v>
      </c>
      <c r="L73" s="96" t="s">
        <v>86</v>
      </c>
      <c r="M73" s="96" t="s">
        <v>87</v>
      </c>
      <c r="N73" s="83" t="s">
        <v>118</v>
      </c>
      <c r="O73" s="83" t="s">
        <v>124</v>
      </c>
      <c r="P73" s="83"/>
      <c r="Q73" s="89" t="s">
        <v>116</v>
      </c>
      <c r="R73" s="89" t="str">
        <f t="shared" si="3"/>
        <v>%Condfile_CODES(Cond72,covid_antigenlab_qual,"C23_DXCOVID_AND_LABNEGATIVE","C23_DXCOVID_AND_LABNEGATIVE","NO","","DXANDNEGLAB",1,"NEGLAB",1,"01JAN2020","08FEB2021","C","NOT DETECTED","");</v>
      </c>
    </row>
    <row r="74" spans="1:18" x14ac:dyDescent="0.25">
      <c r="A74" s="89" t="s">
        <v>133</v>
      </c>
      <c r="B74" s="89" t="s">
        <v>245</v>
      </c>
      <c r="C74" s="81" t="s">
        <v>117</v>
      </c>
      <c r="D74" s="83" t="s">
        <v>94</v>
      </c>
      <c r="E74" s="90" t="str">
        <f t="shared" si="2"/>
        <v>C23_DXCOVID_AND_LABNEGATIVE</v>
      </c>
      <c r="F74" s="83" t="s">
        <v>58</v>
      </c>
      <c r="G74" s="83"/>
      <c r="H74" s="83" t="s">
        <v>240</v>
      </c>
      <c r="I74" s="91">
        <v>1</v>
      </c>
      <c r="J74" s="83" t="s">
        <v>246</v>
      </c>
      <c r="K74" s="91">
        <v>0</v>
      </c>
      <c r="L74" s="96" t="s">
        <v>86</v>
      </c>
      <c r="M74" s="96" t="s">
        <v>87</v>
      </c>
      <c r="N74" s="83" t="s">
        <v>118</v>
      </c>
      <c r="O74" s="83" t="s">
        <v>119</v>
      </c>
      <c r="P74" s="83"/>
      <c r="Q74" s="89" t="s">
        <v>116</v>
      </c>
      <c r="R74" s="89" t="str">
        <f t="shared" si="3"/>
        <v>%Condfile_CODES(Cond73,covid_pcrlab_qual,"C23_DXCOVID_AND_LABNEGATIVE","C23_DXCOVID_AND_LABNEGATIVE","NO","","DXANDNEGLAB",1,"POSLAB",0,"01JAN2020","08FEB2021","C","POSITIVE","");</v>
      </c>
    </row>
    <row r="75" spans="1:18" x14ac:dyDescent="0.25">
      <c r="A75" s="89" t="s">
        <v>133</v>
      </c>
      <c r="B75" s="89" t="s">
        <v>247</v>
      </c>
      <c r="C75" s="81" t="s">
        <v>117</v>
      </c>
      <c r="D75" s="83" t="s">
        <v>94</v>
      </c>
      <c r="E75" s="90" t="str">
        <f t="shared" si="2"/>
        <v>C23_DXCOVID_AND_LABNEGATIVE</v>
      </c>
      <c r="F75" s="83" t="s">
        <v>58</v>
      </c>
      <c r="G75" s="83"/>
      <c r="H75" s="83" t="s">
        <v>240</v>
      </c>
      <c r="I75" s="91">
        <v>1</v>
      </c>
      <c r="J75" s="83" t="s">
        <v>246</v>
      </c>
      <c r="K75" s="91">
        <v>0</v>
      </c>
      <c r="L75" s="96" t="s">
        <v>86</v>
      </c>
      <c r="M75" s="96" t="s">
        <v>87</v>
      </c>
      <c r="N75" s="83" t="s">
        <v>118</v>
      </c>
      <c r="O75" s="83" t="s">
        <v>120</v>
      </c>
      <c r="P75" s="83"/>
      <c r="Q75" s="89" t="s">
        <v>116</v>
      </c>
      <c r="R75" s="89" t="str">
        <f t="shared" si="3"/>
        <v>%Condfile_CODES(Cond74,covid_pcrlab_qual,"C23_DXCOVID_AND_LABNEGATIVE","C23_DXCOVID_AND_LABNEGATIVE","NO","","DXANDNEGLAB",1,"POSLAB",0,"01JAN2020","08FEB2021","C","PRESUMPTIVE POSITIVE","");</v>
      </c>
    </row>
    <row r="76" spans="1:18" x14ac:dyDescent="0.25">
      <c r="A76" s="89" t="s">
        <v>133</v>
      </c>
      <c r="B76" s="89" t="s">
        <v>248</v>
      </c>
      <c r="C76" s="81" t="s">
        <v>117</v>
      </c>
      <c r="D76" s="83" t="s">
        <v>94</v>
      </c>
      <c r="E76" s="90" t="str">
        <f t="shared" si="2"/>
        <v>C23_DXCOVID_AND_LABNEGATIVE</v>
      </c>
      <c r="F76" s="83" t="s">
        <v>58</v>
      </c>
      <c r="G76" s="83"/>
      <c r="H76" s="83" t="s">
        <v>240</v>
      </c>
      <c r="I76" s="91">
        <v>1</v>
      </c>
      <c r="J76" s="83" t="s">
        <v>246</v>
      </c>
      <c r="K76" s="91">
        <v>0</v>
      </c>
      <c r="L76" s="96" t="s">
        <v>86</v>
      </c>
      <c r="M76" s="96" t="s">
        <v>87</v>
      </c>
      <c r="N76" s="83" t="s">
        <v>118</v>
      </c>
      <c r="O76" s="83" t="s">
        <v>121</v>
      </c>
      <c r="P76" s="83"/>
      <c r="Q76" s="89" t="s">
        <v>116</v>
      </c>
      <c r="R76" s="89" t="str">
        <f t="shared" si="3"/>
        <v>%Condfile_CODES(Cond75,covid_pcrlab_qual,"C23_DXCOVID_AND_LABNEGATIVE","C23_DXCOVID_AND_LABNEGATIVE","NO","","DXANDNEGLAB",1,"POSLAB",0,"01JAN2020","08FEB2021","C","DETECTED","");</v>
      </c>
    </row>
    <row r="77" spans="1:18" x14ac:dyDescent="0.25">
      <c r="A77" s="89" t="s">
        <v>133</v>
      </c>
      <c r="B77" s="89" t="s">
        <v>249</v>
      </c>
      <c r="C77" s="81" t="s">
        <v>122</v>
      </c>
      <c r="D77" s="83" t="s">
        <v>94</v>
      </c>
      <c r="E77" s="90" t="str">
        <f t="shared" si="2"/>
        <v>C23_DXCOVID_AND_LABNEGATIVE</v>
      </c>
      <c r="F77" s="83" t="s">
        <v>58</v>
      </c>
      <c r="G77" s="83"/>
      <c r="H77" s="83" t="s">
        <v>240</v>
      </c>
      <c r="I77" s="91">
        <v>1</v>
      </c>
      <c r="J77" s="83" t="s">
        <v>246</v>
      </c>
      <c r="K77" s="91">
        <v>0</v>
      </c>
      <c r="L77" s="96" t="s">
        <v>86</v>
      </c>
      <c r="M77" s="96" t="s">
        <v>87</v>
      </c>
      <c r="N77" s="83" t="s">
        <v>118</v>
      </c>
      <c r="O77" s="83" t="s">
        <v>119</v>
      </c>
      <c r="P77" s="83"/>
      <c r="Q77" s="89" t="s">
        <v>116</v>
      </c>
      <c r="R77" s="89" t="str">
        <f t="shared" si="3"/>
        <v>%Condfile_CODES(Cond76,covid_antigenlab_qual,"C23_DXCOVID_AND_LABNEGATIVE","C23_DXCOVID_AND_LABNEGATIVE","NO","","DXANDNEGLAB",1,"POSLAB",0,"01JAN2020","08FEB2021","C","POSITIVE","");</v>
      </c>
    </row>
    <row r="78" spans="1:18" x14ac:dyDescent="0.25">
      <c r="A78" s="89" t="s">
        <v>133</v>
      </c>
      <c r="B78" s="89" t="s">
        <v>250</v>
      </c>
      <c r="C78" s="81" t="s">
        <v>122</v>
      </c>
      <c r="D78" s="83" t="s">
        <v>94</v>
      </c>
      <c r="E78" s="90" t="str">
        <f t="shared" si="2"/>
        <v>C23_DXCOVID_AND_LABNEGATIVE</v>
      </c>
      <c r="F78" s="83" t="s">
        <v>58</v>
      </c>
      <c r="G78" s="83"/>
      <c r="H78" s="83" t="s">
        <v>240</v>
      </c>
      <c r="I78" s="91">
        <v>1</v>
      </c>
      <c r="J78" s="83" t="s">
        <v>246</v>
      </c>
      <c r="K78" s="91">
        <v>0</v>
      </c>
      <c r="L78" s="96" t="s">
        <v>86</v>
      </c>
      <c r="M78" s="96" t="s">
        <v>87</v>
      </c>
      <c r="N78" s="83" t="s">
        <v>118</v>
      </c>
      <c r="O78" s="83" t="s">
        <v>120</v>
      </c>
      <c r="P78" s="83"/>
      <c r="Q78" s="89" t="s">
        <v>116</v>
      </c>
      <c r="R78" s="89" t="str">
        <f t="shared" si="3"/>
        <v>%Condfile_CODES(Cond77,covid_antigenlab_qual,"C23_DXCOVID_AND_LABNEGATIVE","C23_DXCOVID_AND_LABNEGATIVE","NO","","DXANDNEGLAB",1,"POSLAB",0,"01JAN2020","08FEB2021","C","PRESUMPTIVE POSITIVE","");</v>
      </c>
    </row>
    <row r="79" spans="1:18" x14ac:dyDescent="0.25">
      <c r="A79" s="89" t="s">
        <v>133</v>
      </c>
      <c r="B79" s="89" t="s">
        <v>251</v>
      </c>
      <c r="C79" s="81" t="s">
        <v>122</v>
      </c>
      <c r="D79" s="83" t="s">
        <v>94</v>
      </c>
      <c r="E79" s="90" t="str">
        <f t="shared" si="2"/>
        <v>C23_DXCOVID_AND_LABNEGATIVE</v>
      </c>
      <c r="F79" s="83" t="s">
        <v>58</v>
      </c>
      <c r="G79" s="83"/>
      <c r="H79" s="83" t="s">
        <v>240</v>
      </c>
      <c r="I79" s="91">
        <v>1</v>
      </c>
      <c r="J79" s="83" t="s">
        <v>246</v>
      </c>
      <c r="K79" s="91">
        <v>0</v>
      </c>
      <c r="L79" s="96" t="s">
        <v>86</v>
      </c>
      <c r="M79" s="96" t="s">
        <v>87</v>
      </c>
      <c r="N79" s="83" t="s">
        <v>118</v>
      </c>
      <c r="O79" s="83" t="s">
        <v>121</v>
      </c>
      <c r="P79" s="83"/>
      <c r="Q79" s="89" t="s">
        <v>116</v>
      </c>
      <c r="R79" s="89" t="str">
        <f t="shared" si="3"/>
        <v>%Condfile_CODES(Cond78,covid_antigenlab_qual,"C23_DXCOVID_AND_LABNEGATIVE","C23_DXCOVID_AND_LABNEGATIVE","NO","","DXANDNEGLAB",1,"POSLAB",0,"01JAN2020","08FEB2021","C","DETECTED","");</v>
      </c>
    </row>
  </sheetData>
  <pageMargins left="0.7" right="0.7" top="0.75" bottom="0.75" header="0.3" footer="0.3"/>
  <pageSetup orientation="portrait" r:id="rId1"/>
  <headerFooter differentOddEven="1" differentFirst="1">
    <oddFooter>&amp;L </oddFooter>
    <evenFooter>&amp;L </evenFooter>
    <firstFooter>&amp;L </first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A0E4E-97B5-4252-B40E-3765EDAFF52D}">
  <dimension ref="A1:N58"/>
  <sheetViews>
    <sheetView zoomScaleNormal="100" workbookViewId="0"/>
  </sheetViews>
  <sheetFormatPr defaultRowHeight="15" x14ac:dyDescent="0.25"/>
  <cols>
    <col min="1" max="1" width="21" style="122" bestFit="1" customWidth="1"/>
    <col min="2" max="2" width="9.140625" style="122"/>
    <col min="3" max="3" width="29.7109375" style="122" bestFit="1" customWidth="1"/>
    <col min="4" max="4" width="9.140625" style="122"/>
    <col min="5" max="5" width="48.28515625" style="122" bestFit="1" customWidth="1"/>
    <col min="6" max="8" width="9.140625" style="122"/>
    <col min="9" max="10" width="9.140625" style="125"/>
    <col min="11" max="11" width="9.7109375" style="122" bestFit="1" customWidth="1"/>
    <col min="12" max="256" width="9.140625" style="122"/>
    <col min="257" max="257" width="21" style="122" bestFit="1" customWidth="1"/>
    <col min="258" max="258" width="9.140625" style="122"/>
    <col min="259" max="259" width="29.7109375" style="122" bestFit="1" customWidth="1"/>
    <col min="260" max="260" width="9.140625" style="122"/>
    <col min="261" max="261" width="48.28515625" style="122" bestFit="1" customWidth="1"/>
    <col min="262" max="266" width="9.140625" style="122"/>
    <col min="267" max="267" width="9.7109375" style="122" bestFit="1" customWidth="1"/>
    <col min="268" max="512" width="9.140625" style="122"/>
    <col min="513" max="513" width="21" style="122" bestFit="1" customWidth="1"/>
    <col min="514" max="514" width="9.140625" style="122"/>
    <col min="515" max="515" width="29.7109375" style="122" bestFit="1" customWidth="1"/>
    <col min="516" max="516" width="9.140625" style="122"/>
    <col min="517" max="517" width="48.28515625" style="122" bestFit="1" customWidth="1"/>
    <col min="518" max="522" width="9.140625" style="122"/>
    <col min="523" max="523" width="9.7109375" style="122" bestFit="1" customWidth="1"/>
    <col min="524" max="768" width="9.140625" style="122"/>
    <col min="769" max="769" width="21" style="122" bestFit="1" customWidth="1"/>
    <col min="770" max="770" width="9.140625" style="122"/>
    <col min="771" max="771" width="29.7109375" style="122" bestFit="1" customWidth="1"/>
    <col min="772" max="772" width="9.140625" style="122"/>
    <col min="773" max="773" width="48.28515625" style="122" bestFit="1" customWidth="1"/>
    <col min="774" max="778" width="9.140625" style="122"/>
    <col min="779" max="779" width="9.7109375" style="122" bestFit="1" customWidth="1"/>
    <col min="780" max="1024" width="9.140625" style="122"/>
    <col min="1025" max="1025" width="21" style="122" bestFit="1" customWidth="1"/>
    <col min="1026" max="1026" width="9.140625" style="122"/>
    <col min="1027" max="1027" width="29.7109375" style="122" bestFit="1" customWidth="1"/>
    <col min="1028" max="1028" width="9.140625" style="122"/>
    <col min="1029" max="1029" width="48.28515625" style="122" bestFit="1" customWidth="1"/>
    <col min="1030" max="1034" width="9.140625" style="122"/>
    <col min="1035" max="1035" width="9.7109375" style="122" bestFit="1" customWidth="1"/>
    <col min="1036" max="1280" width="9.140625" style="122"/>
    <col min="1281" max="1281" width="21" style="122" bestFit="1" customWidth="1"/>
    <col min="1282" max="1282" width="9.140625" style="122"/>
    <col min="1283" max="1283" width="29.7109375" style="122" bestFit="1" customWidth="1"/>
    <col min="1284" max="1284" width="9.140625" style="122"/>
    <col min="1285" max="1285" width="48.28515625" style="122" bestFit="1" customWidth="1"/>
    <col min="1286" max="1290" width="9.140625" style="122"/>
    <col min="1291" max="1291" width="9.7109375" style="122" bestFit="1" customWidth="1"/>
    <col min="1292" max="1536" width="9.140625" style="122"/>
    <col min="1537" max="1537" width="21" style="122" bestFit="1" customWidth="1"/>
    <col min="1538" max="1538" width="9.140625" style="122"/>
    <col min="1539" max="1539" width="29.7109375" style="122" bestFit="1" customWidth="1"/>
    <col min="1540" max="1540" width="9.140625" style="122"/>
    <col min="1541" max="1541" width="48.28515625" style="122" bestFit="1" customWidth="1"/>
    <col min="1542" max="1546" width="9.140625" style="122"/>
    <col min="1547" max="1547" width="9.7109375" style="122" bestFit="1" customWidth="1"/>
    <col min="1548" max="1792" width="9.140625" style="122"/>
    <col min="1793" max="1793" width="21" style="122" bestFit="1" customWidth="1"/>
    <col min="1794" max="1794" width="9.140625" style="122"/>
    <col min="1795" max="1795" width="29.7109375" style="122" bestFit="1" customWidth="1"/>
    <col min="1796" max="1796" width="9.140625" style="122"/>
    <col min="1797" max="1797" width="48.28515625" style="122" bestFit="1" customWidth="1"/>
    <col min="1798" max="1802" width="9.140625" style="122"/>
    <col min="1803" max="1803" width="9.7109375" style="122" bestFit="1" customWidth="1"/>
    <col min="1804" max="2048" width="9.140625" style="122"/>
    <col min="2049" max="2049" width="21" style="122" bestFit="1" customWidth="1"/>
    <col min="2050" max="2050" width="9.140625" style="122"/>
    <col min="2051" max="2051" width="29.7109375" style="122" bestFit="1" customWidth="1"/>
    <col min="2052" max="2052" width="9.140625" style="122"/>
    <col min="2053" max="2053" width="48.28515625" style="122" bestFit="1" customWidth="1"/>
    <col min="2054" max="2058" width="9.140625" style="122"/>
    <col min="2059" max="2059" width="9.7109375" style="122" bestFit="1" customWidth="1"/>
    <col min="2060" max="2304" width="9.140625" style="122"/>
    <col min="2305" max="2305" width="21" style="122" bestFit="1" customWidth="1"/>
    <col min="2306" max="2306" width="9.140625" style="122"/>
    <col min="2307" max="2307" width="29.7109375" style="122" bestFit="1" customWidth="1"/>
    <col min="2308" max="2308" width="9.140625" style="122"/>
    <col min="2309" max="2309" width="48.28515625" style="122" bestFit="1" customWidth="1"/>
    <col min="2310" max="2314" width="9.140625" style="122"/>
    <col min="2315" max="2315" width="9.7109375" style="122" bestFit="1" customWidth="1"/>
    <col min="2316" max="2560" width="9.140625" style="122"/>
    <col min="2561" max="2561" width="21" style="122" bestFit="1" customWidth="1"/>
    <col min="2562" max="2562" width="9.140625" style="122"/>
    <col min="2563" max="2563" width="29.7109375" style="122" bestFit="1" customWidth="1"/>
    <col min="2564" max="2564" width="9.140625" style="122"/>
    <col min="2565" max="2565" width="48.28515625" style="122" bestFit="1" customWidth="1"/>
    <col min="2566" max="2570" width="9.140625" style="122"/>
    <col min="2571" max="2571" width="9.7109375" style="122" bestFit="1" customWidth="1"/>
    <col min="2572" max="2816" width="9.140625" style="122"/>
    <col min="2817" max="2817" width="21" style="122" bestFit="1" customWidth="1"/>
    <col min="2818" max="2818" width="9.140625" style="122"/>
    <col min="2819" max="2819" width="29.7109375" style="122" bestFit="1" customWidth="1"/>
    <col min="2820" max="2820" width="9.140625" style="122"/>
    <col min="2821" max="2821" width="48.28515625" style="122" bestFit="1" customWidth="1"/>
    <col min="2822" max="2826" width="9.140625" style="122"/>
    <col min="2827" max="2827" width="9.7109375" style="122" bestFit="1" customWidth="1"/>
    <col min="2828" max="3072" width="9.140625" style="122"/>
    <col min="3073" max="3073" width="21" style="122" bestFit="1" customWidth="1"/>
    <col min="3074" max="3074" width="9.140625" style="122"/>
    <col min="3075" max="3075" width="29.7109375" style="122" bestFit="1" customWidth="1"/>
    <col min="3076" max="3076" width="9.140625" style="122"/>
    <col min="3077" max="3077" width="48.28515625" style="122" bestFit="1" customWidth="1"/>
    <col min="3078" max="3082" width="9.140625" style="122"/>
    <col min="3083" max="3083" width="9.7109375" style="122" bestFit="1" customWidth="1"/>
    <col min="3084" max="3328" width="9.140625" style="122"/>
    <col min="3329" max="3329" width="21" style="122" bestFit="1" customWidth="1"/>
    <col min="3330" max="3330" width="9.140625" style="122"/>
    <col min="3331" max="3331" width="29.7109375" style="122" bestFit="1" customWidth="1"/>
    <col min="3332" max="3332" width="9.140625" style="122"/>
    <col min="3333" max="3333" width="48.28515625" style="122" bestFit="1" customWidth="1"/>
    <col min="3334" max="3338" width="9.140625" style="122"/>
    <col min="3339" max="3339" width="9.7109375" style="122" bestFit="1" customWidth="1"/>
    <col min="3340" max="3584" width="9.140625" style="122"/>
    <col min="3585" max="3585" width="21" style="122" bestFit="1" customWidth="1"/>
    <col min="3586" max="3586" width="9.140625" style="122"/>
    <col min="3587" max="3587" width="29.7109375" style="122" bestFit="1" customWidth="1"/>
    <col min="3588" max="3588" width="9.140625" style="122"/>
    <col min="3589" max="3589" width="48.28515625" style="122" bestFit="1" customWidth="1"/>
    <col min="3590" max="3594" width="9.140625" style="122"/>
    <col min="3595" max="3595" width="9.7109375" style="122" bestFit="1" customWidth="1"/>
    <col min="3596" max="3840" width="9.140625" style="122"/>
    <col min="3841" max="3841" width="21" style="122" bestFit="1" customWidth="1"/>
    <col min="3842" max="3842" width="9.140625" style="122"/>
    <col min="3843" max="3843" width="29.7109375" style="122" bestFit="1" customWidth="1"/>
    <col min="3844" max="3844" width="9.140625" style="122"/>
    <col min="3845" max="3845" width="48.28515625" style="122" bestFit="1" customWidth="1"/>
    <col min="3846" max="3850" width="9.140625" style="122"/>
    <col min="3851" max="3851" width="9.7109375" style="122" bestFit="1" customWidth="1"/>
    <col min="3852" max="4096" width="9.140625" style="122"/>
    <col min="4097" max="4097" width="21" style="122" bestFit="1" customWidth="1"/>
    <col min="4098" max="4098" width="9.140625" style="122"/>
    <col min="4099" max="4099" width="29.7109375" style="122" bestFit="1" customWidth="1"/>
    <col min="4100" max="4100" width="9.140625" style="122"/>
    <col min="4101" max="4101" width="48.28515625" style="122" bestFit="1" customWidth="1"/>
    <col min="4102" max="4106" width="9.140625" style="122"/>
    <col min="4107" max="4107" width="9.7109375" style="122" bestFit="1" customWidth="1"/>
    <col min="4108" max="4352" width="9.140625" style="122"/>
    <col min="4353" max="4353" width="21" style="122" bestFit="1" customWidth="1"/>
    <col min="4354" max="4354" width="9.140625" style="122"/>
    <col min="4355" max="4355" width="29.7109375" style="122" bestFit="1" customWidth="1"/>
    <col min="4356" max="4356" width="9.140625" style="122"/>
    <col min="4357" max="4357" width="48.28515625" style="122" bestFit="1" customWidth="1"/>
    <col min="4358" max="4362" width="9.140625" style="122"/>
    <col min="4363" max="4363" width="9.7109375" style="122" bestFit="1" customWidth="1"/>
    <col min="4364" max="4608" width="9.140625" style="122"/>
    <col min="4609" max="4609" width="21" style="122" bestFit="1" customWidth="1"/>
    <col min="4610" max="4610" width="9.140625" style="122"/>
    <col min="4611" max="4611" width="29.7109375" style="122" bestFit="1" customWidth="1"/>
    <col min="4612" max="4612" width="9.140625" style="122"/>
    <col min="4613" max="4613" width="48.28515625" style="122" bestFit="1" customWidth="1"/>
    <col min="4614" max="4618" width="9.140625" style="122"/>
    <col min="4619" max="4619" width="9.7109375" style="122" bestFit="1" customWidth="1"/>
    <col min="4620" max="4864" width="9.140625" style="122"/>
    <col min="4865" max="4865" width="21" style="122" bestFit="1" customWidth="1"/>
    <col min="4866" max="4866" width="9.140625" style="122"/>
    <col min="4867" max="4867" width="29.7109375" style="122" bestFit="1" customWidth="1"/>
    <col min="4868" max="4868" width="9.140625" style="122"/>
    <col min="4869" max="4869" width="48.28515625" style="122" bestFit="1" customWidth="1"/>
    <col min="4870" max="4874" width="9.140625" style="122"/>
    <col min="4875" max="4875" width="9.7109375" style="122" bestFit="1" customWidth="1"/>
    <col min="4876" max="5120" width="9.140625" style="122"/>
    <col min="5121" max="5121" width="21" style="122" bestFit="1" customWidth="1"/>
    <col min="5122" max="5122" width="9.140625" style="122"/>
    <col min="5123" max="5123" width="29.7109375" style="122" bestFit="1" customWidth="1"/>
    <col min="5124" max="5124" width="9.140625" style="122"/>
    <col min="5125" max="5125" width="48.28515625" style="122" bestFit="1" customWidth="1"/>
    <col min="5126" max="5130" width="9.140625" style="122"/>
    <col min="5131" max="5131" width="9.7109375" style="122" bestFit="1" customWidth="1"/>
    <col min="5132" max="5376" width="9.140625" style="122"/>
    <col min="5377" max="5377" width="21" style="122" bestFit="1" customWidth="1"/>
    <col min="5378" max="5378" width="9.140625" style="122"/>
    <col min="5379" max="5379" width="29.7109375" style="122" bestFit="1" customWidth="1"/>
    <col min="5380" max="5380" width="9.140625" style="122"/>
    <col min="5381" max="5381" width="48.28515625" style="122" bestFit="1" customWidth="1"/>
    <col min="5382" max="5386" width="9.140625" style="122"/>
    <col min="5387" max="5387" width="9.7109375" style="122" bestFit="1" customWidth="1"/>
    <col min="5388" max="5632" width="9.140625" style="122"/>
    <col min="5633" max="5633" width="21" style="122" bestFit="1" customWidth="1"/>
    <col min="5634" max="5634" width="9.140625" style="122"/>
    <col min="5635" max="5635" width="29.7109375" style="122" bestFit="1" customWidth="1"/>
    <col min="5636" max="5636" width="9.140625" style="122"/>
    <col min="5637" max="5637" width="48.28515625" style="122" bestFit="1" customWidth="1"/>
    <col min="5638" max="5642" width="9.140625" style="122"/>
    <col min="5643" max="5643" width="9.7109375" style="122" bestFit="1" customWidth="1"/>
    <col min="5644" max="5888" width="9.140625" style="122"/>
    <col min="5889" max="5889" width="21" style="122" bestFit="1" customWidth="1"/>
    <col min="5890" max="5890" width="9.140625" style="122"/>
    <col min="5891" max="5891" width="29.7109375" style="122" bestFit="1" customWidth="1"/>
    <col min="5892" max="5892" width="9.140625" style="122"/>
    <col min="5893" max="5893" width="48.28515625" style="122" bestFit="1" customWidth="1"/>
    <col min="5894" max="5898" width="9.140625" style="122"/>
    <col min="5899" max="5899" width="9.7109375" style="122" bestFit="1" customWidth="1"/>
    <col min="5900" max="6144" width="9.140625" style="122"/>
    <col min="6145" max="6145" width="21" style="122" bestFit="1" customWidth="1"/>
    <col min="6146" max="6146" width="9.140625" style="122"/>
    <col min="6147" max="6147" width="29.7109375" style="122" bestFit="1" customWidth="1"/>
    <col min="6148" max="6148" width="9.140625" style="122"/>
    <col min="6149" max="6149" width="48.28515625" style="122" bestFit="1" customWidth="1"/>
    <col min="6150" max="6154" width="9.140625" style="122"/>
    <col min="6155" max="6155" width="9.7109375" style="122" bestFit="1" customWidth="1"/>
    <col min="6156" max="6400" width="9.140625" style="122"/>
    <col min="6401" max="6401" width="21" style="122" bestFit="1" customWidth="1"/>
    <col min="6402" max="6402" width="9.140625" style="122"/>
    <col min="6403" max="6403" width="29.7109375" style="122" bestFit="1" customWidth="1"/>
    <col min="6404" max="6404" width="9.140625" style="122"/>
    <col min="6405" max="6405" width="48.28515625" style="122" bestFit="1" customWidth="1"/>
    <col min="6406" max="6410" width="9.140625" style="122"/>
    <col min="6411" max="6411" width="9.7109375" style="122" bestFit="1" customWidth="1"/>
    <col min="6412" max="6656" width="9.140625" style="122"/>
    <col min="6657" max="6657" width="21" style="122" bestFit="1" customWidth="1"/>
    <col min="6658" max="6658" width="9.140625" style="122"/>
    <col min="6659" max="6659" width="29.7109375" style="122" bestFit="1" customWidth="1"/>
    <col min="6660" max="6660" width="9.140625" style="122"/>
    <col min="6661" max="6661" width="48.28515625" style="122" bestFit="1" customWidth="1"/>
    <col min="6662" max="6666" width="9.140625" style="122"/>
    <col min="6667" max="6667" width="9.7109375" style="122" bestFit="1" customWidth="1"/>
    <col min="6668" max="6912" width="9.140625" style="122"/>
    <col min="6913" max="6913" width="21" style="122" bestFit="1" customWidth="1"/>
    <col min="6914" max="6914" width="9.140625" style="122"/>
    <col min="6915" max="6915" width="29.7109375" style="122" bestFit="1" customWidth="1"/>
    <col min="6916" max="6916" width="9.140625" style="122"/>
    <col min="6917" max="6917" width="48.28515625" style="122" bestFit="1" customWidth="1"/>
    <col min="6918" max="6922" width="9.140625" style="122"/>
    <col min="6923" max="6923" width="9.7109375" style="122" bestFit="1" customWidth="1"/>
    <col min="6924" max="7168" width="9.140625" style="122"/>
    <col min="7169" max="7169" width="21" style="122" bestFit="1" customWidth="1"/>
    <col min="7170" max="7170" width="9.140625" style="122"/>
    <col min="7171" max="7171" width="29.7109375" style="122" bestFit="1" customWidth="1"/>
    <col min="7172" max="7172" width="9.140625" style="122"/>
    <col min="7173" max="7173" width="48.28515625" style="122" bestFit="1" customWidth="1"/>
    <col min="7174" max="7178" width="9.140625" style="122"/>
    <col min="7179" max="7179" width="9.7109375" style="122" bestFit="1" customWidth="1"/>
    <col min="7180" max="7424" width="9.140625" style="122"/>
    <col min="7425" max="7425" width="21" style="122" bestFit="1" customWidth="1"/>
    <col min="7426" max="7426" width="9.140625" style="122"/>
    <col min="7427" max="7427" width="29.7109375" style="122" bestFit="1" customWidth="1"/>
    <col min="7428" max="7428" width="9.140625" style="122"/>
    <col min="7429" max="7429" width="48.28515625" style="122" bestFit="1" customWidth="1"/>
    <col min="7430" max="7434" width="9.140625" style="122"/>
    <col min="7435" max="7435" width="9.7109375" style="122" bestFit="1" customWidth="1"/>
    <col min="7436" max="7680" width="9.140625" style="122"/>
    <col min="7681" max="7681" width="21" style="122" bestFit="1" customWidth="1"/>
    <col min="7682" max="7682" width="9.140625" style="122"/>
    <col min="7683" max="7683" width="29.7109375" style="122" bestFit="1" customWidth="1"/>
    <col min="7684" max="7684" width="9.140625" style="122"/>
    <col min="7685" max="7685" width="48.28515625" style="122" bestFit="1" customWidth="1"/>
    <col min="7686" max="7690" width="9.140625" style="122"/>
    <col min="7691" max="7691" width="9.7109375" style="122" bestFit="1" customWidth="1"/>
    <col min="7692" max="7936" width="9.140625" style="122"/>
    <col min="7937" max="7937" width="21" style="122" bestFit="1" customWidth="1"/>
    <col min="7938" max="7938" width="9.140625" style="122"/>
    <col min="7939" max="7939" width="29.7109375" style="122" bestFit="1" customWidth="1"/>
    <col min="7940" max="7940" width="9.140625" style="122"/>
    <col min="7941" max="7941" width="48.28515625" style="122" bestFit="1" customWidth="1"/>
    <col min="7942" max="7946" width="9.140625" style="122"/>
    <col min="7947" max="7947" width="9.7109375" style="122" bestFit="1" customWidth="1"/>
    <col min="7948" max="8192" width="9.140625" style="122"/>
    <col min="8193" max="8193" width="21" style="122" bestFit="1" customWidth="1"/>
    <col min="8194" max="8194" width="9.140625" style="122"/>
    <col min="8195" max="8195" width="29.7109375" style="122" bestFit="1" customWidth="1"/>
    <col min="8196" max="8196" width="9.140625" style="122"/>
    <col min="8197" max="8197" width="48.28515625" style="122" bestFit="1" customWidth="1"/>
    <col min="8198" max="8202" width="9.140625" style="122"/>
    <col min="8203" max="8203" width="9.7109375" style="122" bestFit="1" customWidth="1"/>
    <col min="8204" max="8448" width="9.140625" style="122"/>
    <col min="8449" max="8449" width="21" style="122" bestFit="1" customWidth="1"/>
    <col min="8450" max="8450" width="9.140625" style="122"/>
    <col min="8451" max="8451" width="29.7109375" style="122" bestFit="1" customWidth="1"/>
    <col min="8452" max="8452" width="9.140625" style="122"/>
    <col min="8453" max="8453" width="48.28515625" style="122" bestFit="1" customWidth="1"/>
    <col min="8454" max="8458" width="9.140625" style="122"/>
    <col min="8459" max="8459" width="9.7109375" style="122" bestFit="1" customWidth="1"/>
    <col min="8460" max="8704" width="9.140625" style="122"/>
    <col min="8705" max="8705" width="21" style="122" bestFit="1" customWidth="1"/>
    <col min="8706" max="8706" width="9.140625" style="122"/>
    <col min="8707" max="8707" width="29.7109375" style="122" bestFit="1" customWidth="1"/>
    <col min="8708" max="8708" width="9.140625" style="122"/>
    <col min="8709" max="8709" width="48.28515625" style="122" bestFit="1" customWidth="1"/>
    <col min="8710" max="8714" width="9.140625" style="122"/>
    <col min="8715" max="8715" width="9.7109375" style="122" bestFit="1" customWidth="1"/>
    <col min="8716" max="8960" width="9.140625" style="122"/>
    <col min="8961" max="8961" width="21" style="122" bestFit="1" customWidth="1"/>
    <col min="8962" max="8962" width="9.140625" style="122"/>
    <col min="8963" max="8963" width="29.7109375" style="122" bestFit="1" customWidth="1"/>
    <col min="8964" max="8964" width="9.140625" style="122"/>
    <col min="8965" max="8965" width="48.28515625" style="122" bestFit="1" customWidth="1"/>
    <col min="8966" max="8970" width="9.140625" style="122"/>
    <col min="8971" max="8971" width="9.7109375" style="122" bestFit="1" customWidth="1"/>
    <col min="8972" max="9216" width="9.140625" style="122"/>
    <col min="9217" max="9217" width="21" style="122" bestFit="1" customWidth="1"/>
    <col min="9218" max="9218" width="9.140625" style="122"/>
    <col min="9219" max="9219" width="29.7109375" style="122" bestFit="1" customWidth="1"/>
    <col min="9220" max="9220" width="9.140625" style="122"/>
    <col min="9221" max="9221" width="48.28515625" style="122" bestFit="1" customWidth="1"/>
    <col min="9222" max="9226" width="9.140625" style="122"/>
    <col min="9227" max="9227" width="9.7109375" style="122" bestFit="1" customWidth="1"/>
    <col min="9228" max="9472" width="9.140625" style="122"/>
    <col min="9473" max="9473" width="21" style="122" bestFit="1" customWidth="1"/>
    <col min="9474" max="9474" width="9.140625" style="122"/>
    <col min="9475" max="9475" width="29.7109375" style="122" bestFit="1" customWidth="1"/>
    <col min="9476" max="9476" width="9.140625" style="122"/>
    <col min="9477" max="9477" width="48.28515625" style="122" bestFit="1" customWidth="1"/>
    <col min="9478" max="9482" width="9.140625" style="122"/>
    <col min="9483" max="9483" width="9.7109375" style="122" bestFit="1" customWidth="1"/>
    <col min="9484" max="9728" width="9.140625" style="122"/>
    <col min="9729" max="9729" width="21" style="122" bestFit="1" customWidth="1"/>
    <col min="9730" max="9730" width="9.140625" style="122"/>
    <col min="9731" max="9731" width="29.7109375" style="122" bestFit="1" customWidth="1"/>
    <col min="9732" max="9732" width="9.140625" style="122"/>
    <col min="9733" max="9733" width="48.28515625" style="122" bestFit="1" customWidth="1"/>
    <col min="9734" max="9738" width="9.140625" style="122"/>
    <col min="9739" max="9739" width="9.7109375" style="122" bestFit="1" customWidth="1"/>
    <col min="9740" max="9984" width="9.140625" style="122"/>
    <col min="9985" max="9985" width="21" style="122" bestFit="1" customWidth="1"/>
    <col min="9986" max="9986" width="9.140625" style="122"/>
    <col min="9987" max="9987" width="29.7109375" style="122" bestFit="1" customWidth="1"/>
    <col min="9988" max="9988" width="9.140625" style="122"/>
    <col min="9989" max="9989" width="48.28515625" style="122" bestFit="1" customWidth="1"/>
    <col min="9990" max="9994" width="9.140625" style="122"/>
    <col min="9995" max="9995" width="9.7109375" style="122" bestFit="1" customWidth="1"/>
    <col min="9996" max="10240" width="9.140625" style="122"/>
    <col min="10241" max="10241" width="21" style="122" bestFit="1" customWidth="1"/>
    <col min="10242" max="10242" width="9.140625" style="122"/>
    <col min="10243" max="10243" width="29.7109375" style="122" bestFit="1" customWidth="1"/>
    <col min="10244" max="10244" width="9.140625" style="122"/>
    <col min="10245" max="10245" width="48.28515625" style="122" bestFit="1" customWidth="1"/>
    <col min="10246" max="10250" width="9.140625" style="122"/>
    <col min="10251" max="10251" width="9.7109375" style="122" bestFit="1" customWidth="1"/>
    <col min="10252" max="10496" width="9.140625" style="122"/>
    <col min="10497" max="10497" width="21" style="122" bestFit="1" customWidth="1"/>
    <col min="10498" max="10498" width="9.140625" style="122"/>
    <col min="10499" max="10499" width="29.7109375" style="122" bestFit="1" customWidth="1"/>
    <col min="10500" max="10500" width="9.140625" style="122"/>
    <col min="10501" max="10501" width="48.28515625" style="122" bestFit="1" customWidth="1"/>
    <col min="10502" max="10506" width="9.140625" style="122"/>
    <col min="10507" max="10507" width="9.7109375" style="122" bestFit="1" customWidth="1"/>
    <col min="10508" max="10752" width="9.140625" style="122"/>
    <col min="10753" max="10753" width="21" style="122" bestFit="1" customWidth="1"/>
    <col min="10754" max="10754" width="9.140625" style="122"/>
    <col min="10755" max="10755" width="29.7109375" style="122" bestFit="1" customWidth="1"/>
    <col min="10756" max="10756" width="9.140625" style="122"/>
    <col min="10757" max="10757" width="48.28515625" style="122" bestFit="1" customWidth="1"/>
    <col min="10758" max="10762" width="9.140625" style="122"/>
    <col min="10763" max="10763" width="9.7109375" style="122" bestFit="1" customWidth="1"/>
    <col min="10764" max="11008" width="9.140625" style="122"/>
    <col min="11009" max="11009" width="21" style="122" bestFit="1" customWidth="1"/>
    <col min="11010" max="11010" width="9.140625" style="122"/>
    <col min="11011" max="11011" width="29.7109375" style="122" bestFit="1" customWidth="1"/>
    <col min="11012" max="11012" width="9.140625" style="122"/>
    <col min="11013" max="11013" width="48.28515625" style="122" bestFit="1" customWidth="1"/>
    <col min="11014" max="11018" width="9.140625" style="122"/>
    <col min="11019" max="11019" width="9.7109375" style="122" bestFit="1" customWidth="1"/>
    <col min="11020" max="11264" width="9.140625" style="122"/>
    <col min="11265" max="11265" width="21" style="122" bestFit="1" customWidth="1"/>
    <col min="11266" max="11266" width="9.140625" style="122"/>
    <col min="11267" max="11267" width="29.7109375" style="122" bestFit="1" customWidth="1"/>
    <col min="11268" max="11268" width="9.140625" style="122"/>
    <col min="11269" max="11269" width="48.28515625" style="122" bestFit="1" customWidth="1"/>
    <col min="11270" max="11274" width="9.140625" style="122"/>
    <col min="11275" max="11275" width="9.7109375" style="122" bestFit="1" customWidth="1"/>
    <col min="11276" max="11520" width="9.140625" style="122"/>
    <col min="11521" max="11521" width="21" style="122" bestFit="1" customWidth="1"/>
    <col min="11522" max="11522" width="9.140625" style="122"/>
    <col min="11523" max="11523" width="29.7109375" style="122" bestFit="1" customWidth="1"/>
    <col min="11524" max="11524" width="9.140625" style="122"/>
    <col min="11525" max="11525" width="48.28515625" style="122" bestFit="1" customWidth="1"/>
    <col min="11526" max="11530" width="9.140625" style="122"/>
    <col min="11531" max="11531" width="9.7109375" style="122" bestFit="1" customWidth="1"/>
    <col min="11532" max="11776" width="9.140625" style="122"/>
    <col min="11777" max="11777" width="21" style="122" bestFit="1" customWidth="1"/>
    <col min="11778" max="11778" width="9.140625" style="122"/>
    <col min="11779" max="11779" width="29.7109375" style="122" bestFit="1" customWidth="1"/>
    <col min="11780" max="11780" width="9.140625" style="122"/>
    <col min="11781" max="11781" width="48.28515625" style="122" bestFit="1" customWidth="1"/>
    <col min="11782" max="11786" width="9.140625" style="122"/>
    <col min="11787" max="11787" width="9.7109375" style="122" bestFit="1" customWidth="1"/>
    <col min="11788" max="12032" width="9.140625" style="122"/>
    <col min="12033" max="12033" width="21" style="122" bestFit="1" customWidth="1"/>
    <col min="12034" max="12034" width="9.140625" style="122"/>
    <col min="12035" max="12035" width="29.7109375" style="122" bestFit="1" customWidth="1"/>
    <col min="12036" max="12036" width="9.140625" style="122"/>
    <col min="12037" max="12037" width="48.28515625" style="122" bestFit="1" customWidth="1"/>
    <col min="12038" max="12042" width="9.140625" style="122"/>
    <col min="12043" max="12043" width="9.7109375" style="122" bestFit="1" customWidth="1"/>
    <col min="12044" max="12288" width="9.140625" style="122"/>
    <col min="12289" max="12289" width="21" style="122" bestFit="1" customWidth="1"/>
    <col min="12290" max="12290" width="9.140625" style="122"/>
    <col min="12291" max="12291" width="29.7109375" style="122" bestFit="1" customWidth="1"/>
    <col min="12292" max="12292" width="9.140625" style="122"/>
    <col min="12293" max="12293" width="48.28515625" style="122" bestFit="1" customWidth="1"/>
    <col min="12294" max="12298" width="9.140625" style="122"/>
    <col min="12299" max="12299" width="9.7109375" style="122" bestFit="1" customWidth="1"/>
    <col min="12300" max="12544" width="9.140625" style="122"/>
    <col min="12545" max="12545" width="21" style="122" bestFit="1" customWidth="1"/>
    <col min="12546" max="12546" width="9.140625" style="122"/>
    <col min="12547" max="12547" width="29.7109375" style="122" bestFit="1" customWidth="1"/>
    <col min="12548" max="12548" width="9.140625" style="122"/>
    <col min="12549" max="12549" width="48.28515625" style="122" bestFit="1" customWidth="1"/>
    <col min="12550" max="12554" width="9.140625" style="122"/>
    <col min="12555" max="12555" width="9.7109375" style="122" bestFit="1" customWidth="1"/>
    <col min="12556" max="12800" width="9.140625" style="122"/>
    <col min="12801" max="12801" width="21" style="122" bestFit="1" customWidth="1"/>
    <col min="12802" max="12802" width="9.140625" style="122"/>
    <col min="12803" max="12803" width="29.7109375" style="122" bestFit="1" customWidth="1"/>
    <col min="12804" max="12804" width="9.140625" style="122"/>
    <col min="12805" max="12805" width="48.28515625" style="122" bestFit="1" customWidth="1"/>
    <col min="12806" max="12810" width="9.140625" style="122"/>
    <col min="12811" max="12811" width="9.7109375" style="122" bestFit="1" customWidth="1"/>
    <col min="12812" max="13056" width="9.140625" style="122"/>
    <col min="13057" max="13057" width="21" style="122" bestFit="1" customWidth="1"/>
    <col min="13058" max="13058" width="9.140625" style="122"/>
    <col min="13059" max="13059" width="29.7109375" style="122" bestFit="1" customWidth="1"/>
    <col min="13060" max="13060" width="9.140625" style="122"/>
    <col min="13061" max="13061" width="48.28515625" style="122" bestFit="1" customWidth="1"/>
    <col min="13062" max="13066" width="9.140625" style="122"/>
    <col min="13067" max="13067" width="9.7109375" style="122" bestFit="1" customWidth="1"/>
    <col min="13068" max="13312" width="9.140625" style="122"/>
    <col min="13313" max="13313" width="21" style="122" bestFit="1" customWidth="1"/>
    <col min="13314" max="13314" width="9.140625" style="122"/>
    <col min="13315" max="13315" width="29.7109375" style="122" bestFit="1" customWidth="1"/>
    <col min="13316" max="13316" width="9.140625" style="122"/>
    <col min="13317" max="13317" width="48.28515625" style="122" bestFit="1" customWidth="1"/>
    <col min="13318" max="13322" width="9.140625" style="122"/>
    <col min="13323" max="13323" width="9.7109375" style="122" bestFit="1" customWidth="1"/>
    <col min="13324" max="13568" width="9.140625" style="122"/>
    <col min="13569" max="13569" width="21" style="122" bestFit="1" customWidth="1"/>
    <col min="13570" max="13570" width="9.140625" style="122"/>
    <col min="13571" max="13571" width="29.7109375" style="122" bestFit="1" customWidth="1"/>
    <col min="13572" max="13572" width="9.140625" style="122"/>
    <col min="13573" max="13573" width="48.28515625" style="122" bestFit="1" customWidth="1"/>
    <col min="13574" max="13578" width="9.140625" style="122"/>
    <col min="13579" max="13579" width="9.7109375" style="122" bestFit="1" customWidth="1"/>
    <col min="13580" max="13824" width="9.140625" style="122"/>
    <col min="13825" max="13825" width="21" style="122" bestFit="1" customWidth="1"/>
    <col min="13826" max="13826" width="9.140625" style="122"/>
    <col min="13827" max="13827" width="29.7109375" style="122" bestFit="1" customWidth="1"/>
    <col min="13828" max="13828" width="9.140625" style="122"/>
    <col min="13829" max="13829" width="48.28515625" style="122" bestFit="1" customWidth="1"/>
    <col min="13830" max="13834" width="9.140625" style="122"/>
    <col min="13835" max="13835" width="9.7109375" style="122" bestFit="1" customWidth="1"/>
    <col min="13836" max="14080" width="9.140625" style="122"/>
    <col min="14081" max="14081" width="21" style="122" bestFit="1" customWidth="1"/>
    <col min="14082" max="14082" width="9.140625" style="122"/>
    <col min="14083" max="14083" width="29.7109375" style="122" bestFit="1" customWidth="1"/>
    <col min="14084" max="14084" width="9.140625" style="122"/>
    <col min="14085" max="14085" width="48.28515625" style="122" bestFit="1" customWidth="1"/>
    <col min="14086" max="14090" width="9.140625" style="122"/>
    <col min="14091" max="14091" width="9.7109375" style="122" bestFit="1" customWidth="1"/>
    <col min="14092" max="14336" width="9.140625" style="122"/>
    <col min="14337" max="14337" width="21" style="122" bestFit="1" customWidth="1"/>
    <col min="14338" max="14338" width="9.140625" style="122"/>
    <col min="14339" max="14339" width="29.7109375" style="122" bestFit="1" customWidth="1"/>
    <col min="14340" max="14340" width="9.140625" style="122"/>
    <col min="14341" max="14341" width="48.28515625" style="122" bestFit="1" customWidth="1"/>
    <col min="14342" max="14346" width="9.140625" style="122"/>
    <col min="14347" max="14347" width="9.7109375" style="122" bestFit="1" customWidth="1"/>
    <col min="14348" max="14592" width="9.140625" style="122"/>
    <col min="14593" max="14593" width="21" style="122" bestFit="1" customWidth="1"/>
    <col min="14594" max="14594" width="9.140625" style="122"/>
    <col min="14595" max="14595" width="29.7109375" style="122" bestFit="1" customWidth="1"/>
    <col min="14596" max="14596" width="9.140625" style="122"/>
    <col min="14597" max="14597" width="48.28515625" style="122" bestFit="1" customWidth="1"/>
    <col min="14598" max="14602" width="9.140625" style="122"/>
    <col min="14603" max="14603" width="9.7109375" style="122" bestFit="1" customWidth="1"/>
    <col min="14604" max="14848" width="9.140625" style="122"/>
    <col min="14849" max="14849" width="21" style="122" bestFit="1" customWidth="1"/>
    <col min="14850" max="14850" width="9.140625" style="122"/>
    <col min="14851" max="14851" width="29.7109375" style="122" bestFit="1" customWidth="1"/>
    <col min="14852" max="14852" width="9.140625" style="122"/>
    <col min="14853" max="14853" width="48.28515625" style="122" bestFit="1" customWidth="1"/>
    <col min="14854" max="14858" width="9.140625" style="122"/>
    <col min="14859" max="14859" width="9.7109375" style="122" bestFit="1" customWidth="1"/>
    <col min="14860" max="15104" width="9.140625" style="122"/>
    <col min="15105" max="15105" width="21" style="122" bestFit="1" customWidth="1"/>
    <col min="15106" max="15106" width="9.140625" style="122"/>
    <col min="15107" max="15107" width="29.7109375" style="122" bestFit="1" customWidth="1"/>
    <col min="15108" max="15108" width="9.140625" style="122"/>
    <col min="15109" max="15109" width="48.28515625" style="122" bestFit="1" customWidth="1"/>
    <col min="15110" max="15114" width="9.140625" style="122"/>
    <col min="15115" max="15115" width="9.7109375" style="122" bestFit="1" customWidth="1"/>
    <col min="15116" max="15360" width="9.140625" style="122"/>
    <col min="15361" max="15361" width="21" style="122" bestFit="1" customWidth="1"/>
    <col min="15362" max="15362" width="9.140625" style="122"/>
    <col min="15363" max="15363" width="29.7109375" style="122" bestFit="1" customWidth="1"/>
    <col min="15364" max="15364" width="9.140625" style="122"/>
    <col min="15365" max="15365" width="48.28515625" style="122" bestFit="1" customWidth="1"/>
    <col min="15366" max="15370" width="9.140625" style="122"/>
    <col min="15371" max="15371" width="9.7109375" style="122" bestFit="1" customWidth="1"/>
    <col min="15372" max="15616" width="9.140625" style="122"/>
    <col min="15617" max="15617" width="21" style="122" bestFit="1" customWidth="1"/>
    <col min="15618" max="15618" width="9.140625" style="122"/>
    <col min="15619" max="15619" width="29.7109375" style="122" bestFit="1" customWidth="1"/>
    <col min="15620" max="15620" width="9.140625" style="122"/>
    <col min="15621" max="15621" width="48.28515625" style="122" bestFit="1" customWidth="1"/>
    <col min="15622" max="15626" width="9.140625" style="122"/>
    <col min="15627" max="15627" width="9.7109375" style="122" bestFit="1" customWidth="1"/>
    <col min="15628" max="15872" width="9.140625" style="122"/>
    <col min="15873" max="15873" width="21" style="122" bestFit="1" customWidth="1"/>
    <col min="15874" max="15874" width="9.140625" style="122"/>
    <col min="15875" max="15875" width="29.7109375" style="122" bestFit="1" customWidth="1"/>
    <col min="15876" max="15876" width="9.140625" style="122"/>
    <col min="15877" max="15877" width="48.28515625" style="122" bestFit="1" customWidth="1"/>
    <col min="15878" max="15882" width="9.140625" style="122"/>
    <col min="15883" max="15883" width="9.7109375" style="122" bestFit="1" customWidth="1"/>
    <col min="15884" max="16128" width="9.140625" style="122"/>
    <col min="16129" max="16129" width="21" style="122" bestFit="1" customWidth="1"/>
    <col min="16130" max="16130" width="9.140625" style="122"/>
    <col min="16131" max="16131" width="29.7109375" style="122" bestFit="1" customWidth="1"/>
    <col min="16132" max="16132" width="9.140625" style="122"/>
    <col min="16133" max="16133" width="48.28515625" style="122" bestFit="1" customWidth="1"/>
    <col min="16134" max="16138" width="9.140625" style="122"/>
    <col min="16139" max="16139" width="9.7109375" style="122" bestFit="1" customWidth="1"/>
    <col min="16140" max="16384" width="9.140625" style="122"/>
  </cols>
  <sheetData>
    <row r="1" spans="1:14" x14ac:dyDescent="0.25">
      <c r="A1" s="118" t="s">
        <v>107</v>
      </c>
      <c r="B1" s="118" t="s">
        <v>108</v>
      </c>
      <c r="C1" s="119" t="s">
        <v>109</v>
      </c>
      <c r="D1" s="120" t="s">
        <v>96</v>
      </c>
      <c r="E1" s="120" t="s">
        <v>252</v>
      </c>
      <c r="F1" s="120" t="s">
        <v>253</v>
      </c>
      <c r="G1" s="120" t="s">
        <v>111</v>
      </c>
      <c r="H1" s="120" t="s">
        <v>110</v>
      </c>
      <c r="I1" s="121" t="s">
        <v>254</v>
      </c>
      <c r="J1" s="121" t="s">
        <v>255</v>
      </c>
      <c r="K1" s="120" t="s">
        <v>256</v>
      </c>
      <c r="L1" s="120" t="s">
        <v>257</v>
      </c>
    </row>
    <row r="2" spans="1:14" x14ac:dyDescent="0.25">
      <c r="A2" s="123" t="s">
        <v>258</v>
      </c>
      <c r="B2" s="122" t="s">
        <v>259</v>
      </c>
      <c r="C2" s="122" t="s">
        <v>341</v>
      </c>
      <c r="E2" s="124" t="s">
        <v>342</v>
      </c>
      <c r="F2" s="122">
        <v>1</v>
      </c>
      <c r="H2" s="122" t="s">
        <v>58</v>
      </c>
      <c r="I2" s="125" t="s">
        <v>103</v>
      </c>
      <c r="J2" s="125" t="s">
        <v>70</v>
      </c>
      <c r="K2" s="122">
        <v>1</v>
      </c>
      <c r="M2" s="123" t="s">
        <v>116</v>
      </c>
      <c r="N2" s="122" t="str">
        <f t="shared" ref="N2:N7" si="0">_xlfn.TEXTJOIN(",",FALSE,A2&amp;B2,C2,CHAR(34)&amp;D2&amp;CHAR(34),CHAR(34)&amp;E2&amp;CHAR(34),F2,CHAR(34)&amp;G2&amp;CHAR(34),CHAR(34)&amp;H2&amp;CHAR(34),CHAR(34)&amp;I2&amp;CHAR(34),CHAR(34)&amp;J2&amp;CHAR(34),K2,CHAR(34)&amp;L2&amp;CHAR(34)&amp;M2)</f>
        <v>%Baselinefile_CODES(Covar01,seizure_epilepsy,"","3yrpriorDX_Seizure_Epilepsy",1,"","NO","-1095","0",1,"");</v>
      </c>
    </row>
    <row r="3" spans="1:14" x14ac:dyDescent="0.25">
      <c r="A3" s="123" t="s">
        <v>258</v>
      </c>
      <c r="B3" s="122" t="s">
        <v>262</v>
      </c>
      <c r="C3" s="122" t="s">
        <v>344</v>
      </c>
      <c r="E3" s="124" t="s">
        <v>345</v>
      </c>
      <c r="F3" s="122">
        <v>2</v>
      </c>
      <c r="H3" s="122" t="s">
        <v>58</v>
      </c>
      <c r="I3" s="125" t="s">
        <v>103</v>
      </c>
      <c r="J3" s="125" t="s">
        <v>70</v>
      </c>
      <c r="K3" s="122">
        <v>1</v>
      </c>
      <c r="M3" s="123" t="s">
        <v>116</v>
      </c>
      <c r="N3" s="122" t="str">
        <f t="shared" si="0"/>
        <v>%Baselinefile_CODES(Covar02,rheumatiod_arthritis,"","3yrpriorDX_Rheumatoid_Arthritis",2,"","NO","-1095","0",1,"");</v>
      </c>
    </row>
    <row r="4" spans="1:14" x14ac:dyDescent="0.25">
      <c r="A4" s="123" t="s">
        <v>258</v>
      </c>
      <c r="B4" s="122" t="s">
        <v>265</v>
      </c>
      <c r="C4" s="122" t="s">
        <v>338</v>
      </c>
      <c r="E4" s="124" t="s">
        <v>477</v>
      </c>
      <c r="F4" s="122">
        <v>3</v>
      </c>
      <c r="H4" s="122" t="s">
        <v>58</v>
      </c>
      <c r="I4" s="125" t="s">
        <v>103</v>
      </c>
      <c r="J4" s="125" t="s">
        <v>70</v>
      </c>
      <c r="K4" s="122">
        <v>1</v>
      </c>
      <c r="M4" s="123" t="s">
        <v>116</v>
      </c>
      <c r="N4" s="122" t="str">
        <f t="shared" si="0"/>
        <v>%Baselinefile_CODES(Covar03,lupus_sle,"","3yrpriorDX_SLE_Lupus",3,"","NO","-1095","0",1,"");</v>
      </c>
    </row>
    <row r="5" spans="1:14" x14ac:dyDescent="0.25">
      <c r="A5" s="123" t="s">
        <v>258</v>
      </c>
      <c r="B5" s="122" t="s">
        <v>268</v>
      </c>
      <c r="C5" s="122" t="s">
        <v>305</v>
      </c>
      <c r="E5" s="111" t="s">
        <v>518</v>
      </c>
      <c r="F5" s="122">
        <v>4</v>
      </c>
      <c r="H5" s="122" t="s">
        <v>58</v>
      </c>
      <c r="I5" s="125" t="s">
        <v>103</v>
      </c>
      <c r="J5" s="125" t="s">
        <v>70</v>
      </c>
      <c r="K5" s="122">
        <v>1</v>
      </c>
      <c r="M5" s="123" t="s">
        <v>116</v>
      </c>
      <c r="N5" s="122" t="str">
        <f t="shared" si="0"/>
        <v>%Baselinefile_CODES(Covar04,alcohol_abuse,"","3yrspriorDX_Alcohol_Abuse",4,"","NO","-1095","0",1,"");</v>
      </c>
    </row>
    <row r="6" spans="1:14" x14ac:dyDescent="0.25">
      <c r="A6" s="123" t="s">
        <v>258</v>
      </c>
      <c r="B6" s="122" t="s">
        <v>271</v>
      </c>
      <c r="C6" s="122" t="s">
        <v>307</v>
      </c>
      <c r="E6" s="111" t="s">
        <v>519</v>
      </c>
      <c r="F6" s="122">
        <v>5</v>
      </c>
      <c r="H6" s="122" t="s">
        <v>58</v>
      </c>
      <c r="I6" s="125" t="s">
        <v>103</v>
      </c>
      <c r="J6" s="125" t="s">
        <v>70</v>
      </c>
      <c r="K6" s="122">
        <v>1</v>
      </c>
      <c r="M6" s="123" t="s">
        <v>116</v>
      </c>
      <c r="N6" s="122" t="str">
        <f t="shared" si="0"/>
        <v>%Baselinefile_CODES(Covar05,anemia,"","3yrspriorDX_Anemia",5,"","NO","-1095","0",1,"");</v>
      </c>
    </row>
    <row r="7" spans="1:14" x14ac:dyDescent="0.25">
      <c r="A7" s="123" t="s">
        <v>258</v>
      </c>
      <c r="B7" s="122" t="s">
        <v>274</v>
      </c>
      <c r="C7" s="122" t="s">
        <v>309</v>
      </c>
      <c r="E7" s="111" t="s">
        <v>520</v>
      </c>
      <c r="F7" s="122">
        <v>6</v>
      </c>
      <c r="H7" s="122" t="s">
        <v>58</v>
      </c>
      <c r="I7" s="125" t="s">
        <v>103</v>
      </c>
      <c r="J7" s="125" t="s">
        <v>70</v>
      </c>
      <c r="K7" s="122">
        <v>1</v>
      </c>
      <c r="M7" s="123" t="s">
        <v>116</v>
      </c>
      <c r="N7" s="122" t="str">
        <f t="shared" si="0"/>
        <v>%Baselinefile_CODES(Covar06,arrythmia,"","3yrspriorDX_Arrythmia",6,"","NO","-1095","0",1,"");</v>
      </c>
    </row>
    <row r="8" spans="1:14" x14ac:dyDescent="0.25">
      <c r="A8" s="123" t="s">
        <v>258</v>
      </c>
      <c r="B8" s="122" t="s">
        <v>277</v>
      </c>
      <c r="C8" s="122" t="s">
        <v>260</v>
      </c>
      <c r="E8" s="124" t="s">
        <v>261</v>
      </c>
      <c r="F8" s="122">
        <v>7</v>
      </c>
      <c r="H8" s="122" t="s">
        <v>58</v>
      </c>
      <c r="I8" s="125" t="s">
        <v>103</v>
      </c>
      <c r="J8" s="125" t="s">
        <v>70</v>
      </c>
      <c r="K8" s="122">
        <v>1</v>
      </c>
      <c r="M8" s="123" t="s">
        <v>116</v>
      </c>
      <c r="N8" s="122" t="str">
        <f t="shared" ref="N8:N38" si="1">_xlfn.TEXTJOIN(",",FALSE,A8&amp;B8,C8,CHAR(34)&amp;D8&amp;CHAR(34),CHAR(34)&amp;E8&amp;CHAR(34),F8,CHAR(34)&amp;G8&amp;CHAR(34),CHAR(34)&amp;H8&amp;CHAR(34),CHAR(34)&amp;I8&amp;CHAR(34),CHAR(34)&amp;J8&amp;CHAR(34),K8,CHAR(34)&amp;L8&amp;CHAR(34)&amp;M8)</f>
        <v>%Baselinefile_CODES(Covar07,asthma,"","3yrspriorDX_Asthma",7,"","NO","-1095","0",1,"");</v>
      </c>
    </row>
    <row r="9" spans="1:14" x14ac:dyDescent="0.25">
      <c r="A9" s="123" t="s">
        <v>258</v>
      </c>
      <c r="B9" s="122" t="s">
        <v>280</v>
      </c>
      <c r="C9" s="122" t="s">
        <v>311</v>
      </c>
      <c r="E9" s="111" t="s">
        <v>521</v>
      </c>
      <c r="F9" s="122">
        <v>8</v>
      </c>
      <c r="H9" s="122" t="s">
        <v>58</v>
      </c>
      <c r="I9" s="125" t="s">
        <v>103</v>
      </c>
      <c r="J9" s="125" t="s">
        <v>70</v>
      </c>
      <c r="K9" s="122">
        <v>1</v>
      </c>
      <c r="M9" s="123" t="s">
        <v>116</v>
      </c>
      <c r="N9" s="122" t="str">
        <f>_xlfn.TEXTJOIN(",",FALSE,A9&amp;B9,C9,CHAR(34)&amp;D9&amp;CHAR(34),CHAR(34)&amp;E9&amp;CHAR(34),F9,CHAR(34)&amp;G9&amp;CHAR(34),CHAR(34)&amp;H9&amp;CHAR(34),CHAR(34)&amp;I9&amp;CHAR(34),CHAR(34)&amp;J9&amp;CHAR(34),K9,CHAR(34)&amp;L9&amp;CHAR(34)&amp;M9)</f>
        <v>%Baselinefile_CODES(Covar08,coagulopathy,"","3yrspriorDX_Coagulopathy",8,"","NO","-1095","0",1,"");</v>
      </c>
    </row>
    <row r="10" spans="1:14" x14ac:dyDescent="0.25">
      <c r="A10" s="123" t="s">
        <v>258</v>
      </c>
      <c r="B10" s="122" t="s">
        <v>283</v>
      </c>
      <c r="C10" s="122" t="s">
        <v>284</v>
      </c>
      <c r="E10" s="124" t="s">
        <v>285</v>
      </c>
      <c r="F10" s="122">
        <v>9</v>
      </c>
      <c r="H10" s="122" t="s">
        <v>58</v>
      </c>
      <c r="I10" s="125" t="s">
        <v>103</v>
      </c>
      <c r="J10" s="125" t="s">
        <v>70</v>
      </c>
      <c r="K10" s="122">
        <v>1</v>
      </c>
      <c r="M10" s="123" t="s">
        <v>116</v>
      </c>
      <c r="N10" s="122" t="str">
        <f>_xlfn.TEXTJOIN(",",FALSE,A10&amp;B10,C10,CHAR(34)&amp;D10&amp;CHAR(34),CHAR(34)&amp;E10&amp;CHAR(34),F10,CHAR(34)&amp;G10&amp;CHAR(34),CHAR(34)&amp;H10&amp;CHAR(34),CHAR(34)&amp;I10&amp;CHAR(34),CHAR(34)&amp;J10&amp;CHAR(34),K10,CHAR(34)&amp;L10&amp;CHAR(34)&amp;M10)</f>
        <v>%Baselinefile_CODES(Covar09,copd,"","3yrspriorDX_COPD",9,"","NO","-1095","0",1,"");</v>
      </c>
    </row>
    <row r="11" spans="1:14" x14ac:dyDescent="0.25">
      <c r="A11" s="123" t="s">
        <v>258</v>
      </c>
      <c r="B11" s="122" t="s">
        <v>286</v>
      </c>
      <c r="C11" s="122" t="s">
        <v>296</v>
      </c>
      <c r="E11" s="124" t="s">
        <v>297</v>
      </c>
      <c r="F11" s="122">
        <v>10</v>
      </c>
      <c r="H11" s="122" t="s">
        <v>58</v>
      </c>
      <c r="I11" s="125" t="s">
        <v>103</v>
      </c>
      <c r="J11" s="125" t="s">
        <v>70</v>
      </c>
      <c r="K11" s="122">
        <v>1</v>
      </c>
      <c r="M11" s="123" t="s">
        <v>116</v>
      </c>
      <c r="N11" s="122" t="str">
        <f>_xlfn.TEXTJOIN(",",FALSE,A11&amp;B11,C11,CHAR(34)&amp;D11&amp;CHAR(34),CHAR(34)&amp;E11&amp;CHAR(34),F11,CHAR(34)&amp;G11&amp;CHAR(34),CHAR(34)&amp;H11&amp;CHAR(34),CHAR(34)&amp;I11&amp;CHAR(34),CHAR(34)&amp;J11&amp;CHAR(34),K11,CHAR(34)&amp;L11&amp;CHAR(34)&amp;M11)</f>
        <v>%Baselinefile_CODES(Covar10,cancer,"","3yrspriorDX_Cancer",10,"","NO","-1095","0",1,"");</v>
      </c>
    </row>
    <row r="12" spans="1:14" x14ac:dyDescent="0.25">
      <c r="A12" s="123" t="s">
        <v>258</v>
      </c>
      <c r="B12" s="122" t="s">
        <v>289</v>
      </c>
      <c r="C12" s="122" t="s">
        <v>278</v>
      </c>
      <c r="E12" s="124" t="s">
        <v>279</v>
      </c>
      <c r="F12" s="122">
        <v>11</v>
      </c>
      <c r="H12" s="122" t="s">
        <v>58</v>
      </c>
      <c r="I12" s="125" t="s">
        <v>103</v>
      </c>
      <c r="J12" s="125" t="s">
        <v>70</v>
      </c>
      <c r="K12" s="122">
        <v>1</v>
      </c>
      <c r="M12" s="123" t="s">
        <v>116</v>
      </c>
      <c r="N12" s="122" t="str">
        <f>_xlfn.TEXTJOIN(",",FALSE,A12&amp;B12,C12,CHAR(34)&amp;D12&amp;CHAR(34),CHAR(34)&amp;E12&amp;CHAR(34),F12,CHAR(34)&amp;G12&amp;CHAR(34),CHAR(34)&amp;H12&amp;CHAR(34),CHAR(34)&amp;I12&amp;CHAR(34),CHAR(34)&amp;J12&amp;CHAR(34),K12,CHAR(34)&amp;L12&amp;CHAR(34)&amp;M12)</f>
        <v>%Baselinefile_CODES(Covar11,chronic_kidney_disease,"","3yrspriorDX_Chronic_Kidney_Disease",11,"","NO","-1095","0",1,"");</v>
      </c>
    </row>
    <row r="13" spans="1:14" x14ac:dyDescent="0.25">
      <c r="A13" s="123" t="s">
        <v>258</v>
      </c>
      <c r="B13" s="122" t="s">
        <v>292</v>
      </c>
      <c r="C13" s="122" t="s">
        <v>269</v>
      </c>
      <c r="E13" s="124" t="s">
        <v>270</v>
      </c>
      <c r="F13" s="122">
        <v>12</v>
      </c>
      <c r="H13" s="122" t="s">
        <v>58</v>
      </c>
      <c r="I13" s="125" t="s">
        <v>103</v>
      </c>
      <c r="J13" s="125" t="s">
        <v>70</v>
      </c>
      <c r="K13" s="122">
        <v>1</v>
      </c>
      <c r="M13" s="123" t="s">
        <v>116</v>
      </c>
      <c r="N13" s="122" t="str">
        <f>_xlfn.TEXTJOIN(",",FALSE,A13&amp;B13,C13,CHAR(34)&amp;D13&amp;CHAR(34),CHAR(34)&amp;E13&amp;CHAR(34),F13,CHAR(34)&amp;G13&amp;CHAR(34),CHAR(34)&amp;H13&amp;CHAR(34),CHAR(34)&amp;I13&amp;CHAR(34),CHAR(34)&amp;J13&amp;CHAR(34),K13,CHAR(34)&amp;L13&amp;CHAR(34)&amp;M13)</f>
        <v>%Baselinefile_CODES(Covar12,cirrhosis,"","3yrspriorDX_Cirrhosis",12,"","NO","-1095","0",1,"");</v>
      </c>
    </row>
    <row r="14" spans="1:14" x14ac:dyDescent="0.25">
      <c r="A14" s="123" t="s">
        <v>258</v>
      </c>
      <c r="B14" s="122" t="s">
        <v>295</v>
      </c>
      <c r="C14" s="122" t="s">
        <v>263</v>
      </c>
      <c r="E14" s="124" t="s">
        <v>264</v>
      </c>
      <c r="F14" s="122">
        <v>13</v>
      </c>
      <c r="H14" s="122" t="s">
        <v>58</v>
      </c>
      <c r="I14" s="125" t="s">
        <v>103</v>
      </c>
      <c r="J14" s="125" t="s">
        <v>70</v>
      </c>
      <c r="K14" s="122">
        <v>1</v>
      </c>
      <c r="M14" s="123" t="s">
        <v>116</v>
      </c>
      <c r="N14" s="122" t="str">
        <f t="shared" si="1"/>
        <v>%Baselinefile_CODES(Covar13,congestive_hf,"","3yrspriorDX_Congestive_Heart_Failure",13,"","NO","-1095","0",1,"");</v>
      </c>
    </row>
    <row r="15" spans="1:14" x14ac:dyDescent="0.25">
      <c r="A15" s="123" t="s">
        <v>258</v>
      </c>
      <c r="B15" s="122" t="s">
        <v>298</v>
      </c>
      <c r="C15" s="122" t="s">
        <v>266</v>
      </c>
      <c r="E15" s="124" t="s">
        <v>267</v>
      </c>
      <c r="F15" s="122">
        <v>14</v>
      </c>
      <c r="H15" s="122" t="s">
        <v>58</v>
      </c>
      <c r="I15" s="125" t="s">
        <v>103</v>
      </c>
      <c r="J15" s="125" t="s">
        <v>70</v>
      </c>
      <c r="K15" s="122">
        <v>1</v>
      </c>
      <c r="M15" s="123" t="s">
        <v>116</v>
      </c>
      <c r="N15" s="122" t="str">
        <f t="shared" si="1"/>
        <v>%Baselinefile_CODES(Covar14,cad,"","3yrspriorDX_Coronary_Artery_Disease",14,"","NO","-1095","0",1,"");</v>
      </c>
    </row>
    <row r="16" spans="1:14" x14ac:dyDescent="0.25">
      <c r="A16" s="123" t="s">
        <v>258</v>
      </c>
      <c r="B16" s="122" t="s">
        <v>301</v>
      </c>
      <c r="C16" s="122" t="s">
        <v>313</v>
      </c>
      <c r="E16" s="111" t="s">
        <v>522</v>
      </c>
      <c r="F16" s="122">
        <v>15</v>
      </c>
      <c r="H16" s="122" t="s">
        <v>58</v>
      </c>
      <c r="I16" s="125" t="s">
        <v>103</v>
      </c>
      <c r="J16" s="125" t="s">
        <v>70</v>
      </c>
      <c r="K16" s="122">
        <v>1</v>
      </c>
      <c r="M16" s="123" t="s">
        <v>116</v>
      </c>
      <c r="N16" s="122" t="str">
        <f t="shared" ref="N16:N21" si="2">_xlfn.TEXTJOIN(",",FALSE,A16&amp;B16,C16,CHAR(34)&amp;D16&amp;CHAR(34),CHAR(34)&amp;E16&amp;CHAR(34),F16,CHAR(34)&amp;G16&amp;CHAR(34),CHAR(34)&amp;H16&amp;CHAR(34),CHAR(34)&amp;I16&amp;CHAR(34),CHAR(34)&amp;J16&amp;CHAR(34),K16,CHAR(34)&amp;L16&amp;CHAR(34)&amp;M16)</f>
        <v>%Baselinefile_CODES(Covar15,dementia,"","3yrspriorDX_Dementia",15,"","NO","-1095","0",1,"");</v>
      </c>
    </row>
    <row r="17" spans="1:14" x14ac:dyDescent="0.25">
      <c r="A17" s="123" t="s">
        <v>258</v>
      </c>
      <c r="B17" s="122" t="s">
        <v>304</v>
      </c>
      <c r="C17" s="122" t="s">
        <v>281</v>
      </c>
      <c r="E17" s="124" t="s">
        <v>282</v>
      </c>
      <c r="F17" s="122">
        <v>16</v>
      </c>
      <c r="H17" s="122" t="s">
        <v>58</v>
      </c>
      <c r="I17" s="125" t="s">
        <v>103</v>
      </c>
      <c r="J17" s="125" t="s">
        <v>70</v>
      </c>
      <c r="K17" s="122">
        <v>1</v>
      </c>
      <c r="M17" s="123" t="s">
        <v>116</v>
      </c>
      <c r="N17" s="122" t="str">
        <f t="shared" si="2"/>
        <v>%Baselinefile_CODES(Covar16,type2_diabetes,"","3yrspriorDX_Diabetes_Type_2",16,"","NO","-1095","0",1,"");</v>
      </c>
    </row>
    <row r="18" spans="1:14" x14ac:dyDescent="0.25">
      <c r="A18" s="123" t="s">
        <v>258</v>
      </c>
      <c r="B18" s="122" t="s">
        <v>306</v>
      </c>
      <c r="C18" s="122" t="s">
        <v>478</v>
      </c>
      <c r="E18" s="124" t="s">
        <v>479</v>
      </c>
      <c r="F18" s="122">
        <v>17</v>
      </c>
      <c r="H18" s="122" t="s">
        <v>58</v>
      </c>
      <c r="I18" s="125" t="s">
        <v>103</v>
      </c>
      <c r="J18" s="125" t="s">
        <v>70</v>
      </c>
      <c r="K18" s="122">
        <v>1</v>
      </c>
      <c r="M18" s="123" t="s">
        <v>116</v>
      </c>
      <c r="N18" s="122" t="str">
        <f t="shared" si="2"/>
        <v>%Baselinefile_CODES(Covar17,down_syndrome,"","3yrspriorDX_Down_Syndrome",17,"","NO","-1095","0",1,"");</v>
      </c>
    </row>
    <row r="19" spans="1:14" x14ac:dyDescent="0.25">
      <c r="A19" s="123" t="s">
        <v>258</v>
      </c>
      <c r="B19" s="122" t="s">
        <v>308</v>
      </c>
      <c r="C19" s="122" t="s">
        <v>302</v>
      </c>
      <c r="E19" s="122" t="s">
        <v>303</v>
      </c>
      <c r="F19" s="122">
        <v>18</v>
      </c>
      <c r="H19" s="122" t="s">
        <v>58</v>
      </c>
      <c r="I19" s="125" t="s">
        <v>103</v>
      </c>
      <c r="J19" s="125" t="s">
        <v>70</v>
      </c>
      <c r="K19" s="122">
        <v>1</v>
      </c>
      <c r="M19" s="123" t="s">
        <v>116</v>
      </c>
      <c r="N19" s="122" t="str">
        <f t="shared" si="2"/>
        <v>%Baselinefile_CODES(Covar18,renal_dialysis,"","3yrspriorDX_End_Stage_Renal_Disease_Dialysis",18,"","NO","-1095","0",1,"");</v>
      </c>
    </row>
    <row r="20" spans="1:14" x14ac:dyDescent="0.25">
      <c r="A20" s="123" t="s">
        <v>258</v>
      </c>
      <c r="B20" s="122" t="s">
        <v>310</v>
      </c>
      <c r="C20" s="122" t="s">
        <v>315</v>
      </c>
      <c r="E20" s="111" t="s">
        <v>523</v>
      </c>
      <c r="F20" s="122">
        <v>19</v>
      </c>
      <c r="H20" s="122" t="s">
        <v>58</v>
      </c>
      <c r="I20" s="125" t="s">
        <v>103</v>
      </c>
      <c r="J20" s="125" t="s">
        <v>70</v>
      </c>
      <c r="K20" s="122">
        <v>1</v>
      </c>
      <c r="M20" s="123" t="s">
        <v>116</v>
      </c>
      <c r="N20" s="122" t="str">
        <f t="shared" si="2"/>
        <v>%Baselinefile_CODES(Covar19,hemiplegia,"","3yrspriorDX_Hemiplegia",19,"","NO","-1095","0",1,"");</v>
      </c>
    </row>
    <row r="21" spans="1:14" ht="16.5" customHeight="1" x14ac:dyDescent="0.25">
      <c r="A21" s="123" t="s">
        <v>258</v>
      </c>
      <c r="B21" s="122" t="s">
        <v>312</v>
      </c>
      <c r="C21" s="122" t="s">
        <v>317</v>
      </c>
      <c r="E21" s="111" t="s">
        <v>526</v>
      </c>
      <c r="F21" s="122">
        <v>20</v>
      </c>
      <c r="H21" s="122" t="s">
        <v>58</v>
      </c>
      <c r="I21" s="125" t="s">
        <v>103</v>
      </c>
      <c r="J21" s="125" t="s">
        <v>70</v>
      </c>
      <c r="K21" s="122">
        <v>1</v>
      </c>
      <c r="M21" s="123" t="s">
        <v>116</v>
      </c>
      <c r="N21" s="122" t="str">
        <f t="shared" si="2"/>
        <v>%Baselinefile_CODES(Covar20,hiv,"","3yrspriorDX_HIV",20,"","NO","-1095","0",1,"");</v>
      </c>
    </row>
    <row r="22" spans="1:14" x14ac:dyDescent="0.25">
      <c r="A22" s="123" t="s">
        <v>258</v>
      </c>
      <c r="B22" s="122" t="s">
        <v>314</v>
      </c>
      <c r="C22" s="122" t="s">
        <v>272</v>
      </c>
      <c r="E22" s="124" t="s">
        <v>273</v>
      </c>
      <c r="F22" s="122">
        <v>21</v>
      </c>
      <c r="H22" s="122" t="s">
        <v>58</v>
      </c>
      <c r="I22" s="125" t="s">
        <v>103</v>
      </c>
      <c r="J22" s="125" t="s">
        <v>70</v>
      </c>
      <c r="K22" s="122">
        <v>1</v>
      </c>
      <c r="M22" s="123" t="s">
        <v>116</v>
      </c>
      <c r="N22" s="122" t="str">
        <f t="shared" si="1"/>
        <v>%Baselinefile_CODES(Covar21,hypertension,"","3yrspriorDX_Hypertension",21,"","NO","-1095","0",1,"");</v>
      </c>
    </row>
    <row r="23" spans="1:14" x14ac:dyDescent="0.25">
      <c r="A23" s="123" t="s">
        <v>258</v>
      </c>
      <c r="B23" s="122" t="s">
        <v>316</v>
      </c>
      <c r="C23" s="122" t="s">
        <v>275</v>
      </c>
      <c r="E23" s="124" t="s">
        <v>276</v>
      </c>
      <c r="F23" s="122">
        <v>22</v>
      </c>
      <c r="H23" s="122" t="s">
        <v>58</v>
      </c>
      <c r="I23" s="125" t="s">
        <v>103</v>
      </c>
      <c r="J23" s="125" t="s">
        <v>70</v>
      </c>
      <c r="K23" s="122">
        <v>1</v>
      </c>
      <c r="M23" s="123" t="s">
        <v>116</v>
      </c>
      <c r="N23" s="122" t="str">
        <f t="shared" si="1"/>
        <v>%Baselinefile_CODES(Covar22,inflamm_bowel_disease,"","3yrspriorDX_Inflammatory_Bowel_Disorder",22,"","NO","-1095","0",1,"");</v>
      </c>
    </row>
    <row r="24" spans="1:14" x14ac:dyDescent="0.25">
      <c r="A24" s="123" t="s">
        <v>258</v>
      </c>
      <c r="B24" s="122" t="s">
        <v>318</v>
      </c>
      <c r="C24" s="122" t="s">
        <v>319</v>
      </c>
      <c r="E24" s="111" t="s">
        <v>320</v>
      </c>
      <c r="F24" s="122">
        <v>23</v>
      </c>
      <c r="H24" s="122" t="s">
        <v>58</v>
      </c>
      <c r="I24" s="125" t="s">
        <v>103</v>
      </c>
      <c r="J24" s="125" t="s">
        <v>70</v>
      </c>
      <c r="K24" s="122">
        <v>1</v>
      </c>
      <c r="M24" s="123" t="s">
        <v>116</v>
      </c>
      <c r="N24" s="122" t="str">
        <f>_xlfn.TEXTJOIN(",",FALSE,A24&amp;B24,C24,CHAR(34)&amp;D24&amp;CHAR(34),CHAR(34)&amp;E24&amp;CHAR(34),F24,CHAR(34)&amp;G24&amp;CHAR(34),CHAR(34)&amp;H24&amp;CHAR(34),CHAR(34)&amp;I24&amp;CHAR(34),CHAR(34)&amp;J24&amp;CHAR(34),K24,CHAR(34)&amp;L24&amp;CHAR(34)&amp;M24)</f>
        <v>%Baselinefile_CODES(Covar23,mental_health_disorders,"","3yrspriorDX_Mental_Health_Disorders",23,"","NO","-1095","0",1,"");</v>
      </c>
    </row>
    <row r="25" spans="1:14" x14ac:dyDescent="0.25">
      <c r="A25" s="123" t="s">
        <v>258</v>
      </c>
      <c r="B25" s="122" t="s">
        <v>321</v>
      </c>
      <c r="C25" s="122" t="s">
        <v>290</v>
      </c>
      <c r="E25" s="124" t="s">
        <v>291</v>
      </c>
      <c r="F25" s="122">
        <v>24</v>
      </c>
      <c r="H25" s="122" t="s">
        <v>58</v>
      </c>
      <c r="I25" s="125" t="s">
        <v>103</v>
      </c>
      <c r="J25" s="125" t="s">
        <v>70</v>
      </c>
      <c r="K25" s="122">
        <v>1</v>
      </c>
      <c r="M25" s="123" t="s">
        <v>116</v>
      </c>
      <c r="N25" s="122" t="str">
        <f t="shared" si="1"/>
        <v>%Baselinefile_CODES(Covar24,multiple_sclerosis,"","3yrspriorDX_Multiple_Sclerosis",24,"","NO","-1095","0",1,"");</v>
      </c>
    </row>
    <row r="26" spans="1:14" x14ac:dyDescent="0.25">
      <c r="A26" s="123" t="s">
        <v>258</v>
      </c>
      <c r="B26" s="122" t="s">
        <v>324</v>
      </c>
      <c r="C26" s="122" t="s">
        <v>328</v>
      </c>
      <c r="E26" s="111" t="s">
        <v>524</v>
      </c>
      <c r="F26" s="122">
        <v>25</v>
      </c>
      <c r="H26" s="122" t="s">
        <v>58</v>
      </c>
      <c r="I26" s="125" t="s">
        <v>103</v>
      </c>
      <c r="J26" s="125" t="s">
        <v>70</v>
      </c>
      <c r="K26" s="122">
        <v>1</v>
      </c>
      <c r="M26" s="123" t="s">
        <v>116</v>
      </c>
      <c r="N26" s="122" t="str">
        <f>_xlfn.TEXTJOIN(",",FALSE,A26&amp;B26,C26,CHAR(34)&amp;D26&amp;CHAR(34),CHAR(34)&amp;E26&amp;CHAR(34),F26,CHAR(34)&amp;G26&amp;CHAR(34),CHAR(34)&amp;H26&amp;CHAR(34),CHAR(34)&amp;I26&amp;CHAR(34),CHAR(34)&amp;J26&amp;CHAR(34),K26,CHAR(34)&amp;L26&amp;CHAR(34)&amp;M26)</f>
        <v>%Baselinefile_CODES(Covar25,pvd,"","3yrspriorDX_PVD",25,"","NO","-1095","0",1,"");</v>
      </c>
    </row>
    <row r="27" spans="1:14" x14ac:dyDescent="0.25">
      <c r="A27" s="123" t="s">
        <v>258</v>
      </c>
      <c r="B27" s="122" t="s">
        <v>327</v>
      </c>
      <c r="C27" s="122" t="s">
        <v>287</v>
      </c>
      <c r="E27" s="124" t="s">
        <v>288</v>
      </c>
      <c r="F27" s="122">
        <v>26</v>
      </c>
      <c r="H27" s="122" t="s">
        <v>58</v>
      </c>
      <c r="I27" s="125" t="s">
        <v>103</v>
      </c>
      <c r="J27" s="125" t="s">
        <v>70</v>
      </c>
      <c r="K27" s="122">
        <v>1</v>
      </c>
      <c r="M27" s="123" t="s">
        <v>116</v>
      </c>
      <c r="N27" s="122" t="str">
        <f>_xlfn.TEXTJOIN(",",FALSE,A27&amp;B27,C27,CHAR(34)&amp;D27&amp;CHAR(34),CHAR(34)&amp;E27&amp;CHAR(34),F27,CHAR(34)&amp;G27&amp;CHAR(34),CHAR(34)&amp;H27&amp;CHAR(34),CHAR(34)&amp;I27&amp;CHAR(34),CHAR(34)&amp;J27&amp;CHAR(34),K27,CHAR(34)&amp;L27&amp;CHAR(34)&amp;M27)</f>
        <v>%Baselinefile_CODES(Covar26,parkinsons,"","3yrspriorDX_Parkinsons_Disease",26,"","NO","-1095","0",1,"");</v>
      </c>
    </row>
    <row r="28" spans="1:14" x14ac:dyDescent="0.25">
      <c r="A28" s="123" t="s">
        <v>258</v>
      </c>
      <c r="B28" s="122" t="s">
        <v>329</v>
      </c>
      <c r="C28" s="122" t="s">
        <v>299</v>
      </c>
      <c r="E28" s="122" t="s">
        <v>300</v>
      </c>
      <c r="F28" s="122">
        <v>27</v>
      </c>
      <c r="H28" s="122" t="s">
        <v>58</v>
      </c>
      <c r="I28" s="125" t="s">
        <v>103</v>
      </c>
      <c r="J28" s="125" t="s">
        <v>70</v>
      </c>
      <c r="K28" s="122">
        <v>1</v>
      </c>
      <c r="M28" s="123" t="s">
        <v>116</v>
      </c>
      <c r="N28" s="122" t="str">
        <f t="shared" si="1"/>
        <v>%Baselinefile_CODES(Covar27,pregnancy,"","3yrspriorDX_Pregnancy",27,"","NO","-1095","0",1,"");</v>
      </c>
    </row>
    <row r="29" spans="1:14" x14ac:dyDescent="0.25">
      <c r="A29" s="123" t="s">
        <v>258</v>
      </c>
      <c r="B29" s="122" t="s">
        <v>331</v>
      </c>
      <c r="C29" s="122" t="s">
        <v>322</v>
      </c>
      <c r="E29" s="111" t="s">
        <v>323</v>
      </c>
      <c r="F29" s="122">
        <v>28</v>
      </c>
      <c r="H29" s="122" t="s">
        <v>58</v>
      </c>
      <c r="I29" s="125" t="s">
        <v>103</v>
      </c>
      <c r="J29" s="125" t="s">
        <v>70</v>
      </c>
      <c r="K29" s="122">
        <v>1</v>
      </c>
      <c r="M29" s="123" t="s">
        <v>116</v>
      </c>
      <c r="N29" s="122" t="str">
        <f t="shared" si="1"/>
        <v>%Baselinefile_CODES(Covar28,pulmonary_circ_disorders,"","3yrspriorDX_PulmonaryCirculationDisorders",28,"","NO","-1095","0",1,"");</v>
      </c>
    </row>
    <row r="30" spans="1:14" x14ac:dyDescent="0.25">
      <c r="A30" s="123" t="s">
        <v>258</v>
      </c>
      <c r="B30" s="122" t="s">
        <v>334</v>
      </c>
      <c r="C30" s="122" t="s">
        <v>325</v>
      </c>
      <c r="E30" s="111" t="s">
        <v>326</v>
      </c>
      <c r="F30" s="122">
        <v>29</v>
      </c>
      <c r="H30" s="122" t="s">
        <v>58</v>
      </c>
      <c r="I30" s="125" t="s">
        <v>103</v>
      </c>
      <c r="J30" s="125" t="s">
        <v>70</v>
      </c>
      <c r="K30" s="122">
        <v>1</v>
      </c>
      <c r="M30" s="123" t="s">
        <v>116</v>
      </c>
      <c r="N30" s="122" t="str">
        <f t="shared" si="1"/>
        <v>%Baselinefile_CODES(Covar29,chronic_pulmonary,"","3yrspriorDX_PulmonaryDisorders_Chronic",29,"","NO","-1095","0",1,"");</v>
      </c>
    </row>
    <row r="31" spans="1:14" x14ac:dyDescent="0.25">
      <c r="A31" s="123" t="s">
        <v>258</v>
      </c>
      <c r="B31" s="122" t="s">
        <v>337</v>
      </c>
      <c r="C31" s="122" t="s">
        <v>293</v>
      </c>
      <c r="E31" s="124" t="s">
        <v>294</v>
      </c>
      <c r="F31" s="122">
        <v>30</v>
      </c>
      <c r="H31" s="122" t="s">
        <v>58</v>
      </c>
      <c r="I31" s="125" t="s">
        <v>103</v>
      </c>
      <c r="J31" s="125" t="s">
        <v>70</v>
      </c>
      <c r="K31" s="122">
        <v>1</v>
      </c>
      <c r="M31" s="123" t="s">
        <v>116</v>
      </c>
      <c r="N31" s="122" t="str">
        <f>_xlfn.TEXTJOIN(",",FALSE,A31&amp;B31,C31,CHAR(34)&amp;D31&amp;CHAR(34),CHAR(34)&amp;E31&amp;CHAR(34),F31,CHAR(34)&amp;G31&amp;CHAR(34),CHAR(34)&amp;H31&amp;CHAR(34),CHAR(34)&amp;I31&amp;CHAR(34),CHAR(34)&amp;J31&amp;CHAR(34),K31,CHAR(34)&amp;L31&amp;CHAR(34)&amp;M31)</f>
        <v>%Baselinefile_CODES(Covar30,severe_obesity,"","3yrspriorDX_Severe_Obesity",30,"","NO","-1095","0",1,"");</v>
      </c>
    </row>
    <row r="32" spans="1:14" x14ac:dyDescent="0.25">
      <c r="A32" s="123" t="s">
        <v>258</v>
      </c>
      <c r="B32" s="122" t="s">
        <v>339</v>
      </c>
      <c r="C32" s="122" t="s">
        <v>480</v>
      </c>
      <c r="E32" s="124" t="s">
        <v>481</v>
      </c>
      <c r="F32" s="122">
        <v>31</v>
      </c>
      <c r="H32" s="122" t="s">
        <v>58</v>
      </c>
      <c r="I32" s="125" t="s">
        <v>103</v>
      </c>
      <c r="J32" s="125" t="s">
        <v>70</v>
      </c>
      <c r="K32" s="122">
        <v>1</v>
      </c>
      <c r="M32" s="123" t="s">
        <v>116</v>
      </c>
      <c r="N32" s="122" t="str">
        <f>_xlfn.TEXTJOIN(",",FALSE,A32&amp;B32,C32,CHAR(34)&amp;D32&amp;CHAR(34),CHAR(34)&amp;E32&amp;CHAR(34),F32,CHAR(34)&amp;G32&amp;CHAR(34),CHAR(34)&amp;H32&amp;CHAR(34),CHAR(34)&amp;I32&amp;CHAR(34),CHAR(34)&amp;J32&amp;CHAR(34),K32,CHAR(34)&amp;L32&amp;CHAR(34)&amp;M32)</f>
        <v>%Baselinefile_CODES(Covar31,sickle_cell,"","3yrspriorDX_Sickle_Cell",31,"","NO","-1095","0",1,"");</v>
      </c>
    </row>
    <row r="33" spans="1:14" x14ac:dyDescent="0.25">
      <c r="A33" s="123" t="s">
        <v>258</v>
      </c>
      <c r="B33" s="122" t="s">
        <v>340</v>
      </c>
      <c r="C33" s="122" t="s">
        <v>330</v>
      </c>
      <c r="E33" s="111" t="s">
        <v>525</v>
      </c>
      <c r="F33" s="122">
        <v>32</v>
      </c>
      <c r="H33" s="122" t="s">
        <v>58</v>
      </c>
      <c r="I33" s="125" t="s">
        <v>103</v>
      </c>
      <c r="J33" s="125" t="s">
        <v>70</v>
      </c>
      <c r="K33" s="122">
        <v>1</v>
      </c>
      <c r="M33" s="123" t="s">
        <v>116</v>
      </c>
      <c r="N33" s="122" t="str">
        <f t="shared" si="1"/>
        <v>%Baselinefile_CODES(Covar32,wt_loss,"","3yrspriorDX_WT_Loss",32,"","NO","-1095","0",1,"");</v>
      </c>
    </row>
    <row r="34" spans="1:14" x14ac:dyDescent="0.25">
      <c r="A34" s="123" t="s">
        <v>258</v>
      </c>
      <c r="B34" s="122" t="s">
        <v>343</v>
      </c>
      <c r="C34" s="122" t="s">
        <v>332</v>
      </c>
      <c r="E34" s="124" t="s">
        <v>333</v>
      </c>
      <c r="F34" s="122">
        <v>33</v>
      </c>
      <c r="H34" s="122" t="s">
        <v>58</v>
      </c>
      <c r="I34" s="125" t="s">
        <v>103</v>
      </c>
      <c r="J34" s="125" t="s">
        <v>70</v>
      </c>
      <c r="K34" s="122">
        <v>1</v>
      </c>
      <c r="M34" s="123" t="s">
        <v>116</v>
      </c>
      <c r="N34" s="122" t="str">
        <f t="shared" si="1"/>
        <v>%Baselinefile_CODES(Covar33,corticosteroid,"","3yrspriorMed_Corticosteroid",33,"","NO","-1095","0",1,"");</v>
      </c>
    </row>
    <row r="35" spans="1:14" x14ac:dyDescent="0.25">
      <c r="A35" s="123" t="s">
        <v>258</v>
      </c>
      <c r="B35" s="122" t="s">
        <v>346</v>
      </c>
      <c r="C35" s="122" t="s">
        <v>335</v>
      </c>
      <c r="E35" s="124" t="s">
        <v>336</v>
      </c>
      <c r="F35" s="122">
        <v>34</v>
      </c>
      <c r="H35" s="122" t="s">
        <v>58</v>
      </c>
      <c r="I35" s="125" t="s">
        <v>103</v>
      </c>
      <c r="J35" s="125" t="s">
        <v>70</v>
      </c>
      <c r="K35" s="122">
        <v>1</v>
      </c>
      <c r="M35" s="123" t="s">
        <v>116</v>
      </c>
      <c r="N35" s="122" t="str">
        <f t="shared" si="1"/>
        <v>%Baselinefile_CODES(Covar34,immunosuppressant,"","3yrspriorMed_Immunosuppressant",34,"","NO","-1095","0",1,"");</v>
      </c>
    </row>
    <row r="36" spans="1:14" x14ac:dyDescent="0.25">
      <c r="A36" s="123" t="s">
        <v>258</v>
      </c>
      <c r="B36" s="122" t="s">
        <v>347</v>
      </c>
      <c r="C36" s="122" t="s">
        <v>383</v>
      </c>
      <c r="E36" s="111" t="s">
        <v>384</v>
      </c>
      <c r="F36" s="122">
        <v>35</v>
      </c>
      <c r="H36" s="122" t="s">
        <v>58</v>
      </c>
      <c r="I36" s="125" t="s">
        <v>81</v>
      </c>
      <c r="J36" s="125" t="s">
        <v>82</v>
      </c>
      <c r="K36" s="122">
        <v>1</v>
      </c>
      <c r="M36" s="123" t="s">
        <v>116</v>
      </c>
      <c r="N36" s="122" t="str">
        <f>_xlfn.TEXTJOIN(",",FALSE,A36&amp;B36,C36,CHAR(34)&amp;D36&amp;CHAR(34),CHAR(34)&amp;E36&amp;CHAR(34),F36,CHAR(34)&amp;G36&amp;CHAR(34),CHAR(34)&amp;H36&amp;CHAR(34),CHAR(34)&amp;I36&amp;CHAR(34),CHAR(34)&amp;J36&amp;CHAR(34),K36,CHAR(34)&amp;L36&amp;CHAR(34)&amp;M36)</f>
        <v>%Baselinefile_CODES(Covar35,bamlanivimab,"","14daysMed_Bamlanivimab",35,"","NO","-14","14",1,"");</v>
      </c>
    </row>
    <row r="37" spans="1:14" x14ac:dyDescent="0.25">
      <c r="A37" s="123" t="s">
        <v>258</v>
      </c>
      <c r="B37" s="122" t="s">
        <v>348</v>
      </c>
      <c r="C37" s="122" t="s">
        <v>385</v>
      </c>
      <c r="E37" s="111" t="s">
        <v>386</v>
      </c>
      <c r="F37" s="122">
        <v>36</v>
      </c>
      <c r="H37" s="122" t="s">
        <v>58</v>
      </c>
      <c r="I37" s="125" t="s">
        <v>81</v>
      </c>
      <c r="J37" s="125" t="s">
        <v>82</v>
      </c>
      <c r="K37" s="122">
        <v>1</v>
      </c>
      <c r="M37" s="123" t="s">
        <v>116</v>
      </c>
      <c r="N37" s="122" t="str">
        <f>_xlfn.TEXTJOIN(",",FALSE,A37&amp;B37,C37,CHAR(34)&amp;D37&amp;CHAR(34),CHAR(34)&amp;E37&amp;CHAR(34),F37,CHAR(34)&amp;G37&amp;CHAR(34),CHAR(34)&amp;H37&amp;CHAR(34),CHAR(34)&amp;I37&amp;CHAR(34),CHAR(34)&amp;J37&amp;CHAR(34),K37,CHAR(34)&amp;L37&amp;CHAR(34)&amp;M37)</f>
        <v>%Baselinefile_CODES(Covar36,casirivimab_imdevimab,"","14daysMed_Casirivimab_Imdevimab",36,"","NO","-14","14",1,"");</v>
      </c>
    </row>
    <row r="38" spans="1:14" x14ac:dyDescent="0.25">
      <c r="A38" s="123" t="s">
        <v>258</v>
      </c>
      <c r="B38" s="122" t="s">
        <v>349</v>
      </c>
      <c r="C38" s="122" t="s">
        <v>332</v>
      </c>
      <c r="E38" s="124" t="s">
        <v>370</v>
      </c>
      <c r="F38" s="122">
        <v>37</v>
      </c>
      <c r="H38" s="122" t="s">
        <v>58</v>
      </c>
      <c r="I38" s="125" t="s">
        <v>81</v>
      </c>
      <c r="J38" s="125" t="s">
        <v>82</v>
      </c>
      <c r="K38" s="122">
        <v>1</v>
      </c>
      <c r="M38" s="123" t="s">
        <v>116</v>
      </c>
      <c r="N38" s="122" t="str">
        <f t="shared" si="1"/>
        <v>%Baselinefile_CODES(Covar37,corticosteroid,"","14daysMed_Corticosteroid",37,"","NO","-14","14",1,"");</v>
      </c>
    </row>
    <row r="39" spans="1:14" x14ac:dyDescent="0.25">
      <c r="A39" s="123" t="s">
        <v>258</v>
      </c>
      <c r="B39" s="122" t="s">
        <v>350</v>
      </c>
      <c r="C39" s="122" t="s">
        <v>166</v>
      </c>
      <c r="E39" s="111" t="s">
        <v>377</v>
      </c>
      <c r="F39" s="122">
        <v>38</v>
      </c>
      <c r="H39" s="122" t="s">
        <v>58</v>
      </c>
      <c r="I39" s="125" t="s">
        <v>81</v>
      </c>
      <c r="J39" s="125" t="s">
        <v>82</v>
      </c>
      <c r="K39" s="122">
        <v>1</v>
      </c>
      <c r="M39" s="123" t="s">
        <v>116</v>
      </c>
      <c r="N39" s="122" t="str">
        <f>_xlfn.TEXTJOIN(",",FALSE,A39&amp;B39,C39,CHAR(34)&amp;D39&amp;CHAR(34),CHAR(34)&amp;E39&amp;CHAR(34),F39,CHAR(34)&amp;G39&amp;CHAR(34),CHAR(34)&amp;H39&amp;CHAR(34),CHAR(34)&amp;I39&amp;CHAR(34),CHAR(34)&amp;J39&amp;CHAR(34),K39,CHAR(34)&amp;L39&amp;CHAR(34)&amp;M39)</f>
        <v>%Baselinefile_CODES(Covar38,dexamethasone,"","14daysMed_Dexamethasone",38,"","NO","-14","14",1,"");</v>
      </c>
    </row>
    <row r="40" spans="1:14" x14ac:dyDescent="0.25">
      <c r="A40" s="123" t="s">
        <v>258</v>
      </c>
      <c r="B40" s="122" t="s">
        <v>351</v>
      </c>
      <c r="C40" s="122" t="s">
        <v>176</v>
      </c>
      <c r="E40" s="111" t="s">
        <v>378</v>
      </c>
      <c r="F40" s="122">
        <v>39</v>
      </c>
      <c r="H40" s="122" t="s">
        <v>58</v>
      </c>
      <c r="I40" s="125" t="s">
        <v>81</v>
      </c>
      <c r="J40" s="125" t="s">
        <v>82</v>
      </c>
      <c r="K40" s="122">
        <v>1</v>
      </c>
      <c r="M40" s="123" t="s">
        <v>116</v>
      </c>
      <c r="N40" s="122" t="str">
        <f>_xlfn.TEXTJOIN(",",FALSE,A40&amp;B40,C40,CHAR(34)&amp;D40&amp;CHAR(34),CHAR(34)&amp;E40&amp;CHAR(34),F40,CHAR(34)&amp;G40&amp;CHAR(34),CHAR(34)&amp;H40&amp;CHAR(34),CHAR(34)&amp;I40&amp;CHAR(34),CHAR(34)&amp;J40&amp;CHAR(34),K40,CHAR(34)&amp;L40&amp;CHAR(34)&amp;M40)</f>
        <v>%Baselinefile_CODES(Covar39,remdesivir,"","14daysMed_Remdesivir",39,"","NO","-14","14",1,"");</v>
      </c>
    </row>
    <row r="41" spans="1:14" x14ac:dyDescent="0.25">
      <c r="A41" s="123" t="s">
        <v>258</v>
      </c>
      <c r="B41" s="122" t="s">
        <v>352</v>
      </c>
      <c r="C41" s="122" t="s">
        <v>373</v>
      </c>
      <c r="E41" s="124" t="s">
        <v>374</v>
      </c>
      <c r="F41" s="122">
        <v>40</v>
      </c>
      <c r="H41" s="122" t="s">
        <v>58</v>
      </c>
      <c r="I41" s="125" t="s">
        <v>81</v>
      </c>
      <c r="J41" s="125" t="s">
        <v>82</v>
      </c>
      <c r="K41" s="122">
        <v>1</v>
      </c>
      <c r="M41" s="123" t="s">
        <v>116</v>
      </c>
      <c r="N41" s="122" t="str">
        <f>_xlfn.TEXTJOIN(",",FALSE,A41&amp;B41,C41,CHAR(34)&amp;D41&amp;CHAR(34),CHAR(34)&amp;E41&amp;CHAR(34),F41,CHAR(34)&amp;G41&amp;CHAR(34),CHAR(34)&amp;H41&amp;CHAR(34),CHAR(34)&amp;I41&amp;CHAR(34),CHAR(34)&amp;J41&amp;CHAR(34),K41,CHAR(34)&amp;L41&amp;CHAR(34)&amp;M41)</f>
        <v>%Baselinefile_CODES(Covar40,sarilumab,"","14daysMed_Sarilumab_Kevzara",40,"","NO","-14","14",1,"");</v>
      </c>
    </row>
    <row r="42" spans="1:14" x14ac:dyDescent="0.25">
      <c r="A42" s="123" t="s">
        <v>258</v>
      </c>
      <c r="B42" s="122" t="s">
        <v>353</v>
      </c>
      <c r="C42" s="122" t="s">
        <v>375</v>
      </c>
      <c r="E42" s="124" t="s">
        <v>376</v>
      </c>
      <c r="F42" s="122">
        <v>41</v>
      </c>
      <c r="H42" s="122" t="s">
        <v>58</v>
      </c>
      <c r="I42" s="125" t="s">
        <v>81</v>
      </c>
      <c r="J42" s="125" t="s">
        <v>82</v>
      </c>
      <c r="K42" s="122">
        <v>1</v>
      </c>
      <c r="M42" s="123" t="s">
        <v>116</v>
      </c>
      <c r="N42" s="122" t="str">
        <f>_xlfn.TEXTJOIN(",",FALSE,A42&amp;B42,C42,CHAR(34)&amp;D42&amp;CHAR(34),CHAR(34)&amp;E42&amp;CHAR(34),F42,CHAR(34)&amp;G42&amp;CHAR(34),CHAR(34)&amp;H42&amp;CHAR(34),CHAR(34)&amp;I42&amp;CHAR(34),CHAR(34)&amp;J42&amp;CHAR(34),K42,CHAR(34)&amp;L42&amp;CHAR(34)&amp;M42)</f>
        <v>%Baselinefile_CODES(Covar41,siltuximab,"","14daysMed_Siltuximab_Sylvant",41,"","NO","-14","14",1,"");</v>
      </c>
    </row>
    <row r="43" spans="1:14" x14ac:dyDescent="0.25">
      <c r="A43" s="123" t="s">
        <v>258</v>
      </c>
      <c r="B43" s="122" t="s">
        <v>354</v>
      </c>
      <c r="C43" s="122" t="s">
        <v>371</v>
      </c>
      <c r="E43" s="124" t="s">
        <v>372</v>
      </c>
      <c r="F43" s="122">
        <v>42</v>
      </c>
      <c r="H43" s="122" t="s">
        <v>58</v>
      </c>
      <c r="I43" s="125" t="s">
        <v>81</v>
      </c>
      <c r="J43" s="125" t="s">
        <v>82</v>
      </c>
      <c r="K43" s="122">
        <v>1</v>
      </c>
      <c r="M43" s="123" t="s">
        <v>116</v>
      </c>
      <c r="N43" s="122" t="str">
        <f t="shared" ref="N43:N47" si="3">_xlfn.TEXTJOIN(",",FALSE,A43&amp;B43,C43,CHAR(34)&amp;D43&amp;CHAR(34),CHAR(34)&amp;E43&amp;CHAR(34),F43,CHAR(34)&amp;G43&amp;CHAR(34),CHAR(34)&amp;H43&amp;CHAR(34),CHAR(34)&amp;I43&amp;CHAR(34),CHAR(34)&amp;J43&amp;CHAR(34),K43,CHAR(34)&amp;L43&amp;CHAR(34)&amp;M43)</f>
        <v>%Baselinefile_CODES(Covar42,tocilizumab,"","14daysMed_Tocilizumab_Actemra",42,"","NO","-14","14",1,"");</v>
      </c>
    </row>
    <row r="44" spans="1:14" x14ac:dyDescent="0.25">
      <c r="A44" s="123" t="s">
        <v>258</v>
      </c>
      <c r="B44" s="122" t="s">
        <v>355</v>
      </c>
      <c r="C44" s="122" t="s">
        <v>392</v>
      </c>
      <c r="E44" s="111" t="s">
        <v>393</v>
      </c>
      <c r="F44" s="122">
        <v>43</v>
      </c>
      <c r="H44" s="122" t="s">
        <v>58</v>
      </c>
      <c r="I44" s="125" t="s">
        <v>81</v>
      </c>
      <c r="J44" s="125" t="s">
        <v>82</v>
      </c>
      <c r="K44" s="122">
        <v>1</v>
      </c>
      <c r="M44" s="123" t="s">
        <v>116</v>
      </c>
      <c r="N44" s="122" t="str">
        <f>_xlfn.TEXTJOIN(",",FALSE,A44&amp;B44,C44,CHAR(34)&amp;D44&amp;CHAR(34),CHAR(34)&amp;E44&amp;CHAR(34),F44,CHAR(34)&amp;G44&amp;CHAR(34),CHAR(34)&amp;H44&amp;CHAR(34),CHAR(34)&amp;I44&amp;CHAR(34),CHAR(34)&amp;J44&amp;CHAR(34),K44,CHAR(34)&amp;L44&amp;CHAR(34)&amp;M44)</f>
        <v>%Baselinefile_CODES(Covar43,baricitinib_med,"","14daysMed_Baricitinib",43,"","NO","-14","14",1,"");</v>
      </c>
    </row>
    <row r="45" spans="1:14" x14ac:dyDescent="0.25">
      <c r="A45" s="123" t="s">
        <v>258</v>
      </c>
      <c r="B45" s="122" t="s">
        <v>356</v>
      </c>
      <c r="C45" s="122" t="s">
        <v>387</v>
      </c>
      <c r="E45" s="111" t="s">
        <v>388</v>
      </c>
      <c r="F45" s="122">
        <v>44</v>
      </c>
      <c r="H45" s="122" t="s">
        <v>58</v>
      </c>
      <c r="I45" s="125" t="s">
        <v>81</v>
      </c>
      <c r="J45" s="125" t="s">
        <v>82</v>
      </c>
      <c r="K45" s="122">
        <v>1</v>
      </c>
      <c r="M45" s="123" t="s">
        <v>116</v>
      </c>
      <c r="N45" s="122" t="str">
        <f t="shared" si="3"/>
        <v>%Baselinefile_CODES(Covar44,colchicine_med,"","14daysMed_Colchicine",44,"","NO","-14","14",1,"");</v>
      </c>
    </row>
    <row r="46" spans="1:14" x14ac:dyDescent="0.25">
      <c r="A46" s="123" t="s">
        <v>258</v>
      </c>
      <c r="B46" s="122" t="s">
        <v>357</v>
      </c>
      <c r="C46" s="122" t="s">
        <v>533</v>
      </c>
      <c r="E46" s="111" t="s">
        <v>389</v>
      </c>
      <c r="F46" s="122">
        <v>45</v>
      </c>
      <c r="H46" s="122" t="s">
        <v>58</v>
      </c>
      <c r="I46" s="125" t="s">
        <v>81</v>
      </c>
      <c r="J46" s="125" t="s">
        <v>82</v>
      </c>
      <c r="K46" s="122">
        <v>1</v>
      </c>
      <c r="M46" s="123" t="s">
        <v>116</v>
      </c>
      <c r="N46" s="122" t="str">
        <f t="shared" si="3"/>
        <v>%Baselinefile_CODES(Covar45,fluvoxamine_med,"","14daysMed_Fluvoxamine",45,"","NO","-14","14",1,"");</v>
      </c>
    </row>
    <row r="47" spans="1:14" x14ac:dyDescent="0.25">
      <c r="A47" s="123" t="s">
        <v>258</v>
      </c>
      <c r="B47" s="122" t="s">
        <v>358</v>
      </c>
      <c r="C47" s="122" t="s">
        <v>390</v>
      </c>
      <c r="E47" s="111" t="s">
        <v>391</v>
      </c>
      <c r="F47" s="122">
        <v>46</v>
      </c>
      <c r="H47" s="122" t="s">
        <v>58</v>
      </c>
      <c r="I47" s="125" t="s">
        <v>81</v>
      </c>
      <c r="J47" s="125" t="s">
        <v>82</v>
      </c>
      <c r="K47" s="122">
        <v>1</v>
      </c>
      <c r="M47" s="123" t="s">
        <v>116</v>
      </c>
      <c r="N47" s="122" t="str">
        <f t="shared" si="3"/>
        <v>%Baselinefile_CODES(Covar46,ivermectin_med,"","14daysMed_Ivermectin",46,"","NO","-14","14",1,"");</v>
      </c>
    </row>
    <row r="48" spans="1:14" x14ac:dyDescent="0.25">
      <c r="A48" s="123" t="s">
        <v>258</v>
      </c>
      <c r="B48" s="122" t="s">
        <v>359</v>
      </c>
      <c r="C48" s="122" t="s">
        <v>379</v>
      </c>
      <c r="E48" s="124" t="s">
        <v>380</v>
      </c>
      <c r="F48" s="122">
        <v>47</v>
      </c>
      <c r="H48" s="122" t="s">
        <v>58</v>
      </c>
      <c r="I48" s="125" t="s">
        <v>81</v>
      </c>
      <c r="J48" s="125" t="s">
        <v>82</v>
      </c>
      <c r="K48" s="122">
        <v>1</v>
      </c>
      <c r="M48" s="123" t="s">
        <v>116</v>
      </c>
      <c r="N48" s="122" t="str">
        <f>_xlfn.TEXTJOIN(",",FALSE,A48&amp;B48,C48,CHAR(34)&amp;D48&amp;CHAR(34),CHAR(34)&amp;E48&amp;CHAR(34),F48,CHAR(34)&amp;G48&amp;CHAR(34),CHAR(34)&amp;H48&amp;CHAR(34),CHAR(34)&amp;I48&amp;CHAR(34),CHAR(34)&amp;J48&amp;CHAR(34),K48,CHAR(34)&amp;L48&amp;CHAR(34)&amp;M48)</f>
        <v>%Baselinefile_CODES(Covar47,convalescent_plasma,"","14daysPX_ConvalescentPlasma",47,"","NO","-14","14",1,"");</v>
      </c>
    </row>
    <row r="49" spans="1:14" x14ac:dyDescent="0.25">
      <c r="A49" s="123" t="s">
        <v>258</v>
      </c>
      <c r="B49" s="122" t="s">
        <v>360</v>
      </c>
      <c r="C49" s="122" t="s">
        <v>381</v>
      </c>
      <c r="E49" s="111" t="s">
        <v>382</v>
      </c>
      <c r="F49" s="122">
        <v>48</v>
      </c>
      <c r="H49" s="122" t="s">
        <v>58</v>
      </c>
      <c r="I49" s="125" t="s">
        <v>81</v>
      </c>
      <c r="J49" s="125" t="s">
        <v>82</v>
      </c>
      <c r="K49" s="122">
        <v>1</v>
      </c>
      <c r="M49" s="123" t="s">
        <v>116</v>
      </c>
      <c r="N49" s="122" t="str">
        <f>_xlfn.TEXTJOIN(",",FALSE,A49&amp;B49,C49,CHAR(34)&amp;D49&amp;CHAR(34),CHAR(34)&amp;E49&amp;CHAR(34),F49,CHAR(34)&amp;G49&amp;CHAR(34),CHAR(34)&amp;H49&amp;CHAR(34),CHAR(34)&amp;I49&amp;CHAR(34),CHAR(34)&amp;J49&amp;CHAR(34),K49,CHAR(34)&amp;L49&amp;CHAR(34)&amp;M49)</f>
        <v>%Baselinefile_CODES(Covar48,critical_care,"","14daysPX_Critical_Care",48,"","NO","-14","14",1,"");</v>
      </c>
    </row>
    <row r="50" spans="1:14" x14ac:dyDescent="0.25">
      <c r="A50" s="123" t="s">
        <v>258</v>
      </c>
      <c r="B50" s="122" t="s">
        <v>361</v>
      </c>
      <c r="C50" s="122" t="s">
        <v>490</v>
      </c>
      <c r="E50" s="111" t="s">
        <v>527</v>
      </c>
      <c r="F50" s="122">
        <v>49</v>
      </c>
      <c r="H50" s="122" t="s">
        <v>58</v>
      </c>
      <c r="I50" s="125">
        <v>-90</v>
      </c>
      <c r="J50" s="125" t="s">
        <v>70</v>
      </c>
      <c r="K50" s="122">
        <v>1</v>
      </c>
      <c r="M50" s="123" t="s">
        <v>116</v>
      </c>
      <c r="N50" s="122" t="str">
        <f t="shared" ref="N50:N58" si="4">_xlfn.TEXTJOIN(",",FALSE,A50&amp;B50,C50,CHAR(34)&amp;D50&amp;CHAR(34),CHAR(34)&amp;E50&amp;CHAR(34),F50,CHAR(34)&amp;G50&amp;CHAR(34),CHAR(34)&amp;H50&amp;CHAR(34),CHAR(34)&amp;I50&amp;CHAR(34),CHAR(34)&amp;J50&amp;CHAR(34),K50,CHAR(34)&amp;L50&amp;CHAR(34)&amp;M50)</f>
        <v>%Baselinefile_CODES(Covar49,hba1c,"","3monthsprior_A1c",49,"","NO","-90","0",1,"");</v>
      </c>
    </row>
    <row r="51" spans="1:14" x14ac:dyDescent="0.25">
      <c r="A51" s="123" t="s">
        <v>258</v>
      </c>
      <c r="B51" s="122" t="s">
        <v>362</v>
      </c>
      <c r="C51" s="122" t="s">
        <v>490</v>
      </c>
      <c r="E51" s="111" t="s">
        <v>528</v>
      </c>
      <c r="F51" s="122">
        <v>50</v>
      </c>
      <c r="H51" s="122" t="s">
        <v>58</v>
      </c>
      <c r="I51" s="125" t="s">
        <v>491</v>
      </c>
      <c r="J51" s="125" t="s">
        <v>70</v>
      </c>
      <c r="K51" s="122">
        <v>1</v>
      </c>
      <c r="M51" s="123" t="s">
        <v>116</v>
      </c>
      <c r="N51" s="122" t="str">
        <f t="shared" si="4"/>
        <v>%Baselinefile_CODES(Covar50,hba1c,"","6monthsprior_A1c",50,"","NO","-180","0",1,"");</v>
      </c>
    </row>
    <row r="52" spans="1:14" x14ac:dyDescent="0.25">
      <c r="A52" s="123" t="s">
        <v>258</v>
      </c>
      <c r="B52" s="122" t="s">
        <v>363</v>
      </c>
      <c r="C52" s="122" t="s">
        <v>490</v>
      </c>
      <c r="E52" s="111" t="s">
        <v>532</v>
      </c>
      <c r="F52" s="122">
        <v>51</v>
      </c>
      <c r="H52" s="122" t="s">
        <v>58</v>
      </c>
      <c r="I52" s="125" t="s">
        <v>529</v>
      </c>
      <c r="J52" s="125" t="s">
        <v>70</v>
      </c>
      <c r="K52" s="122">
        <v>1</v>
      </c>
      <c r="M52" s="123" t="s">
        <v>116</v>
      </c>
      <c r="N52" s="122" t="str">
        <f t="shared" si="4"/>
        <v>%Baselinefile_CODES(Covar51,hba1c,"","18monthsprior_A1c",51,"","NO","-540","0",1,"");</v>
      </c>
    </row>
    <row r="53" spans="1:14" x14ac:dyDescent="0.25">
      <c r="A53" s="123" t="s">
        <v>258</v>
      </c>
      <c r="B53" s="122" t="s">
        <v>364</v>
      </c>
      <c r="C53" s="123" t="s">
        <v>142</v>
      </c>
      <c r="E53" s="111" t="s">
        <v>492</v>
      </c>
      <c r="F53" s="122">
        <v>52</v>
      </c>
      <c r="H53" s="122" t="s">
        <v>58</v>
      </c>
      <c r="I53" s="125" t="s">
        <v>70</v>
      </c>
      <c r="J53" s="125" t="s">
        <v>63</v>
      </c>
      <c r="K53" s="122">
        <v>1</v>
      </c>
      <c r="M53" s="123" t="s">
        <v>116</v>
      </c>
      <c r="N53" s="122" t="str">
        <f t="shared" si="4"/>
        <v>%Baselinefile_CODES(Covar52,mechanical_vent,"","16daysPX_Mechanical_Ventilation",52,"","NO","0","16",1,"");</v>
      </c>
    </row>
    <row r="54" spans="1:14" x14ac:dyDescent="0.25">
      <c r="A54" s="123" t="s">
        <v>258</v>
      </c>
      <c r="B54" s="122" t="s">
        <v>365</v>
      </c>
      <c r="C54" s="126" t="s">
        <v>117</v>
      </c>
      <c r="E54" s="111" t="s">
        <v>494</v>
      </c>
      <c r="F54" s="122">
        <v>53</v>
      </c>
      <c r="H54" s="122" t="s">
        <v>58</v>
      </c>
      <c r="I54" s="125" t="s">
        <v>70</v>
      </c>
      <c r="J54" s="125" t="s">
        <v>70</v>
      </c>
      <c r="K54" s="122">
        <v>1</v>
      </c>
      <c r="M54" s="123" t="s">
        <v>116</v>
      </c>
      <c r="N54" s="122" t="str">
        <f t="shared" si="4"/>
        <v>%Baselinefile_CODES(Covar53,covid_pcrlab_qual,"","Index_COVID19_Lab",53,"","NO","0","0",1,"");</v>
      </c>
    </row>
    <row r="55" spans="1:14" x14ac:dyDescent="0.25">
      <c r="A55" s="123" t="s">
        <v>258</v>
      </c>
      <c r="B55" s="122" t="s">
        <v>366</v>
      </c>
      <c r="C55" s="126" t="s">
        <v>122</v>
      </c>
      <c r="E55" s="111" t="s">
        <v>494</v>
      </c>
      <c r="F55" s="122">
        <v>53</v>
      </c>
      <c r="H55" s="122" t="s">
        <v>58</v>
      </c>
      <c r="I55" s="125" t="s">
        <v>70</v>
      </c>
      <c r="J55" s="125" t="s">
        <v>70</v>
      </c>
      <c r="K55" s="122">
        <v>1</v>
      </c>
      <c r="M55" s="123" t="s">
        <v>116</v>
      </c>
      <c r="N55" s="122" t="str">
        <f t="shared" si="4"/>
        <v>%Baselinefile_CODES(Covar54,covid_antigenlab_qual,"","Index_COVID19_Lab",53,"","NO","0","0",1,"");</v>
      </c>
    </row>
    <row r="56" spans="1:14" x14ac:dyDescent="0.25">
      <c r="A56" s="123" t="s">
        <v>258</v>
      </c>
      <c r="B56" s="122" t="s">
        <v>367</v>
      </c>
      <c r="C56" s="122" t="s">
        <v>495</v>
      </c>
      <c r="E56" s="111" t="s">
        <v>517</v>
      </c>
      <c r="F56" s="122">
        <v>54</v>
      </c>
      <c r="G56" s="122" t="s">
        <v>67</v>
      </c>
      <c r="H56" s="122" t="s">
        <v>58</v>
      </c>
      <c r="I56" s="125" t="s">
        <v>73</v>
      </c>
      <c r="J56" s="125" t="s">
        <v>63</v>
      </c>
      <c r="K56" s="122">
        <v>1</v>
      </c>
      <c r="M56" s="123" t="s">
        <v>116</v>
      </c>
      <c r="N56" s="122" t="str">
        <f t="shared" si="4"/>
        <v>%Baselinefile_CODES(Covar55,anydx,"","AnyDX_Inpatient",54,"EI IP OS","NO","-1","16",1,"");</v>
      </c>
    </row>
    <row r="57" spans="1:14" x14ac:dyDescent="0.25">
      <c r="A57" s="123" t="s">
        <v>258</v>
      </c>
      <c r="B57" s="122" t="s">
        <v>368</v>
      </c>
      <c r="C57" s="122" t="s">
        <v>496</v>
      </c>
      <c r="E57" s="111" t="s">
        <v>499</v>
      </c>
      <c r="F57" s="122">
        <v>55</v>
      </c>
      <c r="K57" s="122" t="s">
        <v>500</v>
      </c>
      <c r="M57" s="123" t="s">
        <v>116</v>
      </c>
      <c r="N57" s="122" t="str">
        <f t="shared" si="4"/>
        <v>%Baselinefile_CODES(Covar56,indexlab_ip,"","Index_COVID19_Lab_IP_Setting",55,"","","","",.,"");</v>
      </c>
    </row>
    <row r="58" spans="1:14" x14ac:dyDescent="0.25">
      <c r="A58" s="123" t="s">
        <v>258</v>
      </c>
      <c r="B58" s="122" t="s">
        <v>369</v>
      </c>
      <c r="C58" s="122" t="s">
        <v>497</v>
      </c>
      <c r="E58" s="111" t="s">
        <v>498</v>
      </c>
      <c r="F58" s="122">
        <v>56</v>
      </c>
      <c r="K58" s="122" t="s">
        <v>500</v>
      </c>
      <c r="M58" s="123" t="s">
        <v>116</v>
      </c>
      <c r="N58" s="122" t="str">
        <f t="shared" si="4"/>
        <v>%Baselinefile_CODES(Covar57,indexlab_other,"","Index_COVID19_Lab_Other_Setting",56,"","","","",.,"");</v>
      </c>
    </row>
  </sheetData>
  <phoneticPr fontId="20" type="noConversion"/>
  <pageMargins left="0.7" right="0.7" top="0.75" bottom="0.75" header="0.3" footer="0.3"/>
  <pageSetup orientation="portrait" horizontalDpi="1200" verticalDpi="1200" r:id="rId1"/>
  <headerFooter differentOddEven="1" differentFirst="1">
    <oddFooter>&amp;L </oddFooter>
    <evenFooter>&amp;L </evenFooter>
    <firstFooter>&amp;L </first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AFF08-D7D0-4FEC-A98F-91B52CA1FCC7}">
  <sheetPr>
    <tabColor theme="8" tint="0.59999389629810485"/>
  </sheetPr>
  <dimension ref="A1:O3"/>
  <sheetViews>
    <sheetView zoomScale="90" zoomScaleNormal="90" workbookViewId="0"/>
  </sheetViews>
  <sheetFormatPr defaultRowHeight="15" x14ac:dyDescent="0.25"/>
  <cols>
    <col min="3" max="3" width="20.5703125" customWidth="1"/>
    <col min="4" max="4" width="20.85546875" customWidth="1"/>
    <col min="5" max="5" width="18.28515625" customWidth="1"/>
    <col min="6" max="6" width="21.140625" customWidth="1"/>
    <col min="7" max="7" width="22.5703125" customWidth="1"/>
    <col min="8" max="8" width="39.42578125" style="95" customWidth="1"/>
    <col min="9" max="10" width="24.7109375" bestFit="1" customWidth="1"/>
    <col min="11" max="11" width="22.140625" customWidth="1"/>
    <col min="12" max="12" width="20.85546875" customWidth="1"/>
    <col min="13" max="13" width="35" bestFit="1" customWidth="1"/>
    <col min="259" max="259" width="20.5703125" customWidth="1"/>
    <col min="260" max="260" width="20.85546875" customWidth="1"/>
    <col min="261" max="261" width="18.28515625" customWidth="1"/>
    <col min="262" max="262" width="21.140625" customWidth="1"/>
    <col min="263" max="263" width="22.5703125" customWidth="1"/>
    <col min="264" max="264" width="39.42578125" customWidth="1"/>
    <col min="265" max="266" width="24.7109375" bestFit="1" customWidth="1"/>
    <col min="267" max="267" width="22.140625" customWidth="1"/>
    <col min="268" max="268" width="20.85546875" customWidth="1"/>
    <col min="269" max="269" width="35" bestFit="1" customWidth="1"/>
    <col min="515" max="515" width="20.5703125" customWidth="1"/>
    <col min="516" max="516" width="20.85546875" customWidth="1"/>
    <col min="517" max="517" width="18.28515625" customWidth="1"/>
    <col min="518" max="518" width="21.140625" customWidth="1"/>
    <col min="519" max="519" width="22.5703125" customWidth="1"/>
    <col min="520" max="520" width="39.42578125" customWidth="1"/>
    <col min="521" max="522" width="24.7109375" bestFit="1" customWidth="1"/>
    <col min="523" max="523" width="22.140625" customWidth="1"/>
    <col min="524" max="524" width="20.85546875" customWidth="1"/>
    <col min="525" max="525" width="35" bestFit="1" customWidth="1"/>
    <col min="771" max="771" width="20.5703125" customWidth="1"/>
    <col min="772" max="772" width="20.85546875" customWidth="1"/>
    <col min="773" max="773" width="18.28515625" customWidth="1"/>
    <col min="774" max="774" width="21.140625" customWidth="1"/>
    <col min="775" max="775" width="22.5703125" customWidth="1"/>
    <col min="776" max="776" width="39.42578125" customWidth="1"/>
    <col min="777" max="778" width="24.7109375" bestFit="1" customWidth="1"/>
    <col min="779" max="779" width="22.140625" customWidth="1"/>
    <col min="780" max="780" width="20.85546875" customWidth="1"/>
    <col min="781" max="781" width="35" bestFit="1" customWidth="1"/>
    <col min="1027" max="1027" width="20.5703125" customWidth="1"/>
    <col min="1028" max="1028" width="20.85546875" customWidth="1"/>
    <col min="1029" max="1029" width="18.28515625" customWidth="1"/>
    <col min="1030" max="1030" width="21.140625" customWidth="1"/>
    <col min="1031" max="1031" width="22.5703125" customWidth="1"/>
    <col min="1032" max="1032" width="39.42578125" customWidth="1"/>
    <col min="1033" max="1034" width="24.7109375" bestFit="1" customWidth="1"/>
    <col min="1035" max="1035" width="22.140625" customWidth="1"/>
    <col min="1036" max="1036" width="20.85546875" customWidth="1"/>
    <col min="1037" max="1037" width="35" bestFit="1" customWidth="1"/>
    <col min="1283" max="1283" width="20.5703125" customWidth="1"/>
    <col min="1284" max="1284" width="20.85546875" customWidth="1"/>
    <col min="1285" max="1285" width="18.28515625" customWidth="1"/>
    <col min="1286" max="1286" width="21.140625" customWidth="1"/>
    <col min="1287" max="1287" width="22.5703125" customWidth="1"/>
    <col min="1288" max="1288" width="39.42578125" customWidth="1"/>
    <col min="1289" max="1290" width="24.7109375" bestFit="1" customWidth="1"/>
    <col min="1291" max="1291" width="22.140625" customWidth="1"/>
    <col min="1292" max="1292" width="20.85546875" customWidth="1"/>
    <col min="1293" max="1293" width="35" bestFit="1" customWidth="1"/>
    <col min="1539" max="1539" width="20.5703125" customWidth="1"/>
    <col min="1540" max="1540" width="20.85546875" customWidth="1"/>
    <col min="1541" max="1541" width="18.28515625" customWidth="1"/>
    <col min="1542" max="1542" width="21.140625" customWidth="1"/>
    <col min="1543" max="1543" width="22.5703125" customWidth="1"/>
    <col min="1544" max="1544" width="39.42578125" customWidth="1"/>
    <col min="1545" max="1546" width="24.7109375" bestFit="1" customWidth="1"/>
    <col min="1547" max="1547" width="22.140625" customWidth="1"/>
    <col min="1548" max="1548" width="20.85546875" customWidth="1"/>
    <col min="1549" max="1549" width="35" bestFit="1" customWidth="1"/>
    <col min="1795" max="1795" width="20.5703125" customWidth="1"/>
    <col min="1796" max="1796" width="20.85546875" customWidth="1"/>
    <col min="1797" max="1797" width="18.28515625" customWidth="1"/>
    <col min="1798" max="1798" width="21.140625" customWidth="1"/>
    <col min="1799" max="1799" width="22.5703125" customWidth="1"/>
    <col min="1800" max="1800" width="39.42578125" customWidth="1"/>
    <col min="1801" max="1802" width="24.7109375" bestFit="1" customWidth="1"/>
    <col min="1803" max="1803" width="22.140625" customWidth="1"/>
    <col min="1804" max="1804" width="20.85546875" customWidth="1"/>
    <col min="1805" max="1805" width="35" bestFit="1" customWidth="1"/>
    <col min="2051" max="2051" width="20.5703125" customWidth="1"/>
    <col min="2052" max="2052" width="20.85546875" customWidth="1"/>
    <col min="2053" max="2053" width="18.28515625" customWidth="1"/>
    <col min="2054" max="2054" width="21.140625" customWidth="1"/>
    <col min="2055" max="2055" width="22.5703125" customWidth="1"/>
    <col min="2056" max="2056" width="39.42578125" customWidth="1"/>
    <col min="2057" max="2058" width="24.7109375" bestFit="1" customWidth="1"/>
    <col min="2059" max="2059" width="22.140625" customWidth="1"/>
    <col min="2060" max="2060" width="20.85546875" customWidth="1"/>
    <col min="2061" max="2061" width="35" bestFit="1" customWidth="1"/>
    <col min="2307" max="2307" width="20.5703125" customWidth="1"/>
    <col min="2308" max="2308" width="20.85546875" customWidth="1"/>
    <col min="2309" max="2309" width="18.28515625" customWidth="1"/>
    <col min="2310" max="2310" width="21.140625" customWidth="1"/>
    <col min="2311" max="2311" width="22.5703125" customWidth="1"/>
    <col min="2312" max="2312" width="39.42578125" customWidth="1"/>
    <col min="2313" max="2314" width="24.7109375" bestFit="1" customWidth="1"/>
    <col min="2315" max="2315" width="22.140625" customWidth="1"/>
    <col min="2316" max="2316" width="20.85546875" customWidth="1"/>
    <col min="2317" max="2317" width="35" bestFit="1" customWidth="1"/>
    <col min="2563" max="2563" width="20.5703125" customWidth="1"/>
    <col min="2564" max="2564" width="20.85546875" customWidth="1"/>
    <col min="2565" max="2565" width="18.28515625" customWidth="1"/>
    <col min="2566" max="2566" width="21.140625" customWidth="1"/>
    <col min="2567" max="2567" width="22.5703125" customWidth="1"/>
    <col min="2568" max="2568" width="39.42578125" customWidth="1"/>
    <col min="2569" max="2570" width="24.7109375" bestFit="1" customWidth="1"/>
    <col min="2571" max="2571" width="22.140625" customWidth="1"/>
    <col min="2572" max="2572" width="20.85546875" customWidth="1"/>
    <col min="2573" max="2573" width="35" bestFit="1" customWidth="1"/>
    <col min="2819" max="2819" width="20.5703125" customWidth="1"/>
    <col min="2820" max="2820" width="20.85546875" customWidth="1"/>
    <col min="2821" max="2821" width="18.28515625" customWidth="1"/>
    <col min="2822" max="2822" width="21.140625" customWidth="1"/>
    <col min="2823" max="2823" width="22.5703125" customWidth="1"/>
    <col min="2824" max="2824" width="39.42578125" customWidth="1"/>
    <col min="2825" max="2826" width="24.7109375" bestFit="1" customWidth="1"/>
    <col min="2827" max="2827" width="22.140625" customWidth="1"/>
    <col min="2828" max="2828" width="20.85546875" customWidth="1"/>
    <col min="2829" max="2829" width="35" bestFit="1" customWidth="1"/>
    <col min="3075" max="3075" width="20.5703125" customWidth="1"/>
    <col min="3076" max="3076" width="20.85546875" customWidth="1"/>
    <col min="3077" max="3077" width="18.28515625" customWidth="1"/>
    <col min="3078" max="3078" width="21.140625" customWidth="1"/>
    <col min="3079" max="3079" width="22.5703125" customWidth="1"/>
    <col min="3080" max="3080" width="39.42578125" customWidth="1"/>
    <col min="3081" max="3082" width="24.7109375" bestFit="1" customWidth="1"/>
    <col min="3083" max="3083" width="22.140625" customWidth="1"/>
    <col min="3084" max="3084" width="20.85546875" customWidth="1"/>
    <col min="3085" max="3085" width="35" bestFit="1" customWidth="1"/>
    <col min="3331" max="3331" width="20.5703125" customWidth="1"/>
    <col min="3332" max="3332" width="20.85546875" customWidth="1"/>
    <col min="3333" max="3333" width="18.28515625" customWidth="1"/>
    <col min="3334" max="3334" width="21.140625" customWidth="1"/>
    <col min="3335" max="3335" width="22.5703125" customWidth="1"/>
    <col min="3336" max="3336" width="39.42578125" customWidth="1"/>
    <col min="3337" max="3338" width="24.7109375" bestFit="1" customWidth="1"/>
    <col min="3339" max="3339" width="22.140625" customWidth="1"/>
    <col min="3340" max="3340" width="20.85546875" customWidth="1"/>
    <col min="3341" max="3341" width="35" bestFit="1" customWidth="1"/>
    <col min="3587" max="3587" width="20.5703125" customWidth="1"/>
    <col min="3588" max="3588" width="20.85546875" customWidth="1"/>
    <col min="3589" max="3589" width="18.28515625" customWidth="1"/>
    <col min="3590" max="3590" width="21.140625" customWidth="1"/>
    <col min="3591" max="3591" width="22.5703125" customWidth="1"/>
    <col min="3592" max="3592" width="39.42578125" customWidth="1"/>
    <col min="3593" max="3594" width="24.7109375" bestFit="1" customWidth="1"/>
    <col min="3595" max="3595" width="22.140625" customWidth="1"/>
    <col min="3596" max="3596" width="20.85546875" customWidth="1"/>
    <col min="3597" max="3597" width="35" bestFit="1" customWidth="1"/>
    <col min="3843" max="3843" width="20.5703125" customWidth="1"/>
    <col min="3844" max="3844" width="20.85546875" customWidth="1"/>
    <col min="3845" max="3845" width="18.28515625" customWidth="1"/>
    <col min="3846" max="3846" width="21.140625" customWidth="1"/>
    <col min="3847" max="3847" width="22.5703125" customWidth="1"/>
    <col min="3848" max="3848" width="39.42578125" customWidth="1"/>
    <col min="3849" max="3850" width="24.7109375" bestFit="1" customWidth="1"/>
    <col min="3851" max="3851" width="22.140625" customWidth="1"/>
    <col min="3852" max="3852" width="20.85546875" customWidth="1"/>
    <col min="3853" max="3853" width="35" bestFit="1" customWidth="1"/>
    <col min="4099" max="4099" width="20.5703125" customWidth="1"/>
    <col min="4100" max="4100" width="20.85546875" customWidth="1"/>
    <col min="4101" max="4101" width="18.28515625" customWidth="1"/>
    <col min="4102" max="4102" width="21.140625" customWidth="1"/>
    <col min="4103" max="4103" width="22.5703125" customWidth="1"/>
    <col min="4104" max="4104" width="39.42578125" customWidth="1"/>
    <col min="4105" max="4106" width="24.7109375" bestFit="1" customWidth="1"/>
    <col min="4107" max="4107" width="22.140625" customWidth="1"/>
    <col min="4108" max="4108" width="20.85546875" customWidth="1"/>
    <col min="4109" max="4109" width="35" bestFit="1" customWidth="1"/>
    <col min="4355" max="4355" width="20.5703125" customWidth="1"/>
    <col min="4356" max="4356" width="20.85546875" customWidth="1"/>
    <col min="4357" max="4357" width="18.28515625" customWidth="1"/>
    <col min="4358" max="4358" width="21.140625" customWidth="1"/>
    <col min="4359" max="4359" width="22.5703125" customWidth="1"/>
    <col min="4360" max="4360" width="39.42578125" customWidth="1"/>
    <col min="4361" max="4362" width="24.7109375" bestFit="1" customWidth="1"/>
    <col min="4363" max="4363" width="22.140625" customWidth="1"/>
    <col min="4364" max="4364" width="20.85546875" customWidth="1"/>
    <col min="4365" max="4365" width="35" bestFit="1" customWidth="1"/>
    <col min="4611" max="4611" width="20.5703125" customWidth="1"/>
    <col min="4612" max="4612" width="20.85546875" customWidth="1"/>
    <col min="4613" max="4613" width="18.28515625" customWidth="1"/>
    <col min="4614" max="4614" width="21.140625" customWidth="1"/>
    <col min="4615" max="4615" width="22.5703125" customWidth="1"/>
    <col min="4616" max="4616" width="39.42578125" customWidth="1"/>
    <col min="4617" max="4618" width="24.7109375" bestFit="1" customWidth="1"/>
    <col min="4619" max="4619" width="22.140625" customWidth="1"/>
    <col min="4620" max="4620" width="20.85546875" customWidth="1"/>
    <col min="4621" max="4621" width="35" bestFit="1" customWidth="1"/>
    <col min="4867" max="4867" width="20.5703125" customWidth="1"/>
    <col min="4868" max="4868" width="20.85546875" customWidth="1"/>
    <col min="4869" max="4869" width="18.28515625" customWidth="1"/>
    <col min="4870" max="4870" width="21.140625" customWidth="1"/>
    <col min="4871" max="4871" width="22.5703125" customWidth="1"/>
    <col min="4872" max="4872" width="39.42578125" customWidth="1"/>
    <col min="4873" max="4874" width="24.7109375" bestFit="1" customWidth="1"/>
    <col min="4875" max="4875" width="22.140625" customWidth="1"/>
    <col min="4876" max="4876" width="20.85546875" customWidth="1"/>
    <col min="4877" max="4877" width="35" bestFit="1" customWidth="1"/>
    <col min="5123" max="5123" width="20.5703125" customWidth="1"/>
    <col min="5124" max="5124" width="20.85546875" customWidth="1"/>
    <col min="5125" max="5125" width="18.28515625" customWidth="1"/>
    <col min="5126" max="5126" width="21.140625" customWidth="1"/>
    <col min="5127" max="5127" width="22.5703125" customWidth="1"/>
    <col min="5128" max="5128" width="39.42578125" customWidth="1"/>
    <col min="5129" max="5130" width="24.7109375" bestFit="1" customWidth="1"/>
    <col min="5131" max="5131" width="22.140625" customWidth="1"/>
    <col min="5132" max="5132" width="20.85546875" customWidth="1"/>
    <col min="5133" max="5133" width="35" bestFit="1" customWidth="1"/>
    <col min="5379" max="5379" width="20.5703125" customWidth="1"/>
    <col min="5380" max="5380" width="20.85546875" customWidth="1"/>
    <col min="5381" max="5381" width="18.28515625" customWidth="1"/>
    <col min="5382" max="5382" width="21.140625" customWidth="1"/>
    <col min="5383" max="5383" width="22.5703125" customWidth="1"/>
    <col min="5384" max="5384" width="39.42578125" customWidth="1"/>
    <col min="5385" max="5386" width="24.7109375" bestFit="1" customWidth="1"/>
    <col min="5387" max="5387" width="22.140625" customWidth="1"/>
    <col min="5388" max="5388" width="20.85546875" customWidth="1"/>
    <col min="5389" max="5389" width="35" bestFit="1" customWidth="1"/>
    <col min="5635" max="5635" width="20.5703125" customWidth="1"/>
    <col min="5636" max="5636" width="20.85546875" customWidth="1"/>
    <col min="5637" max="5637" width="18.28515625" customWidth="1"/>
    <col min="5638" max="5638" width="21.140625" customWidth="1"/>
    <col min="5639" max="5639" width="22.5703125" customWidth="1"/>
    <col min="5640" max="5640" width="39.42578125" customWidth="1"/>
    <col min="5641" max="5642" width="24.7109375" bestFit="1" customWidth="1"/>
    <col min="5643" max="5643" width="22.140625" customWidth="1"/>
    <col min="5644" max="5644" width="20.85546875" customWidth="1"/>
    <col min="5645" max="5645" width="35" bestFit="1" customWidth="1"/>
    <col min="5891" max="5891" width="20.5703125" customWidth="1"/>
    <col min="5892" max="5892" width="20.85546875" customWidth="1"/>
    <col min="5893" max="5893" width="18.28515625" customWidth="1"/>
    <col min="5894" max="5894" width="21.140625" customWidth="1"/>
    <col min="5895" max="5895" width="22.5703125" customWidth="1"/>
    <col min="5896" max="5896" width="39.42578125" customWidth="1"/>
    <col min="5897" max="5898" width="24.7109375" bestFit="1" customWidth="1"/>
    <col min="5899" max="5899" width="22.140625" customWidth="1"/>
    <col min="5900" max="5900" width="20.85546875" customWidth="1"/>
    <col min="5901" max="5901" width="35" bestFit="1" customWidth="1"/>
    <col min="6147" max="6147" width="20.5703125" customWidth="1"/>
    <col min="6148" max="6148" width="20.85546875" customWidth="1"/>
    <col min="6149" max="6149" width="18.28515625" customWidth="1"/>
    <col min="6150" max="6150" width="21.140625" customWidth="1"/>
    <col min="6151" max="6151" width="22.5703125" customWidth="1"/>
    <col min="6152" max="6152" width="39.42578125" customWidth="1"/>
    <col min="6153" max="6154" width="24.7109375" bestFit="1" customWidth="1"/>
    <col min="6155" max="6155" width="22.140625" customWidth="1"/>
    <col min="6156" max="6156" width="20.85546875" customWidth="1"/>
    <col min="6157" max="6157" width="35" bestFit="1" customWidth="1"/>
    <col min="6403" max="6403" width="20.5703125" customWidth="1"/>
    <col min="6404" max="6404" width="20.85546875" customWidth="1"/>
    <col min="6405" max="6405" width="18.28515625" customWidth="1"/>
    <col min="6406" max="6406" width="21.140625" customWidth="1"/>
    <col min="6407" max="6407" width="22.5703125" customWidth="1"/>
    <col min="6408" max="6408" width="39.42578125" customWidth="1"/>
    <col min="6409" max="6410" width="24.7109375" bestFit="1" customWidth="1"/>
    <col min="6411" max="6411" width="22.140625" customWidth="1"/>
    <col min="6412" max="6412" width="20.85546875" customWidth="1"/>
    <col min="6413" max="6413" width="35" bestFit="1" customWidth="1"/>
    <col min="6659" max="6659" width="20.5703125" customWidth="1"/>
    <col min="6660" max="6660" width="20.85546875" customWidth="1"/>
    <col min="6661" max="6661" width="18.28515625" customWidth="1"/>
    <col min="6662" max="6662" width="21.140625" customWidth="1"/>
    <col min="6663" max="6663" width="22.5703125" customWidth="1"/>
    <col min="6664" max="6664" width="39.42578125" customWidth="1"/>
    <col min="6665" max="6666" width="24.7109375" bestFit="1" customWidth="1"/>
    <col min="6667" max="6667" width="22.140625" customWidth="1"/>
    <col min="6668" max="6668" width="20.85546875" customWidth="1"/>
    <col min="6669" max="6669" width="35" bestFit="1" customWidth="1"/>
    <col min="6915" max="6915" width="20.5703125" customWidth="1"/>
    <col min="6916" max="6916" width="20.85546875" customWidth="1"/>
    <col min="6917" max="6917" width="18.28515625" customWidth="1"/>
    <col min="6918" max="6918" width="21.140625" customWidth="1"/>
    <col min="6919" max="6919" width="22.5703125" customWidth="1"/>
    <col min="6920" max="6920" width="39.42578125" customWidth="1"/>
    <col min="6921" max="6922" width="24.7109375" bestFit="1" customWidth="1"/>
    <col min="6923" max="6923" width="22.140625" customWidth="1"/>
    <col min="6924" max="6924" width="20.85546875" customWidth="1"/>
    <col min="6925" max="6925" width="35" bestFit="1" customWidth="1"/>
    <col min="7171" max="7171" width="20.5703125" customWidth="1"/>
    <col min="7172" max="7172" width="20.85546875" customWidth="1"/>
    <col min="7173" max="7173" width="18.28515625" customWidth="1"/>
    <col min="7174" max="7174" width="21.140625" customWidth="1"/>
    <col min="7175" max="7175" width="22.5703125" customWidth="1"/>
    <col min="7176" max="7176" width="39.42578125" customWidth="1"/>
    <col min="7177" max="7178" width="24.7109375" bestFit="1" customWidth="1"/>
    <col min="7179" max="7179" width="22.140625" customWidth="1"/>
    <col min="7180" max="7180" width="20.85546875" customWidth="1"/>
    <col min="7181" max="7181" width="35" bestFit="1" customWidth="1"/>
    <col min="7427" max="7427" width="20.5703125" customWidth="1"/>
    <col min="7428" max="7428" width="20.85546875" customWidth="1"/>
    <col min="7429" max="7429" width="18.28515625" customWidth="1"/>
    <col min="7430" max="7430" width="21.140625" customWidth="1"/>
    <col min="7431" max="7431" width="22.5703125" customWidth="1"/>
    <col min="7432" max="7432" width="39.42578125" customWidth="1"/>
    <col min="7433" max="7434" width="24.7109375" bestFit="1" customWidth="1"/>
    <col min="7435" max="7435" width="22.140625" customWidth="1"/>
    <col min="7436" max="7436" width="20.85546875" customWidth="1"/>
    <col min="7437" max="7437" width="35" bestFit="1" customWidth="1"/>
    <col min="7683" max="7683" width="20.5703125" customWidth="1"/>
    <col min="7684" max="7684" width="20.85546875" customWidth="1"/>
    <col min="7685" max="7685" width="18.28515625" customWidth="1"/>
    <col min="7686" max="7686" width="21.140625" customWidth="1"/>
    <col min="7687" max="7687" width="22.5703125" customWidth="1"/>
    <col min="7688" max="7688" width="39.42578125" customWidth="1"/>
    <col min="7689" max="7690" width="24.7109375" bestFit="1" customWidth="1"/>
    <col min="7691" max="7691" width="22.140625" customWidth="1"/>
    <col min="7692" max="7692" width="20.85546875" customWidth="1"/>
    <col min="7693" max="7693" width="35" bestFit="1" customWidth="1"/>
    <col min="7939" max="7939" width="20.5703125" customWidth="1"/>
    <col min="7940" max="7940" width="20.85546875" customWidth="1"/>
    <col min="7941" max="7941" width="18.28515625" customWidth="1"/>
    <col min="7942" max="7942" width="21.140625" customWidth="1"/>
    <col min="7943" max="7943" width="22.5703125" customWidth="1"/>
    <col min="7944" max="7944" width="39.42578125" customWidth="1"/>
    <col min="7945" max="7946" width="24.7109375" bestFit="1" customWidth="1"/>
    <col min="7947" max="7947" width="22.140625" customWidth="1"/>
    <col min="7948" max="7948" width="20.85546875" customWidth="1"/>
    <col min="7949" max="7949" width="35" bestFit="1" customWidth="1"/>
    <col min="8195" max="8195" width="20.5703125" customWidth="1"/>
    <col min="8196" max="8196" width="20.85546875" customWidth="1"/>
    <col min="8197" max="8197" width="18.28515625" customWidth="1"/>
    <col min="8198" max="8198" width="21.140625" customWidth="1"/>
    <col min="8199" max="8199" width="22.5703125" customWidth="1"/>
    <col min="8200" max="8200" width="39.42578125" customWidth="1"/>
    <col min="8201" max="8202" width="24.7109375" bestFit="1" customWidth="1"/>
    <col min="8203" max="8203" width="22.140625" customWidth="1"/>
    <col min="8204" max="8204" width="20.85546875" customWidth="1"/>
    <col min="8205" max="8205" width="35" bestFit="1" customWidth="1"/>
    <col min="8451" max="8451" width="20.5703125" customWidth="1"/>
    <col min="8452" max="8452" width="20.85546875" customWidth="1"/>
    <col min="8453" max="8453" width="18.28515625" customWidth="1"/>
    <col min="8454" max="8454" width="21.140625" customWidth="1"/>
    <col min="8455" max="8455" width="22.5703125" customWidth="1"/>
    <col min="8456" max="8456" width="39.42578125" customWidth="1"/>
    <col min="8457" max="8458" width="24.7109375" bestFit="1" customWidth="1"/>
    <col min="8459" max="8459" width="22.140625" customWidth="1"/>
    <col min="8460" max="8460" width="20.85546875" customWidth="1"/>
    <col min="8461" max="8461" width="35" bestFit="1" customWidth="1"/>
    <col min="8707" max="8707" width="20.5703125" customWidth="1"/>
    <col min="8708" max="8708" width="20.85546875" customWidth="1"/>
    <col min="8709" max="8709" width="18.28515625" customWidth="1"/>
    <col min="8710" max="8710" width="21.140625" customWidth="1"/>
    <col min="8711" max="8711" width="22.5703125" customWidth="1"/>
    <col min="8712" max="8712" width="39.42578125" customWidth="1"/>
    <col min="8713" max="8714" width="24.7109375" bestFit="1" customWidth="1"/>
    <col min="8715" max="8715" width="22.140625" customWidth="1"/>
    <col min="8716" max="8716" width="20.85546875" customWidth="1"/>
    <col min="8717" max="8717" width="35" bestFit="1" customWidth="1"/>
    <col min="8963" max="8963" width="20.5703125" customWidth="1"/>
    <col min="8964" max="8964" width="20.85546875" customWidth="1"/>
    <col min="8965" max="8965" width="18.28515625" customWidth="1"/>
    <col min="8966" max="8966" width="21.140625" customWidth="1"/>
    <col min="8967" max="8967" width="22.5703125" customWidth="1"/>
    <col min="8968" max="8968" width="39.42578125" customWidth="1"/>
    <col min="8969" max="8970" width="24.7109375" bestFit="1" customWidth="1"/>
    <col min="8971" max="8971" width="22.140625" customWidth="1"/>
    <col min="8972" max="8972" width="20.85546875" customWidth="1"/>
    <col min="8973" max="8973" width="35" bestFit="1" customWidth="1"/>
    <col min="9219" max="9219" width="20.5703125" customWidth="1"/>
    <col min="9220" max="9220" width="20.85546875" customWidth="1"/>
    <col min="9221" max="9221" width="18.28515625" customWidth="1"/>
    <col min="9222" max="9222" width="21.140625" customWidth="1"/>
    <col min="9223" max="9223" width="22.5703125" customWidth="1"/>
    <col min="9224" max="9224" width="39.42578125" customWidth="1"/>
    <col min="9225" max="9226" width="24.7109375" bestFit="1" customWidth="1"/>
    <col min="9227" max="9227" width="22.140625" customWidth="1"/>
    <col min="9228" max="9228" width="20.85546875" customWidth="1"/>
    <col min="9229" max="9229" width="35" bestFit="1" customWidth="1"/>
    <col min="9475" max="9475" width="20.5703125" customWidth="1"/>
    <col min="9476" max="9476" width="20.85546875" customWidth="1"/>
    <col min="9477" max="9477" width="18.28515625" customWidth="1"/>
    <col min="9478" max="9478" width="21.140625" customWidth="1"/>
    <col min="9479" max="9479" width="22.5703125" customWidth="1"/>
    <col min="9480" max="9480" width="39.42578125" customWidth="1"/>
    <col min="9481" max="9482" width="24.7109375" bestFit="1" customWidth="1"/>
    <col min="9483" max="9483" width="22.140625" customWidth="1"/>
    <col min="9484" max="9484" width="20.85546875" customWidth="1"/>
    <col min="9485" max="9485" width="35" bestFit="1" customWidth="1"/>
    <col min="9731" max="9731" width="20.5703125" customWidth="1"/>
    <col min="9732" max="9732" width="20.85546875" customWidth="1"/>
    <col min="9733" max="9733" width="18.28515625" customWidth="1"/>
    <col min="9734" max="9734" width="21.140625" customWidth="1"/>
    <col min="9735" max="9735" width="22.5703125" customWidth="1"/>
    <col min="9736" max="9736" width="39.42578125" customWidth="1"/>
    <col min="9737" max="9738" width="24.7109375" bestFit="1" customWidth="1"/>
    <col min="9739" max="9739" width="22.140625" customWidth="1"/>
    <col min="9740" max="9740" width="20.85546875" customWidth="1"/>
    <col min="9741" max="9741" width="35" bestFit="1" customWidth="1"/>
    <col min="9987" max="9987" width="20.5703125" customWidth="1"/>
    <col min="9988" max="9988" width="20.85546875" customWidth="1"/>
    <col min="9989" max="9989" width="18.28515625" customWidth="1"/>
    <col min="9990" max="9990" width="21.140625" customWidth="1"/>
    <col min="9991" max="9991" width="22.5703125" customWidth="1"/>
    <col min="9992" max="9992" width="39.42578125" customWidth="1"/>
    <col min="9993" max="9994" width="24.7109375" bestFit="1" customWidth="1"/>
    <col min="9995" max="9995" width="22.140625" customWidth="1"/>
    <col min="9996" max="9996" width="20.85546875" customWidth="1"/>
    <col min="9997" max="9997" width="35" bestFit="1" customWidth="1"/>
    <col min="10243" max="10243" width="20.5703125" customWidth="1"/>
    <col min="10244" max="10244" width="20.85546875" customWidth="1"/>
    <col min="10245" max="10245" width="18.28515625" customWidth="1"/>
    <col min="10246" max="10246" width="21.140625" customWidth="1"/>
    <col min="10247" max="10247" width="22.5703125" customWidth="1"/>
    <col min="10248" max="10248" width="39.42578125" customWidth="1"/>
    <col min="10249" max="10250" width="24.7109375" bestFit="1" customWidth="1"/>
    <col min="10251" max="10251" width="22.140625" customWidth="1"/>
    <col min="10252" max="10252" width="20.85546875" customWidth="1"/>
    <col min="10253" max="10253" width="35" bestFit="1" customWidth="1"/>
    <col min="10499" max="10499" width="20.5703125" customWidth="1"/>
    <col min="10500" max="10500" width="20.85546875" customWidth="1"/>
    <col min="10501" max="10501" width="18.28515625" customWidth="1"/>
    <col min="10502" max="10502" width="21.140625" customWidth="1"/>
    <col min="10503" max="10503" width="22.5703125" customWidth="1"/>
    <col min="10504" max="10504" width="39.42578125" customWidth="1"/>
    <col min="10505" max="10506" width="24.7109375" bestFit="1" customWidth="1"/>
    <col min="10507" max="10507" width="22.140625" customWidth="1"/>
    <col min="10508" max="10508" width="20.85546875" customWidth="1"/>
    <col min="10509" max="10509" width="35" bestFit="1" customWidth="1"/>
    <col min="10755" max="10755" width="20.5703125" customWidth="1"/>
    <col min="10756" max="10756" width="20.85546875" customWidth="1"/>
    <col min="10757" max="10757" width="18.28515625" customWidth="1"/>
    <col min="10758" max="10758" width="21.140625" customWidth="1"/>
    <col min="10759" max="10759" width="22.5703125" customWidth="1"/>
    <col min="10760" max="10760" width="39.42578125" customWidth="1"/>
    <col min="10761" max="10762" width="24.7109375" bestFit="1" customWidth="1"/>
    <col min="10763" max="10763" width="22.140625" customWidth="1"/>
    <col min="10764" max="10764" width="20.85546875" customWidth="1"/>
    <col min="10765" max="10765" width="35" bestFit="1" customWidth="1"/>
    <col min="11011" max="11011" width="20.5703125" customWidth="1"/>
    <col min="11012" max="11012" width="20.85546875" customWidth="1"/>
    <col min="11013" max="11013" width="18.28515625" customWidth="1"/>
    <col min="11014" max="11014" width="21.140625" customWidth="1"/>
    <col min="11015" max="11015" width="22.5703125" customWidth="1"/>
    <col min="11016" max="11016" width="39.42578125" customWidth="1"/>
    <col min="11017" max="11018" width="24.7109375" bestFit="1" customWidth="1"/>
    <col min="11019" max="11019" width="22.140625" customWidth="1"/>
    <col min="11020" max="11020" width="20.85546875" customWidth="1"/>
    <col min="11021" max="11021" width="35" bestFit="1" customWidth="1"/>
    <col min="11267" max="11267" width="20.5703125" customWidth="1"/>
    <col min="11268" max="11268" width="20.85546875" customWidth="1"/>
    <col min="11269" max="11269" width="18.28515625" customWidth="1"/>
    <col min="11270" max="11270" width="21.140625" customWidth="1"/>
    <col min="11271" max="11271" width="22.5703125" customWidth="1"/>
    <col min="11272" max="11272" width="39.42578125" customWidth="1"/>
    <col min="11273" max="11274" width="24.7109375" bestFit="1" customWidth="1"/>
    <col min="11275" max="11275" width="22.140625" customWidth="1"/>
    <col min="11276" max="11276" width="20.85546875" customWidth="1"/>
    <col min="11277" max="11277" width="35" bestFit="1" customWidth="1"/>
    <col min="11523" max="11523" width="20.5703125" customWidth="1"/>
    <col min="11524" max="11524" width="20.85546875" customWidth="1"/>
    <col min="11525" max="11525" width="18.28515625" customWidth="1"/>
    <col min="11526" max="11526" width="21.140625" customWidth="1"/>
    <col min="11527" max="11527" width="22.5703125" customWidth="1"/>
    <col min="11528" max="11528" width="39.42578125" customWidth="1"/>
    <col min="11529" max="11530" width="24.7109375" bestFit="1" customWidth="1"/>
    <col min="11531" max="11531" width="22.140625" customWidth="1"/>
    <col min="11532" max="11532" width="20.85546875" customWidth="1"/>
    <col min="11533" max="11533" width="35" bestFit="1" customWidth="1"/>
    <col min="11779" max="11779" width="20.5703125" customWidth="1"/>
    <col min="11780" max="11780" width="20.85546875" customWidth="1"/>
    <col min="11781" max="11781" width="18.28515625" customWidth="1"/>
    <col min="11782" max="11782" width="21.140625" customWidth="1"/>
    <col min="11783" max="11783" width="22.5703125" customWidth="1"/>
    <col min="11784" max="11784" width="39.42578125" customWidth="1"/>
    <col min="11785" max="11786" width="24.7109375" bestFit="1" customWidth="1"/>
    <col min="11787" max="11787" width="22.140625" customWidth="1"/>
    <col min="11788" max="11788" width="20.85546875" customWidth="1"/>
    <col min="11789" max="11789" width="35" bestFit="1" customWidth="1"/>
    <col min="12035" max="12035" width="20.5703125" customWidth="1"/>
    <col min="12036" max="12036" width="20.85546875" customWidth="1"/>
    <col min="12037" max="12037" width="18.28515625" customWidth="1"/>
    <col min="12038" max="12038" width="21.140625" customWidth="1"/>
    <col min="12039" max="12039" width="22.5703125" customWidth="1"/>
    <col min="12040" max="12040" width="39.42578125" customWidth="1"/>
    <col min="12041" max="12042" width="24.7109375" bestFit="1" customWidth="1"/>
    <col min="12043" max="12043" width="22.140625" customWidth="1"/>
    <col min="12044" max="12044" width="20.85546875" customWidth="1"/>
    <col min="12045" max="12045" width="35" bestFit="1" customWidth="1"/>
    <col min="12291" max="12291" width="20.5703125" customWidth="1"/>
    <col min="12292" max="12292" width="20.85546875" customWidth="1"/>
    <col min="12293" max="12293" width="18.28515625" customWidth="1"/>
    <col min="12294" max="12294" width="21.140625" customWidth="1"/>
    <col min="12295" max="12295" width="22.5703125" customWidth="1"/>
    <col min="12296" max="12296" width="39.42578125" customWidth="1"/>
    <col min="12297" max="12298" width="24.7109375" bestFit="1" customWidth="1"/>
    <col min="12299" max="12299" width="22.140625" customWidth="1"/>
    <col min="12300" max="12300" width="20.85546875" customWidth="1"/>
    <col min="12301" max="12301" width="35" bestFit="1" customWidth="1"/>
    <col min="12547" max="12547" width="20.5703125" customWidth="1"/>
    <col min="12548" max="12548" width="20.85546875" customWidth="1"/>
    <col min="12549" max="12549" width="18.28515625" customWidth="1"/>
    <col min="12550" max="12550" width="21.140625" customWidth="1"/>
    <col min="12551" max="12551" width="22.5703125" customWidth="1"/>
    <col min="12552" max="12552" width="39.42578125" customWidth="1"/>
    <col min="12553" max="12554" width="24.7109375" bestFit="1" customWidth="1"/>
    <col min="12555" max="12555" width="22.140625" customWidth="1"/>
    <col min="12556" max="12556" width="20.85546875" customWidth="1"/>
    <col min="12557" max="12557" width="35" bestFit="1" customWidth="1"/>
    <col min="12803" max="12803" width="20.5703125" customWidth="1"/>
    <col min="12804" max="12804" width="20.85546875" customWidth="1"/>
    <col min="12805" max="12805" width="18.28515625" customWidth="1"/>
    <col min="12806" max="12806" width="21.140625" customWidth="1"/>
    <col min="12807" max="12807" width="22.5703125" customWidth="1"/>
    <col min="12808" max="12808" width="39.42578125" customWidth="1"/>
    <col min="12809" max="12810" width="24.7109375" bestFit="1" customWidth="1"/>
    <col min="12811" max="12811" width="22.140625" customWidth="1"/>
    <col min="12812" max="12812" width="20.85546875" customWidth="1"/>
    <col min="12813" max="12813" width="35" bestFit="1" customWidth="1"/>
    <col min="13059" max="13059" width="20.5703125" customWidth="1"/>
    <col min="13060" max="13060" width="20.85546875" customWidth="1"/>
    <col min="13061" max="13061" width="18.28515625" customWidth="1"/>
    <col min="13062" max="13062" width="21.140625" customWidth="1"/>
    <col min="13063" max="13063" width="22.5703125" customWidth="1"/>
    <col min="13064" max="13064" width="39.42578125" customWidth="1"/>
    <col min="13065" max="13066" width="24.7109375" bestFit="1" customWidth="1"/>
    <col min="13067" max="13067" width="22.140625" customWidth="1"/>
    <col min="13068" max="13068" width="20.85546875" customWidth="1"/>
    <col min="13069" max="13069" width="35" bestFit="1" customWidth="1"/>
    <col min="13315" max="13315" width="20.5703125" customWidth="1"/>
    <col min="13316" max="13316" width="20.85546875" customWidth="1"/>
    <col min="13317" max="13317" width="18.28515625" customWidth="1"/>
    <col min="13318" max="13318" width="21.140625" customWidth="1"/>
    <col min="13319" max="13319" width="22.5703125" customWidth="1"/>
    <col min="13320" max="13320" width="39.42578125" customWidth="1"/>
    <col min="13321" max="13322" width="24.7109375" bestFit="1" customWidth="1"/>
    <col min="13323" max="13323" width="22.140625" customWidth="1"/>
    <col min="13324" max="13324" width="20.85546875" customWidth="1"/>
    <col min="13325" max="13325" width="35" bestFit="1" customWidth="1"/>
    <col min="13571" max="13571" width="20.5703125" customWidth="1"/>
    <col min="13572" max="13572" width="20.85546875" customWidth="1"/>
    <col min="13573" max="13573" width="18.28515625" customWidth="1"/>
    <col min="13574" max="13574" width="21.140625" customWidth="1"/>
    <col min="13575" max="13575" width="22.5703125" customWidth="1"/>
    <col min="13576" max="13576" width="39.42578125" customWidth="1"/>
    <col min="13577" max="13578" width="24.7109375" bestFit="1" customWidth="1"/>
    <col min="13579" max="13579" width="22.140625" customWidth="1"/>
    <col min="13580" max="13580" width="20.85546875" customWidth="1"/>
    <col min="13581" max="13581" width="35" bestFit="1" customWidth="1"/>
    <col min="13827" max="13827" width="20.5703125" customWidth="1"/>
    <col min="13828" max="13828" width="20.85546875" customWidth="1"/>
    <col min="13829" max="13829" width="18.28515625" customWidth="1"/>
    <col min="13830" max="13830" width="21.140625" customWidth="1"/>
    <col min="13831" max="13831" width="22.5703125" customWidth="1"/>
    <col min="13832" max="13832" width="39.42578125" customWidth="1"/>
    <col min="13833" max="13834" width="24.7109375" bestFit="1" customWidth="1"/>
    <col min="13835" max="13835" width="22.140625" customWidth="1"/>
    <col min="13836" max="13836" width="20.85546875" customWidth="1"/>
    <col min="13837" max="13837" width="35" bestFit="1" customWidth="1"/>
    <col min="14083" max="14083" width="20.5703125" customWidth="1"/>
    <col min="14084" max="14084" width="20.85546875" customWidth="1"/>
    <col min="14085" max="14085" width="18.28515625" customWidth="1"/>
    <col min="14086" max="14086" width="21.140625" customWidth="1"/>
    <col min="14087" max="14087" width="22.5703125" customWidth="1"/>
    <col min="14088" max="14088" width="39.42578125" customWidth="1"/>
    <col min="14089" max="14090" width="24.7109375" bestFit="1" customWidth="1"/>
    <col min="14091" max="14091" width="22.140625" customWidth="1"/>
    <col min="14092" max="14092" width="20.85546875" customWidth="1"/>
    <col min="14093" max="14093" width="35" bestFit="1" customWidth="1"/>
    <col min="14339" max="14339" width="20.5703125" customWidth="1"/>
    <col min="14340" max="14340" width="20.85546875" customWidth="1"/>
    <col min="14341" max="14341" width="18.28515625" customWidth="1"/>
    <col min="14342" max="14342" width="21.140625" customWidth="1"/>
    <col min="14343" max="14343" width="22.5703125" customWidth="1"/>
    <col min="14344" max="14344" width="39.42578125" customWidth="1"/>
    <col min="14345" max="14346" width="24.7109375" bestFit="1" customWidth="1"/>
    <col min="14347" max="14347" width="22.140625" customWidth="1"/>
    <col min="14348" max="14348" width="20.85546875" customWidth="1"/>
    <col min="14349" max="14349" width="35" bestFit="1" customWidth="1"/>
    <col min="14595" max="14595" width="20.5703125" customWidth="1"/>
    <col min="14596" max="14596" width="20.85546875" customWidth="1"/>
    <col min="14597" max="14597" width="18.28515625" customWidth="1"/>
    <col min="14598" max="14598" width="21.140625" customWidth="1"/>
    <col min="14599" max="14599" width="22.5703125" customWidth="1"/>
    <col min="14600" max="14600" width="39.42578125" customWidth="1"/>
    <col min="14601" max="14602" width="24.7109375" bestFit="1" customWidth="1"/>
    <col min="14603" max="14603" width="22.140625" customWidth="1"/>
    <col min="14604" max="14604" width="20.85546875" customWidth="1"/>
    <col min="14605" max="14605" width="35" bestFit="1" customWidth="1"/>
    <col min="14851" max="14851" width="20.5703125" customWidth="1"/>
    <col min="14852" max="14852" width="20.85546875" customWidth="1"/>
    <col min="14853" max="14853" width="18.28515625" customWidth="1"/>
    <col min="14854" max="14854" width="21.140625" customWidth="1"/>
    <col min="14855" max="14855" width="22.5703125" customWidth="1"/>
    <col min="14856" max="14856" width="39.42578125" customWidth="1"/>
    <col min="14857" max="14858" width="24.7109375" bestFit="1" customWidth="1"/>
    <col min="14859" max="14859" width="22.140625" customWidth="1"/>
    <col min="14860" max="14860" width="20.85546875" customWidth="1"/>
    <col min="14861" max="14861" width="35" bestFit="1" customWidth="1"/>
    <col min="15107" max="15107" width="20.5703125" customWidth="1"/>
    <col min="15108" max="15108" width="20.85546875" customWidth="1"/>
    <col min="15109" max="15109" width="18.28515625" customWidth="1"/>
    <col min="15110" max="15110" width="21.140625" customWidth="1"/>
    <col min="15111" max="15111" width="22.5703125" customWidth="1"/>
    <col min="15112" max="15112" width="39.42578125" customWidth="1"/>
    <col min="15113" max="15114" width="24.7109375" bestFit="1" customWidth="1"/>
    <col min="15115" max="15115" width="22.140625" customWidth="1"/>
    <col min="15116" max="15116" width="20.85546875" customWidth="1"/>
    <col min="15117" max="15117" width="35" bestFit="1" customWidth="1"/>
    <col min="15363" max="15363" width="20.5703125" customWidth="1"/>
    <col min="15364" max="15364" width="20.85546875" customWidth="1"/>
    <col min="15365" max="15365" width="18.28515625" customWidth="1"/>
    <col min="15366" max="15366" width="21.140625" customWidth="1"/>
    <col min="15367" max="15367" width="22.5703125" customWidth="1"/>
    <col min="15368" max="15368" width="39.42578125" customWidth="1"/>
    <col min="15369" max="15370" width="24.7109375" bestFit="1" customWidth="1"/>
    <col min="15371" max="15371" width="22.140625" customWidth="1"/>
    <col min="15372" max="15372" width="20.85546875" customWidth="1"/>
    <col min="15373" max="15373" width="35" bestFit="1" customWidth="1"/>
    <col min="15619" max="15619" width="20.5703125" customWidth="1"/>
    <col min="15620" max="15620" width="20.85546875" customWidth="1"/>
    <col min="15621" max="15621" width="18.28515625" customWidth="1"/>
    <col min="15622" max="15622" width="21.140625" customWidth="1"/>
    <col min="15623" max="15623" width="22.5703125" customWidth="1"/>
    <col min="15624" max="15624" width="39.42578125" customWidth="1"/>
    <col min="15625" max="15626" width="24.7109375" bestFit="1" customWidth="1"/>
    <col min="15627" max="15627" width="22.140625" customWidth="1"/>
    <col min="15628" max="15628" width="20.85546875" customWidth="1"/>
    <col min="15629" max="15629" width="35" bestFit="1" customWidth="1"/>
    <col min="15875" max="15875" width="20.5703125" customWidth="1"/>
    <col min="15876" max="15876" width="20.85546875" customWidth="1"/>
    <col min="15877" max="15877" width="18.28515625" customWidth="1"/>
    <col min="15878" max="15878" width="21.140625" customWidth="1"/>
    <col min="15879" max="15879" width="22.5703125" customWidth="1"/>
    <col min="15880" max="15880" width="39.42578125" customWidth="1"/>
    <col min="15881" max="15882" width="24.7109375" bestFit="1" customWidth="1"/>
    <col min="15883" max="15883" width="22.140625" customWidth="1"/>
    <col min="15884" max="15884" width="20.85546875" customWidth="1"/>
    <col min="15885" max="15885" width="35" bestFit="1" customWidth="1"/>
    <col min="16131" max="16131" width="20.5703125" customWidth="1"/>
    <col min="16132" max="16132" width="20.85546875" customWidth="1"/>
    <col min="16133" max="16133" width="18.28515625" customWidth="1"/>
    <col min="16134" max="16134" width="21.140625" customWidth="1"/>
    <col min="16135" max="16135" width="22.5703125" customWidth="1"/>
    <col min="16136" max="16136" width="39.42578125" customWidth="1"/>
    <col min="16137" max="16138" width="24.7109375" bestFit="1" customWidth="1"/>
    <col min="16139" max="16139" width="22.140625" customWidth="1"/>
    <col min="16140" max="16140" width="20.85546875" customWidth="1"/>
    <col min="16141" max="16141" width="35" bestFit="1" customWidth="1"/>
  </cols>
  <sheetData>
    <row r="1" spans="1:15" x14ac:dyDescent="0.25">
      <c r="A1" s="99" t="s">
        <v>107</v>
      </c>
      <c r="B1" s="99" t="s">
        <v>108</v>
      </c>
      <c r="C1" s="99" t="s">
        <v>394</v>
      </c>
      <c r="D1" s="99" t="s">
        <v>395</v>
      </c>
      <c r="E1" s="99" t="s">
        <v>396</v>
      </c>
      <c r="F1" s="99" t="s">
        <v>397</v>
      </c>
      <c r="G1" s="99" t="s">
        <v>398</v>
      </c>
      <c r="H1" s="100" t="s">
        <v>399</v>
      </c>
      <c r="I1" s="99" t="s">
        <v>400</v>
      </c>
      <c r="J1" s="99" t="s">
        <v>401</v>
      </c>
      <c r="K1" s="99" t="s">
        <v>402</v>
      </c>
      <c r="L1" s="99" t="s">
        <v>403</v>
      </c>
      <c r="M1" s="99" t="s">
        <v>404</v>
      </c>
      <c r="O1" s="99" t="s">
        <v>405</v>
      </c>
    </row>
    <row r="2" spans="1:15" s="1" customFormat="1" x14ac:dyDescent="0.25">
      <c r="A2" s="1" t="s">
        <v>406</v>
      </c>
      <c r="B2" s="1" t="s">
        <v>407</v>
      </c>
      <c r="C2" s="101"/>
      <c r="D2" s="101" t="s">
        <v>408</v>
      </c>
      <c r="E2" s="101" t="s">
        <v>409</v>
      </c>
      <c r="F2" s="101">
        <v>-540</v>
      </c>
      <c r="G2" s="101">
        <v>0</v>
      </c>
      <c r="H2" s="102"/>
      <c r="I2" s="101"/>
      <c r="J2" s="101"/>
      <c r="K2" s="101"/>
      <c r="L2" s="101"/>
      <c r="M2" s="8" t="s">
        <v>410</v>
      </c>
      <c r="N2" s="1" t="s">
        <v>116</v>
      </c>
      <c r="O2" t="str">
        <f>_xlfn.TEXTJOIN(",",FALSE,A2&amp;B2,CHAR(34)&amp;C2&amp;CHAR(34),CHAR(34)&amp;D2&amp;CHAR(34),CHAR(34)&amp;E2&amp;CHAR(34),CHAR(34)&amp;F2&amp;CHAR(34),CHAR(34)&amp;G2&amp;CHAR(34),CHAR(34)&amp;H2&amp;CHAR(34),CHAR(34)&amp;I2&amp;CHAR(34),CHAR(34)&amp;J2&amp;CHAR(34),CHAR(34)&amp;K2&amp;CHAR(34),CHAR(34)&amp;L2&amp;CHAR(34),CHAR(34)&amp;M2&amp;CHAR(34)&amp;N2)</f>
        <v>%Vitalsfile(vit1,"","BMI","Agegroup","-540","0","","","","","","20-39 40-54 55-64 65-74 75-84 85+");</v>
      </c>
    </row>
    <row r="3" spans="1:15" x14ac:dyDescent="0.25">
      <c r="A3" s="1" t="s">
        <v>406</v>
      </c>
      <c r="B3" t="s">
        <v>411</v>
      </c>
      <c r="D3" t="s">
        <v>412</v>
      </c>
      <c r="F3">
        <v>-540</v>
      </c>
      <c r="G3">
        <v>0</v>
      </c>
      <c r="H3" s="103" t="s">
        <v>413</v>
      </c>
      <c r="N3" s="1" t="s">
        <v>116</v>
      </c>
      <c r="O3" t="str">
        <f>_xlfn.TEXTJOIN(",",FALSE,A3&amp;B3,CHAR(34)&amp;C3&amp;CHAR(34),CHAR(34)&amp;D3&amp;CHAR(34),CHAR(34)&amp;E3&amp;CHAR(34),CHAR(34)&amp;F3&amp;CHAR(34),CHAR(34)&amp;G3&amp;CHAR(34),CHAR(34)&amp;H3&amp;CHAR(34),CHAR(34)&amp;I3&amp;CHAR(34),CHAR(34)&amp;J3&amp;CHAR(34),CHAR(34)&amp;K3&amp;CHAR(34),CHAR(34)&amp;L3&amp;CHAR(34),CHAR(34)&amp;M3&amp;CHAR(34)&amp;N3)</f>
        <v>%Vitalsfile(vit2,"","Smoking","","-540","0","'01' '02' '03' '04' '05' '06' '07' '08'","","","","","");</v>
      </c>
    </row>
  </sheetData>
  <pageMargins left="0.7" right="0.7" top="0.75" bottom="0.75" header="0.3" footer="0.3"/>
  <pageSetup orientation="portrait" r:id="rId1"/>
  <headerFooter differentOddEven="1" differentFirst="1">
    <oddFooter>&amp;L </oddFooter>
    <evenFooter>&amp;L </evenFooter>
    <firstFooter>&amp;L </first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7E535-340C-4666-9F1A-767C29823287}">
  <sheetPr>
    <tabColor theme="8" tint="0.59999389629810485"/>
  </sheetPr>
  <dimension ref="A1:I5"/>
  <sheetViews>
    <sheetView workbookViewId="0">
      <selection activeCell="H5" sqref="H5:I5"/>
    </sheetView>
  </sheetViews>
  <sheetFormatPr defaultRowHeight="15" x14ac:dyDescent="0.25"/>
  <cols>
    <col min="1" max="1" width="18" bestFit="1" customWidth="1"/>
    <col min="2" max="2" width="13.28515625" bestFit="1" customWidth="1"/>
    <col min="3" max="3" width="33.140625" bestFit="1" customWidth="1"/>
    <col min="5" max="5" width="120.140625" bestFit="1" customWidth="1"/>
    <col min="6" max="6" width="21.7109375" bestFit="1" customWidth="1"/>
    <col min="257" max="257" width="18" bestFit="1" customWidth="1"/>
    <col min="258" max="258" width="13.28515625" bestFit="1" customWidth="1"/>
    <col min="259" max="259" width="33.140625" bestFit="1" customWidth="1"/>
    <col min="261" max="261" width="120.140625" bestFit="1" customWidth="1"/>
    <col min="262" max="262" width="21.7109375" bestFit="1" customWidth="1"/>
    <col min="513" max="513" width="18" bestFit="1" customWidth="1"/>
    <col min="514" max="514" width="13.28515625" bestFit="1" customWidth="1"/>
    <col min="515" max="515" width="33.140625" bestFit="1" customWidth="1"/>
    <col min="517" max="517" width="120.140625" bestFit="1" customWidth="1"/>
    <col min="518" max="518" width="21.7109375" bestFit="1" customWidth="1"/>
    <col min="769" max="769" width="18" bestFit="1" customWidth="1"/>
    <col min="770" max="770" width="13.28515625" bestFit="1" customWidth="1"/>
    <col min="771" max="771" width="33.140625" bestFit="1" customWidth="1"/>
    <col min="773" max="773" width="120.140625" bestFit="1" customWidth="1"/>
    <col min="774" max="774" width="21.7109375" bestFit="1" customWidth="1"/>
    <col min="1025" max="1025" width="18" bestFit="1" customWidth="1"/>
    <col min="1026" max="1026" width="13.28515625" bestFit="1" customWidth="1"/>
    <col min="1027" max="1027" width="33.140625" bestFit="1" customWidth="1"/>
    <col min="1029" max="1029" width="120.140625" bestFit="1" customWidth="1"/>
    <col min="1030" max="1030" width="21.7109375" bestFit="1" customWidth="1"/>
    <col min="1281" max="1281" width="18" bestFit="1" customWidth="1"/>
    <col min="1282" max="1282" width="13.28515625" bestFit="1" customWidth="1"/>
    <col min="1283" max="1283" width="33.140625" bestFit="1" customWidth="1"/>
    <col min="1285" max="1285" width="120.140625" bestFit="1" customWidth="1"/>
    <col min="1286" max="1286" width="21.7109375" bestFit="1" customWidth="1"/>
    <col min="1537" max="1537" width="18" bestFit="1" customWidth="1"/>
    <col min="1538" max="1538" width="13.28515625" bestFit="1" customWidth="1"/>
    <col min="1539" max="1539" width="33.140625" bestFit="1" customWidth="1"/>
    <col min="1541" max="1541" width="120.140625" bestFit="1" customWidth="1"/>
    <col min="1542" max="1542" width="21.7109375" bestFit="1" customWidth="1"/>
    <col min="1793" max="1793" width="18" bestFit="1" customWidth="1"/>
    <col min="1794" max="1794" width="13.28515625" bestFit="1" customWidth="1"/>
    <col min="1795" max="1795" width="33.140625" bestFit="1" customWidth="1"/>
    <col min="1797" max="1797" width="120.140625" bestFit="1" customWidth="1"/>
    <col min="1798" max="1798" width="21.7109375" bestFit="1" customWidth="1"/>
    <col min="2049" max="2049" width="18" bestFit="1" customWidth="1"/>
    <col min="2050" max="2050" width="13.28515625" bestFit="1" customWidth="1"/>
    <col min="2051" max="2051" width="33.140625" bestFit="1" customWidth="1"/>
    <col min="2053" max="2053" width="120.140625" bestFit="1" customWidth="1"/>
    <col min="2054" max="2054" width="21.7109375" bestFit="1" customWidth="1"/>
    <col min="2305" max="2305" width="18" bestFit="1" customWidth="1"/>
    <col min="2306" max="2306" width="13.28515625" bestFit="1" customWidth="1"/>
    <col min="2307" max="2307" width="33.140625" bestFit="1" customWidth="1"/>
    <col min="2309" max="2309" width="120.140625" bestFit="1" customWidth="1"/>
    <col min="2310" max="2310" width="21.7109375" bestFit="1" customWidth="1"/>
    <col min="2561" max="2561" width="18" bestFit="1" customWidth="1"/>
    <col min="2562" max="2562" width="13.28515625" bestFit="1" customWidth="1"/>
    <col min="2563" max="2563" width="33.140625" bestFit="1" customWidth="1"/>
    <col min="2565" max="2565" width="120.140625" bestFit="1" customWidth="1"/>
    <col min="2566" max="2566" width="21.7109375" bestFit="1" customWidth="1"/>
    <col min="2817" max="2817" width="18" bestFit="1" customWidth="1"/>
    <col min="2818" max="2818" width="13.28515625" bestFit="1" customWidth="1"/>
    <col min="2819" max="2819" width="33.140625" bestFit="1" customWidth="1"/>
    <col min="2821" max="2821" width="120.140625" bestFit="1" customWidth="1"/>
    <col min="2822" max="2822" width="21.7109375" bestFit="1" customWidth="1"/>
    <col min="3073" max="3073" width="18" bestFit="1" customWidth="1"/>
    <col min="3074" max="3074" width="13.28515625" bestFit="1" customWidth="1"/>
    <col min="3075" max="3075" width="33.140625" bestFit="1" customWidth="1"/>
    <col min="3077" max="3077" width="120.140625" bestFit="1" customWidth="1"/>
    <col min="3078" max="3078" width="21.7109375" bestFit="1" customWidth="1"/>
    <col min="3329" max="3329" width="18" bestFit="1" customWidth="1"/>
    <col min="3330" max="3330" width="13.28515625" bestFit="1" customWidth="1"/>
    <col min="3331" max="3331" width="33.140625" bestFit="1" customWidth="1"/>
    <col min="3333" max="3333" width="120.140625" bestFit="1" customWidth="1"/>
    <col min="3334" max="3334" width="21.7109375" bestFit="1" customWidth="1"/>
    <col min="3585" max="3585" width="18" bestFit="1" customWidth="1"/>
    <col min="3586" max="3586" width="13.28515625" bestFit="1" customWidth="1"/>
    <col min="3587" max="3587" width="33.140625" bestFit="1" customWidth="1"/>
    <col min="3589" max="3589" width="120.140625" bestFit="1" customWidth="1"/>
    <col min="3590" max="3590" width="21.7109375" bestFit="1" customWidth="1"/>
    <col min="3841" max="3841" width="18" bestFit="1" customWidth="1"/>
    <col min="3842" max="3842" width="13.28515625" bestFit="1" customWidth="1"/>
    <col min="3843" max="3843" width="33.140625" bestFit="1" customWidth="1"/>
    <col min="3845" max="3845" width="120.140625" bestFit="1" customWidth="1"/>
    <col min="3846" max="3846" width="21.7109375" bestFit="1" customWidth="1"/>
    <col min="4097" max="4097" width="18" bestFit="1" customWidth="1"/>
    <col min="4098" max="4098" width="13.28515625" bestFit="1" customWidth="1"/>
    <col min="4099" max="4099" width="33.140625" bestFit="1" customWidth="1"/>
    <col min="4101" max="4101" width="120.140625" bestFit="1" customWidth="1"/>
    <col min="4102" max="4102" width="21.7109375" bestFit="1" customWidth="1"/>
    <col min="4353" max="4353" width="18" bestFit="1" customWidth="1"/>
    <col min="4354" max="4354" width="13.28515625" bestFit="1" customWidth="1"/>
    <col min="4355" max="4355" width="33.140625" bestFit="1" customWidth="1"/>
    <col min="4357" max="4357" width="120.140625" bestFit="1" customWidth="1"/>
    <col min="4358" max="4358" width="21.7109375" bestFit="1" customWidth="1"/>
    <col min="4609" max="4609" width="18" bestFit="1" customWidth="1"/>
    <col min="4610" max="4610" width="13.28515625" bestFit="1" customWidth="1"/>
    <col min="4611" max="4611" width="33.140625" bestFit="1" customWidth="1"/>
    <col min="4613" max="4613" width="120.140625" bestFit="1" customWidth="1"/>
    <col min="4614" max="4614" width="21.7109375" bestFit="1" customWidth="1"/>
    <col min="4865" max="4865" width="18" bestFit="1" customWidth="1"/>
    <col min="4866" max="4866" width="13.28515625" bestFit="1" customWidth="1"/>
    <col min="4867" max="4867" width="33.140625" bestFit="1" customWidth="1"/>
    <col min="4869" max="4869" width="120.140625" bestFit="1" customWidth="1"/>
    <col min="4870" max="4870" width="21.7109375" bestFit="1" customWidth="1"/>
    <col min="5121" max="5121" width="18" bestFit="1" customWidth="1"/>
    <col min="5122" max="5122" width="13.28515625" bestFit="1" customWidth="1"/>
    <col min="5123" max="5123" width="33.140625" bestFit="1" customWidth="1"/>
    <col min="5125" max="5125" width="120.140625" bestFit="1" customWidth="1"/>
    <col min="5126" max="5126" width="21.7109375" bestFit="1" customWidth="1"/>
    <col min="5377" max="5377" width="18" bestFit="1" customWidth="1"/>
    <col min="5378" max="5378" width="13.28515625" bestFit="1" customWidth="1"/>
    <col min="5379" max="5379" width="33.140625" bestFit="1" customWidth="1"/>
    <col min="5381" max="5381" width="120.140625" bestFit="1" customWidth="1"/>
    <col min="5382" max="5382" width="21.7109375" bestFit="1" customWidth="1"/>
    <col min="5633" max="5633" width="18" bestFit="1" customWidth="1"/>
    <col min="5634" max="5634" width="13.28515625" bestFit="1" customWidth="1"/>
    <col min="5635" max="5635" width="33.140625" bestFit="1" customWidth="1"/>
    <col min="5637" max="5637" width="120.140625" bestFit="1" customWidth="1"/>
    <col min="5638" max="5638" width="21.7109375" bestFit="1" customWidth="1"/>
    <col min="5889" max="5889" width="18" bestFit="1" customWidth="1"/>
    <col min="5890" max="5890" width="13.28515625" bestFit="1" customWidth="1"/>
    <col min="5891" max="5891" width="33.140625" bestFit="1" customWidth="1"/>
    <col min="5893" max="5893" width="120.140625" bestFit="1" customWidth="1"/>
    <col min="5894" max="5894" width="21.7109375" bestFit="1" customWidth="1"/>
    <col min="6145" max="6145" width="18" bestFit="1" customWidth="1"/>
    <col min="6146" max="6146" width="13.28515625" bestFit="1" customWidth="1"/>
    <col min="6147" max="6147" width="33.140625" bestFit="1" customWidth="1"/>
    <col min="6149" max="6149" width="120.140625" bestFit="1" customWidth="1"/>
    <col min="6150" max="6150" width="21.7109375" bestFit="1" customWidth="1"/>
    <col min="6401" max="6401" width="18" bestFit="1" customWidth="1"/>
    <col min="6402" max="6402" width="13.28515625" bestFit="1" customWidth="1"/>
    <col min="6403" max="6403" width="33.140625" bestFit="1" customWidth="1"/>
    <col min="6405" max="6405" width="120.140625" bestFit="1" customWidth="1"/>
    <col min="6406" max="6406" width="21.7109375" bestFit="1" customWidth="1"/>
    <col min="6657" max="6657" width="18" bestFit="1" customWidth="1"/>
    <col min="6658" max="6658" width="13.28515625" bestFit="1" customWidth="1"/>
    <col min="6659" max="6659" width="33.140625" bestFit="1" customWidth="1"/>
    <col min="6661" max="6661" width="120.140625" bestFit="1" customWidth="1"/>
    <col min="6662" max="6662" width="21.7109375" bestFit="1" customWidth="1"/>
    <col min="6913" max="6913" width="18" bestFit="1" customWidth="1"/>
    <col min="6914" max="6914" width="13.28515625" bestFit="1" customWidth="1"/>
    <col min="6915" max="6915" width="33.140625" bestFit="1" customWidth="1"/>
    <col min="6917" max="6917" width="120.140625" bestFit="1" customWidth="1"/>
    <col min="6918" max="6918" width="21.7109375" bestFit="1" customWidth="1"/>
    <col min="7169" max="7169" width="18" bestFit="1" customWidth="1"/>
    <col min="7170" max="7170" width="13.28515625" bestFit="1" customWidth="1"/>
    <col min="7171" max="7171" width="33.140625" bestFit="1" customWidth="1"/>
    <col min="7173" max="7173" width="120.140625" bestFit="1" customWidth="1"/>
    <col min="7174" max="7174" width="21.7109375" bestFit="1" customWidth="1"/>
    <col min="7425" max="7425" width="18" bestFit="1" customWidth="1"/>
    <col min="7426" max="7426" width="13.28515625" bestFit="1" customWidth="1"/>
    <col min="7427" max="7427" width="33.140625" bestFit="1" customWidth="1"/>
    <col min="7429" max="7429" width="120.140625" bestFit="1" customWidth="1"/>
    <col min="7430" max="7430" width="21.7109375" bestFit="1" customWidth="1"/>
    <col min="7681" max="7681" width="18" bestFit="1" customWidth="1"/>
    <col min="7682" max="7682" width="13.28515625" bestFit="1" customWidth="1"/>
    <col min="7683" max="7683" width="33.140625" bestFit="1" customWidth="1"/>
    <col min="7685" max="7685" width="120.140625" bestFit="1" customWidth="1"/>
    <col min="7686" max="7686" width="21.7109375" bestFit="1" customWidth="1"/>
    <col min="7937" max="7937" width="18" bestFit="1" customWidth="1"/>
    <col min="7938" max="7938" width="13.28515625" bestFit="1" customWidth="1"/>
    <col min="7939" max="7939" width="33.140625" bestFit="1" customWidth="1"/>
    <col min="7941" max="7941" width="120.140625" bestFit="1" customWidth="1"/>
    <col min="7942" max="7942" width="21.7109375" bestFit="1" customWidth="1"/>
    <col min="8193" max="8193" width="18" bestFit="1" customWidth="1"/>
    <col min="8194" max="8194" width="13.28515625" bestFit="1" customWidth="1"/>
    <col min="8195" max="8195" width="33.140625" bestFit="1" customWidth="1"/>
    <col min="8197" max="8197" width="120.140625" bestFit="1" customWidth="1"/>
    <col min="8198" max="8198" width="21.7109375" bestFit="1" customWidth="1"/>
    <col min="8449" max="8449" width="18" bestFit="1" customWidth="1"/>
    <col min="8450" max="8450" width="13.28515625" bestFit="1" customWidth="1"/>
    <col min="8451" max="8451" width="33.140625" bestFit="1" customWidth="1"/>
    <col min="8453" max="8453" width="120.140625" bestFit="1" customWidth="1"/>
    <col min="8454" max="8454" width="21.7109375" bestFit="1" customWidth="1"/>
    <col min="8705" max="8705" width="18" bestFit="1" customWidth="1"/>
    <col min="8706" max="8706" width="13.28515625" bestFit="1" customWidth="1"/>
    <col min="8707" max="8707" width="33.140625" bestFit="1" customWidth="1"/>
    <col min="8709" max="8709" width="120.140625" bestFit="1" customWidth="1"/>
    <col min="8710" max="8710" width="21.7109375" bestFit="1" customWidth="1"/>
    <col min="8961" max="8961" width="18" bestFit="1" customWidth="1"/>
    <col min="8962" max="8962" width="13.28515625" bestFit="1" customWidth="1"/>
    <col min="8963" max="8963" width="33.140625" bestFit="1" customWidth="1"/>
    <col min="8965" max="8965" width="120.140625" bestFit="1" customWidth="1"/>
    <col min="8966" max="8966" width="21.7109375" bestFit="1" customWidth="1"/>
    <col min="9217" max="9217" width="18" bestFit="1" customWidth="1"/>
    <col min="9218" max="9218" width="13.28515625" bestFit="1" customWidth="1"/>
    <col min="9219" max="9219" width="33.140625" bestFit="1" customWidth="1"/>
    <col min="9221" max="9221" width="120.140625" bestFit="1" customWidth="1"/>
    <col min="9222" max="9222" width="21.7109375" bestFit="1" customWidth="1"/>
    <col min="9473" max="9473" width="18" bestFit="1" customWidth="1"/>
    <col min="9474" max="9474" width="13.28515625" bestFit="1" customWidth="1"/>
    <col min="9475" max="9475" width="33.140625" bestFit="1" customWidth="1"/>
    <col min="9477" max="9477" width="120.140625" bestFit="1" customWidth="1"/>
    <col min="9478" max="9478" width="21.7109375" bestFit="1" customWidth="1"/>
    <col min="9729" max="9729" width="18" bestFit="1" customWidth="1"/>
    <col min="9730" max="9730" width="13.28515625" bestFit="1" customWidth="1"/>
    <col min="9731" max="9731" width="33.140625" bestFit="1" customWidth="1"/>
    <col min="9733" max="9733" width="120.140625" bestFit="1" customWidth="1"/>
    <col min="9734" max="9734" width="21.7109375" bestFit="1" customWidth="1"/>
    <col min="9985" max="9985" width="18" bestFit="1" customWidth="1"/>
    <col min="9986" max="9986" width="13.28515625" bestFit="1" customWidth="1"/>
    <col min="9987" max="9987" width="33.140625" bestFit="1" customWidth="1"/>
    <col min="9989" max="9989" width="120.140625" bestFit="1" customWidth="1"/>
    <col min="9990" max="9990" width="21.7109375" bestFit="1" customWidth="1"/>
    <col min="10241" max="10241" width="18" bestFit="1" customWidth="1"/>
    <col min="10242" max="10242" width="13.28515625" bestFit="1" customWidth="1"/>
    <col min="10243" max="10243" width="33.140625" bestFit="1" customWidth="1"/>
    <col min="10245" max="10245" width="120.140625" bestFit="1" customWidth="1"/>
    <col min="10246" max="10246" width="21.7109375" bestFit="1" customWidth="1"/>
    <col min="10497" max="10497" width="18" bestFit="1" customWidth="1"/>
    <col min="10498" max="10498" width="13.28515625" bestFit="1" customWidth="1"/>
    <col min="10499" max="10499" width="33.140625" bestFit="1" customWidth="1"/>
    <col min="10501" max="10501" width="120.140625" bestFit="1" customWidth="1"/>
    <col min="10502" max="10502" width="21.7109375" bestFit="1" customWidth="1"/>
    <col min="10753" max="10753" width="18" bestFit="1" customWidth="1"/>
    <col min="10754" max="10754" width="13.28515625" bestFit="1" customWidth="1"/>
    <col min="10755" max="10755" width="33.140625" bestFit="1" customWidth="1"/>
    <col min="10757" max="10757" width="120.140625" bestFit="1" customWidth="1"/>
    <col min="10758" max="10758" width="21.7109375" bestFit="1" customWidth="1"/>
    <col min="11009" max="11009" width="18" bestFit="1" customWidth="1"/>
    <col min="11010" max="11010" width="13.28515625" bestFit="1" customWidth="1"/>
    <col min="11011" max="11011" width="33.140625" bestFit="1" customWidth="1"/>
    <col min="11013" max="11013" width="120.140625" bestFit="1" customWidth="1"/>
    <col min="11014" max="11014" width="21.7109375" bestFit="1" customWidth="1"/>
    <col min="11265" max="11265" width="18" bestFit="1" customWidth="1"/>
    <col min="11266" max="11266" width="13.28515625" bestFit="1" customWidth="1"/>
    <col min="11267" max="11267" width="33.140625" bestFit="1" customWidth="1"/>
    <col min="11269" max="11269" width="120.140625" bestFit="1" customWidth="1"/>
    <col min="11270" max="11270" width="21.7109375" bestFit="1" customWidth="1"/>
    <col min="11521" max="11521" width="18" bestFit="1" customWidth="1"/>
    <col min="11522" max="11522" width="13.28515625" bestFit="1" customWidth="1"/>
    <col min="11523" max="11523" width="33.140625" bestFit="1" customWidth="1"/>
    <col min="11525" max="11525" width="120.140625" bestFit="1" customWidth="1"/>
    <col min="11526" max="11526" width="21.7109375" bestFit="1" customWidth="1"/>
    <col min="11777" max="11777" width="18" bestFit="1" customWidth="1"/>
    <col min="11778" max="11778" width="13.28515625" bestFit="1" customWidth="1"/>
    <col min="11779" max="11779" width="33.140625" bestFit="1" customWidth="1"/>
    <col min="11781" max="11781" width="120.140625" bestFit="1" customWidth="1"/>
    <col min="11782" max="11782" width="21.7109375" bestFit="1" customWidth="1"/>
    <col min="12033" max="12033" width="18" bestFit="1" customWidth="1"/>
    <col min="12034" max="12034" width="13.28515625" bestFit="1" customWidth="1"/>
    <col min="12035" max="12035" width="33.140625" bestFit="1" customWidth="1"/>
    <col min="12037" max="12037" width="120.140625" bestFit="1" customWidth="1"/>
    <col min="12038" max="12038" width="21.7109375" bestFit="1" customWidth="1"/>
    <col min="12289" max="12289" width="18" bestFit="1" customWidth="1"/>
    <col min="12290" max="12290" width="13.28515625" bestFit="1" customWidth="1"/>
    <col min="12291" max="12291" width="33.140625" bestFit="1" customWidth="1"/>
    <col min="12293" max="12293" width="120.140625" bestFit="1" customWidth="1"/>
    <col min="12294" max="12294" width="21.7109375" bestFit="1" customWidth="1"/>
    <col min="12545" max="12545" width="18" bestFit="1" customWidth="1"/>
    <col min="12546" max="12546" width="13.28515625" bestFit="1" customWidth="1"/>
    <col min="12547" max="12547" width="33.140625" bestFit="1" customWidth="1"/>
    <col min="12549" max="12549" width="120.140625" bestFit="1" customWidth="1"/>
    <col min="12550" max="12550" width="21.7109375" bestFit="1" customWidth="1"/>
    <col min="12801" max="12801" width="18" bestFit="1" customWidth="1"/>
    <col min="12802" max="12802" width="13.28515625" bestFit="1" customWidth="1"/>
    <col min="12803" max="12803" width="33.140625" bestFit="1" customWidth="1"/>
    <col min="12805" max="12805" width="120.140625" bestFit="1" customWidth="1"/>
    <col min="12806" max="12806" width="21.7109375" bestFit="1" customWidth="1"/>
    <col min="13057" max="13057" width="18" bestFit="1" customWidth="1"/>
    <col min="13058" max="13058" width="13.28515625" bestFit="1" customWidth="1"/>
    <col min="13059" max="13059" width="33.140625" bestFit="1" customWidth="1"/>
    <col min="13061" max="13061" width="120.140625" bestFit="1" customWidth="1"/>
    <col min="13062" max="13062" width="21.7109375" bestFit="1" customWidth="1"/>
    <col min="13313" max="13313" width="18" bestFit="1" customWidth="1"/>
    <col min="13314" max="13314" width="13.28515625" bestFit="1" customWidth="1"/>
    <col min="13315" max="13315" width="33.140625" bestFit="1" customWidth="1"/>
    <col min="13317" max="13317" width="120.140625" bestFit="1" customWidth="1"/>
    <col min="13318" max="13318" width="21.7109375" bestFit="1" customWidth="1"/>
    <col min="13569" max="13569" width="18" bestFit="1" customWidth="1"/>
    <col min="13570" max="13570" width="13.28515625" bestFit="1" customWidth="1"/>
    <col min="13571" max="13571" width="33.140625" bestFit="1" customWidth="1"/>
    <col min="13573" max="13573" width="120.140625" bestFit="1" customWidth="1"/>
    <col min="13574" max="13574" width="21.7109375" bestFit="1" customWidth="1"/>
    <col min="13825" max="13825" width="18" bestFit="1" customWidth="1"/>
    <col min="13826" max="13826" width="13.28515625" bestFit="1" customWidth="1"/>
    <col min="13827" max="13827" width="33.140625" bestFit="1" customWidth="1"/>
    <col min="13829" max="13829" width="120.140625" bestFit="1" customWidth="1"/>
    <col min="13830" max="13830" width="21.7109375" bestFit="1" customWidth="1"/>
    <col min="14081" max="14081" width="18" bestFit="1" customWidth="1"/>
    <col min="14082" max="14082" width="13.28515625" bestFit="1" customWidth="1"/>
    <col min="14083" max="14083" width="33.140625" bestFit="1" customWidth="1"/>
    <col min="14085" max="14085" width="120.140625" bestFit="1" customWidth="1"/>
    <col min="14086" max="14086" width="21.7109375" bestFit="1" customWidth="1"/>
    <col min="14337" max="14337" width="18" bestFit="1" customWidth="1"/>
    <col min="14338" max="14338" width="13.28515625" bestFit="1" customWidth="1"/>
    <col min="14339" max="14339" width="33.140625" bestFit="1" customWidth="1"/>
    <col min="14341" max="14341" width="120.140625" bestFit="1" customWidth="1"/>
    <col min="14342" max="14342" width="21.7109375" bestFit="1" customWidth="1"/>
    <col min="14593" max="14593" width="18" bestFit="1" customWidth="1"/>
    <col min="14594" max="14594" width="13.28515625" bestFit="1" customWidth="1"/>
    <col min="14595" max="14595" width="33.140625" bestFit="1" customWidth="1"/>
    <col min="14597" max="14597" width="120.140625" bestFit="1" customWidth="1"/>
    <col min="14598" max="14598" width="21.7109375" bestFit="1" customWidth="1"/>
    <col min="14849" max="14849" width="18" bestFit="1" customWidth="1"/>
    <col min="14850" max="14850" width="13.28515625" bestFit="1" customWidth="1"/>
    <col min="14851" max="14851" width="33.140625" bestFit="1" customWidth="1"/>
    <col min="14853" max="14853" width="120.140625" bestFit="1" customWidth="1"/>
    <col min="14854" max="14854" width="21.7109375" bestFit="1" customWidth="1"/>
    <col min="15105" max="15105" width="18" bestFit="1" customWidth="1"/>
    <col min="15106" max="15106" width="13.28515625" bestFit="1" customWidth="1"/>
    <col min="15107" max="15107" width="33.140625" bestFit="1" customWidth="1"/>
    <col min="15109" max="15109" width="120.140625" bestFit="1" customWidth="1"/>
    <col min="15110" max="15110" width="21.7109375" bestFit="1" customWidth="1"/>
    <col min="15361" max="15361" width="18" bestFit="1" customWidth="1"/>
    <col min="15362" max="15362" width="13.28515625" bestFit="1" customWidth="1"/>
    <col min="15363" max="15363" width="33.140625" bestFit="1" customWidth="1"/>
    <col min="15365" max="15365" width="120.140625" bestFit="1" customWidth="1"/>
    <col min="15366" max="15366" width="21.7109375" bestFit="1" customWidth="1"/>
    <col min="15617" max="15617" width="18" bestFit="1" customWidth="1"/>
    <col min="15618" max="15618" width="13.28515625" bestFit="1" customWidth="1"/>
    <col min="15619" max="15619" width="33.140625" bestFit="1" customWidth="1"/>
    <col min="15621" max="15621" width="120.140625" bestFit="1" customWidth="1"/>
    <col min="15622" max="15622" width="21.7109375" bestFit="1" customWidth="1"/>
    <col min="15873" max="15873" width="18" bestFit="1" customWidth="1"/>
    <col min="15874" max="15874" width="13.28515625" bestFit="1" customWidth="1"/>
    <col min="15875" max="15875" width="33.140625" bestFit="1" customWidth="1"/>
    <col min="15877" max="15877" width="120.140625" bestFit="1" customWidth="1"/>
    <col min="15878" max="15878" width="21.7109375" bestFit="1" customWidth="1"/>
    <col min="16129" max="16129" width="18" bestFit="1" customWidth="1"/>
    <col min="16130" max="16130" width="13.28515625" bestFit="1" customWidth="1"/>
    <col min="16131" max="16131" width="33.140625" bestFit="1" customWidth="1"/>
    <col min="16133" max="16133" width="120.140625" bestFit="1" customWidth="1"/>
    <col min="16134" max="16134" width="21.7109375" bestFit="1" customWidth="1"/>
  </cols>
  <sheetData>
    <row r="1" spans="1:9" s="99" customFormat="1" x14ac:dyDescent="0.25">
      <c r="A1" s="99" t="s">
        <v>414</v>
      </c>
      <c r="B1" s="99" t="s">
        <v>108</v>
      </c>
      <c r="C1" s="99" t="s">
        <v>415</v>
      </c>
      <c r="D1" s="99" t="s">
        <v>416</v>
      </c>
      <c r="E1" s="99" t="s">
        <v>417</v>
      </c>
      <c r="F1" s="99" t="s">
        <v>418</v>
      </c>
      <c r="G1" s="99" t="s">
        <v>419</v>
      </c>
    </row>
    <row r="2" spans="1:9" x14ac:dyDescent="0.25">
      <c r="A2" t="s">
        <v>420</v>
      </c>
      <c r="B2" t="s">
        <v>421</v>
      </c>
      <c r="C2" t="s">
        <v>426</v>
      </c>
      <c r="D2" t="s">
        <v>422</v>
      </c>
      <c r="E2" t="s">
        <v>425</v>
      </c>
      <c r="F2" t="s">
        <v>23</v>
      </c>
      <c r="G2">
        <v>1</v>
      </c>
      <c r="H2" t="s">
        <v>116</v>
      </c>
      <c r="I2" t="str">
        <f t="shared" ref="I2:I4" si="0">_xlfn.TEXTJOIN(",",FALSE,A2&amp;B2,CHAR(34)&amp;C2&amp;CHAR(34),CHAR(34)&amp;D2&amp;CHAR(34),CHAR(34)&amp;E2&amp;CHAR(34),CHAR(34)&amp;F2&amp;CHAR(34),G2&amp;H2)</f>
        <v>%groupname_File(groupname1,"C01_LAB_POSITIVE","r01","Positive COVID 19 Antigen or PCR Lab","Y",1);</v>
      </c>
    </row>
    <row r="3" spans="1:9" x14ac:dyDescent="0.25">
      <c r="A3" t="s">
        <v>420</v>
      </c>
      <c r="B3" t="s">
        <v>423</v>
      </c>
      <c r="C3" t="s">
        <v>427</v>
      </c>
      <c r="D3" t="s">
        <v>422</v>
      </c>
      <c r="E3" t="s">
        <v>482</v>
      </c>
      <c r="F3" t="s">
        <v>23</v>
      </c>
      <c r="G3">
        <v>2</v>
      </c>
      <c r="H3" t="s">
        <v>116</v>
      </c>
      <c r="I3" t="str">
        <f t="shared" si="0"/>
        <v>%groupname_File(groupname2,"C02_LAB_POSITIVE_HTN","r01","Positive COVID 19 Antigen or PCR Lab and Hypertension Diagnosis within 1 Day Prior to 16 Days After","Y",2);</v>
      </c>
    </row>
    <row r="4" spans="1:9" x14ac:dyDescent="0.25">
      <c r="A4" t="s">
        <v>420</v>
      </c>
      <c r="B4" t="s">
        <v>424</v>
      </c>
      <c r="C4" t="s">
        <v>428</v>
      </c>
      <c r="D4" t="s">
        <v>422</v>
      </c>
      <c r="E4" t="s">
        <v>483</v>
      </c>
      <c r="F4" t="s">
        <v>23</v>
      </c>
      <c r="G4">
        <v>3</v>
      </c>
      <c r="H4" t="s">
        <v>116</v>
      </c>
      <c r="I4" t="str">
        <f t="shared" si="0"/>
        <v>%groupname_File(groupname3,"C03_LAB_POSITIVE_DIAB","r01","Positive COVID 19 Antigen or PCR Lab and Type 1 or 2 Diabetes","Y",3);</v>
      </c>
    </row>
    <row r="5" spans="1:9" x14ac:dyDescent="0.25">
      <c r="A5" t="s">
        <v>420</v>
      </c>
      <c r="B5" t="s">
        <v>421</v>
      </c>
      <c r="C5" t="s">
        <v>429</v>
      </c>
      <c r="D5" t="s">
        <v>422</v>
      </c>
      <c r="E5" t="s">
        <v>484</v>
      </c>
      <c r="F5" t="s">
        <v>23</v>
      </c>
      <c r="G5">
        <v>4</v>
      </c>
      <c r="H5" t="s">
        <v>116</v>
      </c>
      <c r="I5" t="str">
        <f t="shared" ref="I5" si="1">_xlfn.TEXTJOIN(",",FALSE,A5&amp;B5,CHAR(34)&amp;C5&amp;CHAR(34),CHAR(34)&amp;D5&amp;CHAR(34),CHAR(34)&amp;E5&amp;CHAR(34),CHAR(34)&amp;F5&amp;CHAR(34),G5&amp;H5)</f>
        <v>%groupname_File(groupname1,"C04_LAB_POSITIVE_OBESITY","r01","Positive COVID 19 Antigen or PCR Lab and Obesity","Y",4);</v>
      </c>
    </row>
  </sheetData>
  <pageMargins left="0.7" right="0.7" top="0.75" bottom="0.75" header="0.3" footer="0.3"/>
  <pageSetup orientation="portrait" r:id="rId1"/>
  <headerFooter differentOddEven="1" differentFirst="1">
    <oddFooter>&amp;L </oddFooter>
    <evenFooter>&amp;L </evenFooter>
    <firstFooter>&amp;L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Table Shell</vt:lpstr>
      <vt:lpstr>Cohort Diagrams</vt:lpstr>
      <vt:lpstr>Query Request</vt:lpstr>
      <vt:lpstr>Covariates-Adults</vt:lpstr>
      <vt:lpstr>Query_File</vt:lpstr>
      <vt:lpstr>Condition_File</vt:lpstr>
      <vt:lpstr>Covariate_File</vt:lpstr>
      <vt:lpstr>Vitals_File</vt:lpstr>
      <vt:lpstr>Groupname_File1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Fearrington, Julia</dc:creator>
  <cp:lastModifiedBy>Fearrington, Julia</cp:lastModifiedBy>
  <dcterms:created xsi:type="dcterms:W3CDTF">2021-02-22T21:06:33Z</dcterms:created>
  <dcterms:modified xsi:type="dcterms:W3CDTF">2021-03-25T15:51:20Z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8e8e1a18-02f1-4fab-8743-31865a89165a</vt:lpwstr>
  </property>
  <property fmtid="{D5CDD505-2E9C-101B-9397-08002B2CF9AE}" pid="3" name="Classification">
    <vt:lpwstr>General Business</vt:lpwstr>
  </property>
  <property fmtid="{D5CDD505-2E9C-101B-9397-08002B2CF9AE}" pid="4" name="Retention">
    <vt:lpwstr>11 Years</vt:lpwstr>
  </property>
  <property fmtid="{D5CDD505-2E9C-101B-9397-08002B2CF9AE}" pid="5" name="DisplayClassification">
    <vt:lpwstr>No</vt:lpwstr>
  </property>
</Properties>
</file>