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920e8ad93e1344a/CS/Robotics/FRC/2023/"/>
    </mc:Choice>
  </mc:AlternateContent>
  <xr:revisionPtr revIDLastSave="751" documentId="8_{A5854F94-2DAF-466D-B7FA-E79702E78E94}" xr6:coauthVersionLast="47" xr6:coauthVersionMax="47" xr10:uidLastSave="{44AFE5E1-CCA3-43A3-8AB9-B5159BE4C7FD}"/>
  <bookViews>
    <workbookView xWindow="-108" yWindow="-108" windowWidth="23256" windowHeight="12720" xr2:uid="{81F7C569-3541-497B-A1F4-5A65E23630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K68" i="1"/>
  <c r="M68" i="1" s="1"/>
  <c r="K71" i="1"/>
  <c r="M71" i="1" s="1"/>
  <c r="K70" i="1"/>
  <c r="L70" i="1" s="1"/>
  <c r="K69" i="1"/>
  <c r="M69" i="1" s="1"/>
  <c r="K67" i="1"/>
  <c r="M67" i="1" s="1"/>
  <c r="K66" i="1"/>
  <c r="L66" i="1" s="1"/>
  <c r="K65" i="1"/>
  <c r="M65" i="1" s="1"/>
  <c r="K64" i="1"/>
  <c r="M64" i="1" s="1"/>
  <c r="K63" i="1"/>
  <c r="M63" i="1" s="1"/>
  <c r="K62" i="1"/>
  <c r="M62" i="1" s="1"/>
  <c r="N1" i="1"/>
  <c r="K45" i="1"/>
  <c r="L45" i="1" s="1"/>
  <c r="K34" i="1"/>
  <c r="L34" i="1" s="1"/>
  <c r="L68" i="1" l="1"/>
  <c r="L69" i="1"/>
  <c r="M66" i="1"/>
  <c r="L64" i="1"/>
  <c r="L62" i="1"/>
  <c r="L65" i="1"/>
  <c r="M70" i="1"/>
  <c r="L67" i="1"/>
  <c r="L63" i="1"/>
  <c r="L71" i="1"/>
  <c r="M34" i="1"/>
  <c r="M45" i="1"/>
  <c r="K61" i="1"/>
  <c r="L61" i="1" s="1"/>
  <c r="K60" i="1"/>
  <c r="M60" i="1" s="1"/>
  <c r="K59" i="1"/>
  <c r="L59" i="1" s="1"/>
  <c r="K58" i="1"/>
  <c r="M58" i="1" s="1"/>
  <c r="K57" i="1"/>
  <c r="M57" i="1" s="1"/>
  <c r="K56" i="1"/>
  <c r="L56" i="1" s="1"/>
  <c r="K55" i="1"/>
  <c r="M55" i="1" s="1"/>
  <c r="K54" i="1"/>
  <c r="L54" i="1" s="1"/>
  <c r="K53" i="1"/>
  <c r="M53" i="1" s="1"/>
  <c r="K52" i="1"/>
  <c r="L52" i="1" s="1"/>
  <c r="K51" i="1"/>
  <c r="M51" i="1" s="1"/>
  <c r="K50" i="1"/>
  <c r="L50" i="1" s="1"/>
  <c r="K49" i="1"/>
  <c r="M49" i="1" s="1"/>
  <c r="K48" i="1"/>
  <c r="M48" i="1" s="1"/>
  <c r="K47" i="1"/>
  <c r="M47" i="1" s="1"/>
  <c r="K46" i="1"/>
  <c r="L46" i="1" s="1"/>
  <c r="K44" i="1"/>
  <c r="L44" i="1" s="1"/>
  <c r="K43" i="1"/>
  <c r="L43" i="1" s="1"/>
  <c r="K42" i="1"/>
  <c r="M42" i="1" s="1"/>
  <c r="K41" i="1"/>
  <c r="L41" i="1" s="1"/>
  <c r="K40" i="1"/>
  <c r="L40" i="1" s="1"/>
  <c r="K39" i="1"/>
  <c r="M39" i="1" s="1"/>
  <c r="K38" i="1"/>
  <c r="M38" i="1" s="1"/>
  <c r="K37" i="1"/>
  <c r="L37" i="1" s="1"/>
  <c r="K36" i="1"/>
  <c r="M36" i="1" s="1"/>
  <c r="K35" i="1"/>
  <c r="K33" i="1"/>
  <c r="M33" i="1" s="1"/>
  <c r="K32" i="1"/>
  <c r="L32" i="1" s="1"/>
  <c r="K31" i="1"/>
  <c r="M31" i="1" s="1"/>
  <c r="K30" i="1"/>
  <c r="M30" i="1" s="1"/>
  <c r="K29" i="1"/>
  <c r="M29" i="1" s="1"/>
  <c r="K28" i="1"/>
  <c r="L28" i="1" s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11" i="1"/>
  <c r="L49" i="1" l="1"/>
  <c r="M61" i="1"/>
  <c r="M44" i="1"/>
  <c r="L36" i="1"/>
  <c r="L35" i="1"/>
  <c r="M35" i="1"/>
  <c r="L53" i="1"/>
  <c r="M40" i="1"/>
  <c r="M56" i="1"/>
  <c r="M50" i="1"/>
  <c r="L58" i="1"/>
  <c r="M41" i="1"/>
  <c r="L42" i="1"/>
  <c r="L60" i="1"/>
  <c r="M46" i="1"/>
  <c r="M37" i="1"/>
  <c r="L51" i="1"/>
  <c r="L33" i="1"/>
  <c r="M54" i="1"/>
  <c r="M32" i="1"/>
  <c r="L31" i="1"/>
  <c r="M28" i="1"/>
  <c r="L29" i="1"/>
  <c r="M43" i="1"/>
  <c r="L47" i="1"/>
  <c r="M52" i="1"/>
  <c r="M59" i="1"/>
  <c r="L38" i="1"/>
  <c r="L57" i="1"/>
  <c r="L30" i="1"/>
  <c r="L39" i="1"/>
  <c r="L48" i="1"/>
  <c r="L55" i="1"/>
  <c r="K5" i="1"/>
  <c r="K6" i="1"/>
  <c r="K7" i="1"/>
  <c r="K8" i="1"/>
  <c r="K9" i="1"/>
  <c r="K10" i="1"/>
  <c r="K4" i="1"/>
  <c r="L25" i="1" l="1"/>
  <c r="M25" i="1"/>
  <c r="L9" i="1"/>
  <c r="M9" i="1"/>
  <c r="L23" i="1"/>
  <c r="M23" i="1"/>
  <c r="L8" i="1"/>
  <c r="M8" i="1"/>
  <c r="M4" i="1"/>
  <c r="L4" i="1"/>
  <c r="M27" i="1"/>
  <c r="L27" i="1"/>
  <c r="L19" i="1"/>
  <c r="M19" i="1"/>
  <c r="L11" i="1"/>
  <c r="M11" i="1"/>
  <c r="L22" i="1"/>
  <c r="M22" i="1"/>
  <c r="L7" i="1"/>
  <c r="M7" i="1"/>
  <c r="L20" i="1"/>
  <c r="M20" i="1"/>
  <c r="L5" i="1"/>
  <c r="M5" i="1"/>
  <c r="L12" i="1"/>
  <c r="M12" i="1"/>
  <c r="M26" i="1"/>
  <c r="L26" i="1"/>
  <c r="M10" i="1"/>
  <c r="L10" i="1"/>
  <c r="L24" i="1"/>
  <c r="M24" i="1"/>
  <c r="M21" i="1"/>
  <c r="L21" i="1"/>
  <c r="M6" i="1"/>
  <c r="L6" i="1"/>
  <c r="M18" i="1"/>
  <c r="L18" i="1"/>
  <c r="M17" i="1"/>
  <c r="L17" i="1"/>
  <c r="L16" i="1"/>
  <c r="M16" i="1"/>
  <c r="M15" i="1"/>
  <c r="L15" i="1"/>
  <c r="L14" i="1"/>
  <c r="M14" i="1"/>
  <c r="L13" i="1"/>
  <c r="M13" i="1"/>
  <c r="I1" i="1" l="1"/>
</calcChain>
</file>

<file path=xl/sharedStrings.xml><?xml version="1.0" encoding="utf-8"?>
<sst xmlns="http://schemas.openxmlformats.org/spreadsheetml/2006/main" count="110" uniqueCount="76">
  <si>
    <t>Date</t>
  </si>
  <si>
    <t>Time in</t>
  </si>
  <si>
    <t>Time Out</t>
  </si>
  <si>
    <t xml:space="preserve">Time in </t>
  </si>
  <si>
    <t>Time out</t>
  </si>
  <si>
    <t>FRC Hours for Odom 2022-23</t>
  </si>
  <si>
    <t>Total time
(hh:mm)</t>
  </si>
  <si>
    <t>Notes</t>
  </si>
  <si>
    <t>Captain meeting.  Helped Steve prep for the year.</t>
  </si>
  <si>
    <t>Bedtime</t>
  </si>
  <si>
    <t>Fixed sticky faults.  Club meeting.</t>
  </si>
  <si>
    <t>Club meeting.</t>
  </si>
  <si>
    <t>Sticky fault fix</t>
  </si>
  <si>
    <t>CAD Skill Development on OnShape and Canvas</t>
  </si>
  <si>
    <t>Robot team CAD prep and meeting</t>
  </si>
  <si>
    <t>Robot teem meeting</t>
  </si>
  <si>
    <t>Exercise?</t>
  </si>
  <si>
    <t>y</t>
  </si>
  <si>
    <t>Build the IBM PC, load software. Seup OneDrive. Make manual. Made Trophies. Canvas assignment.</t>
  </si>
  <si>
    <t>hh</t>
  </si>
  <si>
    <t>mm</t>
  </si>
  <si>
    <t>hrs</t>
  </si>
  <si>
    <t>hrs/day:</t>
  </si>
  <si>
    <t>Catch up work with student for OnShape.  Club meeting/class.</t>
  </si>
  <si>
    <t>Prep for Club activity and Canvas setup.  Club meeting/class and prep.</t>
  </si>
  <si>
    <t>Team meeting.  Electronic systems assignment and worksheet.</t>
  </si>
  <si>
    <t>Team meeting.</t>
  </si>
  <si>
    <t>Installation of FRC software.  Update manual.</t>
  </si>
  <si>
    <t>Installation of FRC software.  Radio setup.  RIO imaging.  Laptop configuration and troubleshooting!  Update manual.</t>
  </si>
  <si>
    <t>Design and fabricate Motherboard Deck.  Plexiglass laser cut tests.  Update Red B roboRIO and radio. Research PoE options</t>
  </si>
  <si>
    <t>Configured the RedB radio.  Compiled manual.  Troubleshooting the new laptop shutdown issues.</t>
  </si>
  <si>
    <t>Team meeting, radio setup, code tutorials (digital inputs), move robot and supplies to AFC</t>
  </si>
  <si>
    <t>Team meeting, code tutorials (timer functions)</t>
  </si>
  <si>
    <t>Kickoff meeting, write test code with Rudy (deploying, printing, method creation, and digital outputs)</t>
  </si>
  <si>
    <t>Rules study, code tutorials (analog inputs, servos), prototype building with Steve</t>
  </si>
  <si>
    <t>Team meeting, robot CAD and prototyping</t>
  </si>
  <si>
    <t>CAD design and prototyping</t>
  </si>
  <si>
    <t>Team meeting, robot coding and prototyping</t>
  </si>
  <si>
    <t>Team meeting, code tutorials Xbox controller</t>
  </si>
  <si>
    <t>Code tutorials (Xbox)</t>
  </si>
  <si>
    <t>Team meeting, CAD modeling</t>
  </si>
  <si>
    <t>Team meeting, gripper prototype, torque calculations</t>
  </si>
  <si>
    <t>Trying to resolve Venom motor issues!</t>
  </si>
  <si>
    <t>Consult about robot arm, Team Meeting, Code tutorials (Spark motor)</t>
  </si>
  <si>
    <t>Team meeting; trying to resolve Venom motor issues!</t>
  </si>
  <si>
    <t>Trying to resolve Venom motor issues! Venom issues resolved!!!  CAD work on the new arm version</t>
  </si>
  <si>
    <t>Venom code; Venom code tutorials; Team Meeting; mecanum chassis build and test drive #1</t>
  </si>
  <si>
    <t>Mecanum chassis test drive; Arm and gripper CAD build (not prototype)</t>
  </si>
  <si>
    <t>Arm and gripper + tank and mecanum chassis CAD builds (not prototype)</t>
  </si>
  <si>
    <t>Team Meeting; Arm and gripper + tank and mecanum chassis CAD builds (not prototype)</t>
  </si>
  <si>
    <t>Team Meeting</t>
  </si>
  <si>
    <t>Team Meeting (tank drive and pneumatics); Arm and gripper logistics; mast modularity</t>
  </si>
  <si>
    <t>Arm and gripper logistics</t>
  </si>
  <si>
    <t xml:space="preserve">PID system; Arm discussion; Team Meeting; </t>
  </si>
  <si>
    <t>Team Meeting; CAD work on the deck</t>
  </si>
  <si>
    <t>Arm build and torque calculations</t>
  </si>
  <si>
    <t>Work with Will on the pneumatic arm -- looks great!  CAD the electronics deck.</t>
  </si>
  <si>
    <t>CAD and laser cut electronics deck; Team Meeting; pneumatics work; High-Amp switch mounting plate</t>
  </si>
  <si>
    <t>High-amp switch mounting plate; Team Meeting; electronics deck and high-amp switch mount.</t>
  </si>
  <si>
    <t>Standoff fabrication; Air Compressor; Robot transportation; Solenoid work</t>
  </si>
  <si>
    <t>Electronics deck build</t>
  </si>
  <si>
    <t>Team Meeting; night before Week Zero Contest (late night!)</t>
  </si>
  <si>
    <t>Late night and morning of Week Zero Contest (one day)</t>
  </si>
  <si>
    <t>Team Meeting; Arm bracket fabrication</t>
  </si>
  <si>
    <t>Y</t>
  </si>
  <si>
    <t>Gripper work; Trainer rebuild; Venom braking system</t>
  </si>
  <si>
    <t>Team Meeting; Mecanum CAD</t>
  </si>
  <si>
    <t>Mecanum CAD and build with Jack B</t>
  </si>
  <si>
    <t>Mecanum CAD and build with Will</t>
  </si>
  <si>
    <t>Mecanum CAD and build; Team Meeting</t>
  </si>
  <si>
    <t>Day before packing up for fist competition; pneumatic troubleshooting; code finalization</t>
  </si>
  <si>
    <t>FRC Salem</t>
  </si>
  <si>
    <t>FRC Concord Tru chaperone</t>
  </si>
  <si>
    <t>FRC Salem; spent night at Tru (sleep hours not recorded)</t>
  </si>
  <si>
    <t>(above three days bare minimum if I had done the 2nd contest with no prep-work or robot modifications in days prior)</t>
  </si>
  <si>
    <t>Tilt switch design and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</si>
</sst>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h:mm;@"/>
    <numFmt numFmtId="165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2" borderId="1" xfId="0" applyFont="1" applyFill="1" applyBorder="1" applyAlignment="1">
      <alignment horizontal="center"/>
    </xf>
    <xf numFmtId="20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wrapText="1"/>
    </xf>
    <xf numFmtId="164" fontId="1" fillId="4" borderId="1" xfId="0" applyNumberFormat="1" applyFont="1" applyFill="1" applyBorder="1" applyAlignment="1">
      <alignment horizontal="center"/>
    </xf>
    <xf numFmtId="20" fontId="1" fillId="3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64" fontId="1" fillId="0" borderId="1" xfId="0" applyNumberFormat="1" applyFont="1" applyBorder="1" applyAlignment="1">
      <alignment horizontal="center"/>
    </xf>
    <xf numFmtId="20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4" borderId="1" xfId="0" applyFont="1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165" fontId="1" fillId="4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8B22A38-E2FE-4474-AD31-7C4BACF1CB4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Chris Odom Actual</a:t>
            </a:r>
            <a:r>
              <a:rPr lang="en-US" baseline="0"/>
              <a:t> </a:t>
            </a:r>
            <a:r>
              <a:rPr lang="en-US"/>
              <a:t>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Sheet1!$A$4:$A$68</c:f>
              <c:numCache>
                <c:formatCode>[$-F800]dddd\,\ mmmm\ dd\,\ yyyy</c:formatCode>
                <c:ptCount val="65"/>
                <c:pt idx="0">
                  <c:v>44895</c:v>
                </c:pt>
                <c:pt idx="1">
                  <c:v>44896</c:v>
                </c:pt>
                <c:pt idx="2">
                  <c:v>44897</c:v>
                </c:pt>
                <c:pt idx="3">
                  <c:v>44898</c:v>
                </c:pt>
                <c:pt idx="4">
                  <c:v>44899</c:v>
                </c:pt>
                <c:pt idx="5">
                  <c:v>44900</c:v>
                </c:pt>
                <c:pt idx="6">
                  <c:v>44901</c:v>
                </c:pt>
                <c:pt idx="7">
                  <c:v>44902</c:v>
                </c:pt>
                <c:pt idx="8">
                  <c:v>44903</c:v>
                </c:pt>
                <c:pt idx="9">
                  <c:v>44904</c:v>
                </c:pt>
                <c:pt idx="10">
                  <c:v>44906</c:v>
                </c:pt>
                <c:pt idx="11">
                  <c:v>44907</c:v>
                </c:pt>
                <c:pt idx="12">
                  <c:v>44908</c:v>
                </c:pt>
                <c:pt idx="13">
                  <c:v>44930</c:v>
                </c:pt>
                <c:pt idx="14">
                  <c:v>44931</c:v>
                </c:pt>
                <c:pt idx="15">
                  <c:v>44932</c:v>
                </c:pt>
                <c:pt idx="16">
                  <c:v>44933</c:v>
                </c:pt>
                <c:pt idx="17">
                  <c:v>44935</c:v>
                </c:pt>
                <c:pt idx="18">
                  <c:v>44936</c:v>
                </c:pt>
                <c:pt idx="19">
                  <c:v>44937</c:v>
                </c:pt>
                <c:pt idx="20">
                  <c:v>44938</c:v>
                </c:pt>
                <c:pt idx="21">
                  <c:v>44939</c:v>
                </c:pt>
                <c:pt idx="22">
                  <c:v>44940</c:v>
                </c:pt>
                <c:pt idx="23">
                  <c:v>44941</c:v>
                </c:pt>
                <c:pt idx="24">
                  <c:v>44942</c:v>
                </c:pt>
                <c:pt idx="25">
                  <c:v>44943</c:v>
                </c:pt>
                <c:pt idx="26">
                  <c:v>44944</c:v>
                </c:pt>
                <c:pt idx="27">
                  <c:v>44945</c:v>
                </c:pt>
                <c:pt idx="28">
                  <c:v>44946</c:v>
                </c:pt>
                <c:pt idx="29">
                  <c:v>44949</c:v>
                </c:pt>
                <c:pt idx="30">
                  <c:v>44950</c:v>
                </c:pt>
                <c:pt idx="31">
                  <c:v>44951</c:v>
                </c:pt>
                <c:pt idx="32">
                  <c:v>44952</c:v>
                </c:pt>
                <c:pt idx="33">
                  <c:v>44953</c:v>
                </c:pt>
                <c:pt idx="34">
                  <c:v>44954</c:v>
                </c:pt>
                <c:pt idx="35">
                  <c:v>44955</c:v>
                </c:pt>
                <c:pt idx="36">
                  <c:v>44956</c:v>
                </c:pt>
                <c:pt idx="37">
                  <c:v>44957</c:v>
                </c:pt>
                <c:pt idx="38">
                  <c:v>44958</c:v>
                </c:pt>
                <c:pt idx="39">
                  <c:v>44959</c:v>
                </c:pt>
                <c:pt idx="40">
                  <c:v>44964</c:v>
                </c:pt>
                <c:pt idx="41">
                  <c:v>44965</c:v>
                </c:pt>
                <c:pt idx="42">
                  <c:v>44966</c:v>
                </c:pt>
                <c:pt idx="43">
                  <c:v>44967</c:v>
                </c:pt>
                <c:pt idx="44">
                  <c:v>44969</c:v>
                </c:pt>
                <c:pt idx="45">
                  <c:v>44970</c:v>
                </c:pt>
                <c:pt idx="46">
                  <c:v>44971</c:v>
                </c:pt>
                <c:pt idx="47">
                  <c:v>44972</c:v>
                </c:pt>
                <c:pt idx="48">
                  <c:v>44973</c:v>
                </c:pt>
                <c:pt idx="49">
                  <c:v>44974</c:v>
                </c:pt>
                <c:pt idx="50">
                  <c:v>44975</c:v>
                </c:pt>
                <c:pt idx="51">
                  <c:v>44977</c:v>
                </c:pt>
                <c:pt idx="52">
                  <c:v>44978</c:v>
                </c:pt>
                <c:pt idx="53">
                  <c:v>44979</c:v>
                </c:pt>
                <c:pt idx="54">
                  <c:v>44980</c:v>
                </c:pt>
                <c:pt idx="55">
                  <c:v>44981</c:v>
                </c:pt>
                <c:pt idx="56">
                  <c:v>44982</c:v>
                </c:pt>
                <c:pt idx="57">
                  <c:v>44983</c:v>
                </c:pt>
                <c:pt idx="58">
                  <c:v>44984</c:v>
                </c:pt>
                <c:pt idx="59">
                  <c:v>44985</c:v>
                </c:pt>
                <c:pt idx="60">
                  <c:v>44986</c:v>
                </c:pt>
                <c:pt idx="61">
                  <c:v>44987</c:v>
                </c:pt>
                <c:pt idx="62">
                  <c:v>44988</c:v>
                </c:pt>
                <c:pt idx="63">
                  <c:v>44989</c:v>
                </c:pt>
                <c:pt idx="64">
                  <c:v>44996</c:v>
                </c:pt>
              </c:numCache>
            </c:numRef>
          </c:xVal>
          <c:yVal>
            <c:numRef>
              <c:f>Sheet1!$K$4:$K$68</c:f>
              <c:numCache>
                <c:formatCode>h:mm;@</c:formatCode>
                <c:ptCount val="65"/>
                <c:pt idx="0">
                  <c:v>0.10416666666666663</c:v>
                </c:pt>
                <c:pt idx="1">
                  <c:v>7.6388888888888951E-2</c:v>
                </c:pt>
                <c:pt idx="2">
                  <c:v>5.5555555555555469E-2</c:v>
                </c:pt>
                <c:pt idx="3">
                  <c:v>1.3888888888888951E-2</c:v>
                </c:pt>
                <c:pt idx="4">
                  <c:v>8.7500000000000022E-2</c:v>
                </c:pt>
                <c:pt idx="5">
                  <c:v>0.22777777777777775</c:v>
                </c:pt>
                <c:pt idx="6">
                  <c:v>6.5277777777777768E-2</c:v>
                </c:pt>
                <c:pt idx="7">
                  <c:v>0.30208333333333337</c:v>
                </c:pt>
                <c:pt idx="8">
                  <c:v>0.15555555555555545</c:v>
                </c:pt>
                <c:pt idx="9">
                  <c:v>8.3333333333333259E-2</c:v>
                </c:pt>
                <c:pt idx="10">
                  <c:v>0.22083333333333333</c:v>
                </c:pt>
                <c:pt idx="11">
                  <c:v>8.5416666666666696E-2</c:v>
                </c:pt>
                <c:pt idx="12">
                  <c:v>4.3750000000000067E-2</c:v>
                </c:pt>
                <c:pt idx="13">
                  <c:v>5.2083333333333259E-2</c:v>
                </c:pt>
                <c:pt idx="14">
                  <c:v>0.14236111111111099</c:v>
                </c:pt>
                <c:pt idx="15">
                  <c:v>8.680555555555558E-2</c:v>
                </c:pt>
                <c:pt idx="16">
                  <c:v>0.3125</c:v>
                </c:pt>
                <c:pt idx="17">
                  <c:v>0.22777777777777775</c:v>
                </c:pt>
                <c:pt idx="18">
                  <c:v>9.722222222222221E-2</c:v>
                </c:pt>
                <c:pt idx="19">
                  <c:v>0.29236111111111096</c:v>
                </c:pt>
                <c:pt idx="20">
                  <c:v>0.11319444444444438</c:v>
                </c:pt>
                <c:pt idx="21">
                  <c:v>0.1527777777777779</c:v>
                </c:pt>
                <c:pt idx="22">
                  <c:v>0.25972222222222224</c:v>
                </c:pt>
                <c:pt idx="23">
                  <c:v>0.19305555555555542</c:v>
                </c:pt>
                <c:pt idx="24">
                  <c:v>0.16666666666666674</c:v>
                </c:pt>
                <c:pt idx="25">
                  <c:v>0.2777777777777779</c:v>
                </c:pt>
                <c:pt idx="26">
                  <c:v>5.8333333333333293E-2</c:v>
                </c:pt>
                <c:pt idx="27">
                  <c:v>0.19097222222222221</c:v>
                </c:pt>
                <c:pt idx="28">
                  <c:v>0.22569444444444453</c:v>
                </c:pt>
                <c:pt idx="29">
                  <c:v>0.17361111111111094</c:v>
                </c:pt>
                <c:pt idx="30">
                  <c:v>0.11458333333333337</c:v>
                </c:pt>
                <c:pt idx="31">
                  <c:v>0.21597222222222218</c:v>
                </c:pt>
                <c:pt idx="32">
                  <c:v>0.14444444444444438</c:v>
                </c:pt>
                <c:pt idx="33">
                  <c:v>0.16111111111111098</c:v>
                </c:pt>
                <c:pt idx="34">
                  <c:v>0.32569444444444451</c:v>
                </c:pt>
                <c:pt idx="35">
                  <c:v>0.18819444444444444</c:v>
                </c:pt>
                <c:pt idx="36">
                  <c:v>0.2680555555555556</c:v>
                </c:pt>
                <c:pt idx="37">
                  <c:v>0.1597222222222221</c:v>
                </c:pt>
                <c:pt idx="38">
                  <c:v>1.388888888888884E-2</c:v>
                </c:pt>
                <c:pt idx="39">
                  <c:v>8.333333333333337E-2</c:v>
                </c:pt>
                <c:pt idx="40">
                  <c:v>0.13333333333333341</c:v>
                </c:pt>
                <c:pt idx="41">
                  <c:v>1.736111111111116E-2</c:v>
                </c:pt>
                <c:pt idx="42">
                  <c:v>9.3750000000000111E-2</c:v>
                </c:pt>
                <c:pt idx="43">
                  <c:v>0.11250000000000004</c:v>
                </c:pt>
                <c:pt idx="44">
                  <c:v>0.17847222222222225</c:v>
                </c:pt>
                <c:pt idx="45">
                  <c:v>0.26874999999999999</c:v>
                </c:pt>
                <c:pt idx="46">
                  <c:v>0.32500000000000001</c:v>
                </c:pt>
                <c:pt idx="47">
                  <c:v>0.27847222222222223</c:v>
                </c:pt>
                <c:pt idx="48">
                  <c:v>0.14930555555555569</c:v>
                </c:pt>
                <c:pt idx="49">
                  <c:v>0.40555555555555556</c:v>
                </c:pt>
                <c:pt idx="50">
                  <c:v>0.52986111111111101</c:v>
                </c:pt>
                <c:pt idx="51">
                  <c:v>0.11805555555555558</c:v>
                </c:pt>
                <c:pt idx="52">
                  <c:v>0.12361111111111101</c:v>
                </c:pt>
                <c:pt idx="53">
                  <c:v>0.16249999999999987</c:v>
                </c:pt>
                <c:pt idx="54">
                  <c:v>7.638888888888884E-2</c:v>
                </c:pt>
                <c:pt idx="55">
                  <c:v>0.27222222222222225</c:v>
                </c:pt>
                <c:pt idx="56">
                  <c:v>0.10625000000000007</c:v>
                </c:pt>
                <c:pt idx="57">
                  <c:v>0.24999999999999989</c:v>
                </c:pt>
                <c:pt idx="58">
                  <c:v>8.2638888888888928E-2</c:v>
                </c:pt>
                <c:pt idx="59">
                  <c:v>3.125E-2</c:v>
                </c:pt>
                <c:pt idx="60">
                  <c:v>0.20277777777777783</c:v>
                </c:pt>
                <c:pt idx="61">
                  <c:v>0.48819444444444443</c:v>
                </c:pt>
                <c:pt idx="62">
                  <c:v>0.72916666666666674</c:v>
                </c:pt>
                <c:pt idx="63">
                  <c:v>0.44097222222222215</c:v>
                </c:pt>
                <c:pt idx="64">
                  <c:v>0.20833333333333337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6D-4600-9888-A93047111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204799"/>
        <c:axId val="1376206463"/>
      </c:scatterChart>
      <c:valAx>
        <c:axId val="1376204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206463"/>
        <c:crosses val="autoZero"/>
        <c:crossBetween val="midCat"/>
      </c:valAx>
      <c:valAx>
        <c:axId val="137620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HH:MM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204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Chris Odom Theoretical</a:t>
            </a:r>
            <a:r>
              <a:rPr lang="en-US" baseline="0"/>
              <a:t> </a:t>
            </a:r>
            <a:r>
              <a:rPr lang="en-US"/>
              <a:t>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Sheet1!$A$4:$A$71</c:f>
              <c:numCache>
                <c:formatCode>[$-F800]dddd\,\ mmmm\ dd\,\ yyyy</c:formatCode>
                <c:ptCount val="68"/>
                <c:pt idx="0">
                  <c:v>44895</c:v>
                </c:pt>
                <c:pt idx="1">
                  <c:v>44896</c:v>
                </c:pt>
                <c:pt idx="2">
                  <c:v>44897</c:v>
                </c:pt>
                <c:pt idx="3">
                  <c:v>44898</c:v>
                </c:pt>
                <c:pt idx="4">
                  <c:v>44899</c:v>
                </c:pt>
                <c:pt idx="5">
                  <c:v>44900</c:v>
                </c:pt>
                <c:pt idx="6">
                  <c:v>44901</c:v>
                </c:pt>
                <c:pt idx="7">
                  <c:v>44902</c:v>
                </c:pt>
                <c:pt idx="8">
                  <c:v>44903</c:v>
                </c:pt>
                <c:pt idx="9">
                  <c:v>44904</c:v>
                </c:pt>
                <c:pt idx="10">
                  <c:v>44906</c:v>
                </c:pt>
                <c:pt idx="11">
                  <c:v>44907</c:v>
                </c:pt>
                <c:pt idx="12">
                  <c:v>44908</c:v>
                </c:pt>
                <c:pt idx="13">
                  <c:v>44930</c:v>
                </c:pt>
                <c:pt idx="14">
                  <c:v>44931</c:v>
                </c:pt>
                <c:pt idx="15">
                  <c:v>44932</c:v>
                </c:pt>
                <c:pt idx="16">
                  <c:v>44933</c:v>
                </c:pt>
                <c:pt idx="17">
                  <c:v>44935</c:v>
                </c:pt>
                <c:pt idx="18">
                  <c:v>44936</c:v>
                </c:pt>
                <c:pt idx="19">
                  <c:v>44937</c:v>
                </c:pt>
                <c:pt idx="20">
                  <c:v>44938</c:v>
                </c:pt>
                <c:pt idx="21">
                  <c:v>44939</c:v>
                </c:pt>
                <c:pt idx="22">
                  <c:v>44940</c:v>
                </c:pt>
                <c:pt idx="23">
                  <c:v>44941</c:v>
                </c:pt>
                <c:pt idx="24">
                  <c:v>44942</c:v>
                </c:pt>
                <c:pt idx="25">
                  <c:v>44943</c:v>
                </c:pt>
                <c:pt idx="26">
                  <c:v>44944</c:v>
                </c:pt>
                <c:pt idx="27">
                  <c:v>44945</c:v>
                </c:pt>
                <c:pt idx="28">
                  <c:v>44946</c:v>
                </c:pt>
                <c:pt idx="29">
                  <c:v>44949</c:v>
                </c:pt>
                <c:pt idx="30">
                  <c:v>44950</c:v>
                </c:pt>
                <c:pt idx="31">
                  <c:v>44951</c:v>
                </c:pt>
                <c:pt idx="32">
                  <c:v>44952</c:v>
                </c:pt>
                <c:pt idx="33">
                  <c:v>44953</c:v>
                </c:pt>
                <c:pt idx="34">
                  <c:v>44954</c:v>
                </c:pt>
                <c:pt idx="35">
                  <c:v>44955</c:v>
                </c:pt>
                <c:pt idx="36">
                  <c:v>44956</c:v>
                </c:pt>
                <c:pt idx="37">
                  <c:v>44957</c:v>
                </c:pt>
                <c:pt idx="38">
                  <c:v>44958</c:v>
                </c:pt>
                <c:pt idx="39">
                  <c:v>44959</c:v>
                </c:pt>
                <c:pt idx="40">
                  <c:v>44964</c:v>
                </c:pt>
                <c:pt idx="41">
                  <c:v>44965</c:v>
                </c:pt>
                <c:pt idx="42">
                  <c:v>44966</c:v>
                </c:pt>
                <c:pt idx="43">
                  <c:v>44967</c:v>
                </c:pt>
                <c:pt idx="44">
                  <c:v>44969</c:v>
                </c:pt>
                <c:pt idx="45">
                  <c:v>44970</c:v>
                </c:pt>
                <c:pt idx="46">
                  <c:v>44971</c:v>
                </c:pt>
                <c:pt idx="47">
                  <c:v>44972</c:v>
                </c:pt>
                <c:pt idx="48">
                  <c:v>44973</c:v>
                </c:pt>
                <c:pt idx="49">
                  <c:v>44974</c:v>
                </c:pt>
                <c:pt idx="50">
                  <c:v>44975</c:v>
                </c:pt>
                <c:pt idx="51">
                  <c:v>44977</c:v>
                </c:pt>
                <c:pt idx="52">
                  <c:v>44978</c:v>
                </c:pt>
                <c:pt idx="53">
                  <c:v>44979</c:v>
                </c:pt>
                <c:pt idx="54">
                  <c:v>44980</c:v>
                </c:pt>
                <c:pt idx="55">
                  <c:v>44981</c:v>
                </c:pt>
                <c:pt idx="56">
                  <c:v>44982</c:v>
                </c:pt>
                <c:pt idx="57">
                  <c:v>44983</c:v>
                </c:pt>
                <c:pt idx="58">
                  <c:v>44984</c:v>
                </c:pt>
                <c:pt idx="59">
                  <c:v>44985</c:v>
                </c:pt>
                <c:pt idx="60">
                  <c:v>44986</c:v>
                </c:pt>
                <c:pt idx="61">
                  <c:v>44987</c:v>
                </c:pt>
                <c:pt idx="62">
                  <c:v>44988</c:v>
                </c:pt>
                <c:pt idx="63">
                  <c:v>44989</c:v>
                </c:pt>
                <c:pt idx="64">
                  <c:v>44996</c:v>
                </c:pt>
                <c:pt idx="65">
                  <c:v>45009</c:v>
                </c:pt>
                <c:pt idx="66">
                  <c:v>45010</c:v>
                </c:pt>
                <c:pt idx="67">
                  <c:v>45011</c:v>
                </c:pt>
              </c:numCache>
            </c:numRef>
          </c:xVal>
          <c:yVal>
            <c:numRef>
              <c:f>Sheet1!$K$4:$K$71</c:f>
              <c:numCache>
                <c:formatCode>h:mm;@</c:formatCode>
                <c:ptCount val="68"/>
                <c:pt idx="0">
                  <c:v>0.10416666666666663</c:v>
                </c:pt>
                <c:pt idx="1">
                  <c:v>7.6388888888888951E-2</c:v>
                </c:pt>
                <c:pt idx="2">
                  <c:v>5.5555555555555469E-2</c:v>
                </c:pt>
                <c:pt idx="3">
                  <c:v>1.3888888888888951E-2</c:v>
                </c:pt>
                <c:pt idx="4">
                  <c:v>8.7500000000000022E-2</c:v>
                </c:pt>
                <c:pt idx="5">
                  <c:v>0.22777777777777775</c:v>
                </c:pt>
                <c:pt idx="6">
                  <c:v>6.5277777777777768E-2</c:v>
                </c:pt>
                <c:pt idx="7">
                  <c:v>0.30208333333333337</c:v>
                </c:pt>
                <c:pt idx="8">
                  <c:v>0.15555555555555545</c:v>
                </c:pt>
                <c:pt idx="9">
                  <c:v>8.3333333333333259E-2</c:v>
                </c:pt>
                <c:pt idx="10">
                  <c:v>0.22083333333333333</c:v>
                </c:pt>
                <c:pt idx="11">
                  <c:v>8.5416666666666696E-2</c:v>
                </c:pt>
                <c:pt idx="12">
                  <c:v>4.3750000000000067E-2</c:v>
                </c:pt>
                <c:pt idx="13">
                  <c:v>5.2083333333333259E-2</c:v>
                </c:pt>
                <c:pt idx="14">
                  <c:v>0.14236111111111099</c:v>
                </c:pt>
                <c:pt idx="15">
                  <c:v>8.680555555555558E-2</c:v>
                </c:pt>
                <c:pt idx="16">
                  <c:v>0.3125</c:v>
                </c:pt>
                <c:pt idx="17">
                  <c:v>0.22777777777777775</c:v>
                </c:pt>
                <c:pt idx="18">
                  <c:v>9.722222222222221E-2</c:v>
                </c:pt>
                <c:pt idx="19">
                  <c:v>0.29236111111111096</c:v>
                </c:pt>
                <c:pt idx="20">
                  <c:v>0.11319444444444438</c:v>
                </c:pt>
                <c:pt idx="21">
                  <c:v>0.1527777777777779</c:v>
                </c:pt>
                <c:pt idx="22">
                  <c:v>0.25972222222222224</c:v>
                </c:pt>
                <c:pt idx="23">
                  <c:v>0.19305555555555542</c:v>
                </c:pt>
                <c:pt idx="24">
                  <c:v>0.16666666666666674</c:v>
                </c:pt>
                <c:pt idx="25">
                  <c:v>0.2777777777777779</c:v>
                </c:pt>
                <c:pt idx="26">
                  <c:v>5.8333333333333293E-2</c:v>
                </c:pt>
                <c:pt idx="27">
                  <c:v>0.19097222222222221</c:v>
                </c:pt>
                <c:pt idx="28">
                  <c:v>0.22569444444444453</c:v>
                </c:pt>
                <c:pt idx="29">
                  <c:v>0.17361111111111094</c:v>
                </c:pt>
                <c:pt idx="30">
                  <c:v>0.11458333333333337</c:v>
                </c:pt>
                <c:pt idx="31">
                  <c:v>0.21597222222222218</c:v>
                </c:pt>
                <c:pt idx="32">
                  <c:v>0.14444444444444438</c:v>
                </c:pt>
                <c:pt idx="33">
                  <c:v>0.16111111111111098</c:v>
                </c:pt>
                <c:pt idx="34">
                  <c:v>0.32569444444444451</c:v>
                </c:pt>
                <c:pt idx="35">
                  <c:v>0.18819444444444444</c:v>
                </c:pt>
                <c:pt idx="36">
                  <c:v>0.2680555555555556</c:v>
                </c:pt>
                <c:pt idx="37">
                  <c:v>0.1597222222222221</c:v>
                </c:pt>
                <c:pt idx="38">
                  <c:v>1.388888888888884E-2</c:v>
                </c:pt>
                <c:pt idx="39">
                  <c:v>8.333333333333337E-2</c:v>
                </c:pt>
                <c:pt idx="40">
                  <c:v>0.13333333333333341</c:v>
                </c:pt>
                <c:pt idx="41">
                  <c:v>1.736111111111116E-2</c:v>
                </c:pt>
                <c:pt idx="42">
                  <c:v>9.3750000000000111E-2</c:v>
                </c:pt>
                <c:pt idx="43">
                  <c:v>0.11250000000000004</c:v>
                </c:pt>
                <c:pt idx="44">
                  <c:v>0.17847222222222225</c:v>
                </c:pt>
                <c:pt idx="45">
                  <c:v>0.26874999999999999</c:v>
                </c:pt>
                <c:pt idx="46">
                  <c:v>0.32500000000000001</c:v>
                </c:pt>
                <c:pt idx="47">
                  <c:v>0.27847222222222223</c:v>
                </c:pt>
                <c:pt idx="48">
                  <c:v>0.14930555555555569</c:v>
                </c:pt>
                <c:pt idx="49">
                  <c:v>0.40555555555555556</c:v>
                </c:pt>
                <c:pt idx="50">
                  <c:v>0.52986111111111101</c:v>
                </c:pt>
                <c:pt idx="51">
                  <c:v>0.11805555555555558</c:v>
                </c:pt>
                <c:pt idx="52">
                  <c:v>0.12361111111111101</c:v>
                </c:pt>
                <c:pt idx="53">
                  <c:v>0.16249999999999987</c:v>
                </c:pt>
                <c:pt idx="54">
                  <c:v>7.638888888888884E-2</c:v>
                </c:pt>
                <c:pt idx="55">
                  <c:v>0.27222222222222225</c:v>
                </c:pt>
                <c:pt idx="56">
                  <c:v>0.10625000000000007</c:v>
                </c:pt>
                <c:pt idx="57">
                  <c:v>0.24999999999999989</c:v>
                </c:pt>
                <c:pt idx="58">
                  <c:v>8.2638888888888928E-2</c:v>
                </c:pt>
                <c:pt idx="59">
                  <c:v>3.125E-2</c:v>
                </c:pt>
                <c:pt idx="60">
                  <c:v>0.20277777777777783</c:v>
                </c:pt>
                <c:pt idx="61">
                  <c:v>0.48819444444444443</c:v>
                </c:pt>
                <c:pt idx="62">
                  <c:v>0.72916666666666674</c:v>
                </c:pt>
                <c:pt idx="63">
                  <c:v>0.44097222222222215</c:v>
                </c:pt>
                <c:pt idx="64">
                  <c:v>0.20833333333333337</c:v>
                </c:pt>
                <c:pt idx="65">
                  <c:v>0.35416666666666663</c:v>
                </c:pt>
                <c:pt idx="66">
                  <c:v>0.6875</c:v>
                </c:pt>
                <c:pt idx="67">
                  <c:v>0.5625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3E-49A0-9BF4-41323CF0D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204799"/>
        <c:axId val="1376206463"/>
      </c:scatterChart>
      <c:valAx>
        <c:axId val="1376204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206463"/>
        <c:crosses val="autoZero"/>
        <c:crossBetween val="midCat"/>
      </c:valAx>
      <c:valAx>
        <c:axId val="137620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HH:MM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204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568569</xdr:colOff>
      <xdr:row>79</xdr:row>
      <xdr:rowOff>14654</xdr:rowOff>
    </xdr:from>
    <xdr:to>
      <xdr:col>10</xdr:col>
      <xdr:colOff>64477</xdr:colOff>
      <xdr:row>94</xdr:row>
      <xdr:rowOff>120161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B3805E-58AF-4D03-734B-430C6F1F2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269630</xdr:colOff>
      <xdr:row>79</xdr:row>
      <xdr:rowOff>35169</xdr:rowOff>
    </xdr:from>
    <xdr:to>
      <xdr:col>15</xdr:col>
      <xdr:colOff>1992922</xdr:colOff>
      <xdr:row>94</xdr:row>
      <xdr:rowOff>140676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17A2C1-DFF7-4BE0-81D0-C6B475EB3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4930-D6EF-4D4E-8869-9CC74071617C}">
  <dimension ref="A1:P77"/>
  <sheetViews>
    <sheetView tabSelected="1" zoomScale="130" zoomScaleNormal="130" workbookViewId="0">
      <pane xSplit="1" ySplit="3" topLeftCell="C22" activePane="bottomRight" state="frozen"/>
      <selection pane="topRight" activeCell="B1" sqref="B1"/>
      <selection pane="bottomLeft" activeCell="A4" sqref="A4"/>
      <selection pane="bottomRight" activeCell="K2" sqref="K2"/>
    </sheetView>
  </sheetViews>
  <sheetFormatPr defaultRowHeight="13.8" x14ac:dyDescent="0.3"/>
  <cols>
    <col min="1" max="1" width="26.77734375" style="1" bestFit="1" customWidth="1"/>
    <col min="2" max="9" width="9" style="1" customWidth="1"/>
    <col min="10" max="10" width="2.21875" style="1" customWidth="1"/>
    <col min="11" max="11" width="12.109375" style="1" customWidth="1"/>
    <col min="12" max="13" width="5.77734375" style="1" customWidth="1"/>
    <col min="14" max="15" width="8.88671875" style="1"/>
    <col min="16" max="16" width="97.6640625" style="1" bestFit="1" customWidth="1"/>
    <col min="17" max="16384" width="8.88671875" style="1"/>
  </cols>
  <sheetData>
    <row r="1" spans="1:16" x14ac:dyDescent="0.3">
      <c r="A1" s="1" t="s">
        <v>5</v>
      </c>
      <c r="H1" s="1" t="s">
        <v>22</v>
      </c>
      <c r="I1" s="21">
        <f>K1/COUNTA(A4:A71)</f>
        <v>4.8029411764705889</v>
      </c>
      <c r="K1" s="21">
        <f>SUM(L4:L71) + SUM(M4:M71)/60</f>
        <v>326.60000000000002</v>
      </c>
      <c r="L1" s="16" t="s">
        <v>21</v>
      </c>
      <c r="M1" s="16"/>
      <c r="N1" s="13">
        <f>AVERAGE(N4:N61)</f>
        <v>0.96208333333333362</v>
      </c>
      <c r="O1" s="19"/>
    </row>
    <row r="3" spans="1:16" ht="27.6" x14ac:dyDescent="0.3">
      <c r="A3" s="2" t="s">
        <v>0</v>
      </c>
      <c r="B3" s="5" t="s">
        <v>1</v>
      </c>
      <c r="C3" s="9" t="s">
        <v>2</v>
      </c>
      <c r="D3" s="5" t="s">
        <v>3</v>
      </c>
      <c r="E3" s="9" t="s">
        <v>4</v>
      </c>
      <c r="F3" s="5" t="s">
        <v>1</v>
      </c>
      <c r="G3" s="9" t="s">
        <v>4</v>
      </c>
      <c r="H3" s="5" t="s">
        <v>1</v>
      </c>
      <c r="I3" s="9" t="s">
        <v>4</v>
      </c>
      <c r="J3" s="2"/>
      <c r="K3" s="12" t="s">
        <v>6</v>
      </c>
      <c r="L3" s="12" t="s">
        <v>19</v>
      </c>
      <c r="M3" s="12" t="s">
        <v>20</v>
      </c>
      <c r="N3" s="15" t="s">
        <v>9</v>
      </c>
      <c r="O3" s="15" t="s">
        <v>16</v>
      </c>
      <c r="P3" s="2" t="s">
        <v>7</v>
      </c>
    </row>
    <row r="4" spans="1:16" x14ac:dyDescent="0.3">
      <c r="A4" s="18">
        <v>44895</v>
      </c>
      <c r="B4" s="6">
        <v>0.58333333333333337</v>
      </c>
      <c r="C4" s="10">
        <v>0.65625</v>
      </c>
      <c r="D4" s="8">
        <v>0.76041666666666663</v>
      </c>
      <c r="E4" s="10">
        <v>0.79166666666666663</v>
      </c>
      <c r="F4" s="8"/>
      <c r="G4" s="10"/>
      <c r="H4" s="8"/>
      <c r="I4" s="10"/>
      <c r="J4" s="3"/>
      <c r="K4" s="13">
        <f>(C4-B4)+(E4-D4)+(I4-H4)</f>
        <v>0.10416666666666663</v>
      </c>
      <c r="L4" s="20">
        <f>HOUR(K4)</f>
        <v>2</v>
      </c>
      <c r="M4" s="20">
        <f>MINUTE(K4)</f>
        <v>30</v>
      </c>
      <c r="N4" s="16">
        <v>0.99930555555555556</v>
      </c>
      <c r="O4" s="16"/>
      <c r="P4" s="4" t="s">
        <v>8</v>
      </c>
    </row>
    <row r="5" spans="1:16" x14ac:dyDescent="0.3">
      <c r="A5" s="18">
        <v>44896</v>
      </c>
      <c r="B5" s="6">
        <v>0.42708333333333331</v>
      </c>
      <c r="C5" s="14">
        <v>0.44097222222222227</v>
      </c>
      <c r="D5" s="6">
        <v>0.64583333333333337</v>
      </c>
      <c r="E5" s="14">
        <v>0.70833333333333337</v>
      </c>
      <c r="F5" s="6"/>
      <c r="G5" s="14"/>
      <c r="H5" s="7"/>
      <c r="I5" s="11"/>
      <c r="J5" s="3"/>
      <c r="K5" s="13">
        <f t="shared" ref="K5:K10" si="0">(C5-B5)+(E5-D5)+(I5-H5)</f>
        <v>7.6388888888888951E-2</v>
      </c>
      <c r="L5" s="20">
        <f t="shared" ref="L5:L27" si="1">HOUR(K5)</f>
        <v>1</v>
      </c>
      <c r="M5" s="20">
        <f t="shared" ref="M5:M27" si="2">MINUTE(K5)</f>
        <v>50</v>
      </c>
      <c r="N5" s="17">
        <v>0.96875</v>
      </c>
      <c r="O5" s="17" t="s">
        <v>17</v>
      </c>
      <c r="P5" s="4" t="s">
        <v>10</v>
      </c>
    </row>
    <row r="6" spans="1:16" x14ac:dyDescent="0.3">
      <c r="A6" s="18">
        <v>44897</v>
      </c>
      <c r="B6" s="6">
        <v>0.64583333333333337</v>
      </c>
      <c r="C6" s="14">
        <v>0.70138888888888884</v>
      </c>
      <c r="D6" s="7"/>
      <c r="E6" s="11"/>
      <c r="F6" s="7"/>
      <c r="G6" s="11"/>
      <c r="H6" s="7"/>
      <c r="I6" s="11"/>
      <c r="J6" s="3"/>
      <c r="K6" s="13">
        <f t="shared" si="0"/>
        <v>5.5555555555555469E-2</v>
      </c>
      <c r="L6" s="20">
        <f t="shared" si="1"/>
        <v>1</v>
      </c>
      <c r="M6" s="20">
        <f t="shared" si="2"/>
        <v>20</v>
      </c>
      <c r="N6" s="17">
        <v>0.99930555555555556</v>
      </c>
      <c r="O6" s="17"/>
      <c r="P6" s="4" t="s">
        <v>11</v>
      </c>
    </row>
    <row r="7" spans="1:16" x14ac:dyDescent="0.3">
      <c r="A7" s="18">
        <v>44898</v>
      </c>
      <c r="B7" s="6">
        <v>0.33333333333333331</v>
      </c>
      <c r="C7" s="14">
        <v>0.34722222222222227</v>
      </c>
      <c r="D7" s="7"/>
      <c r="E7" s="11"/>
      <c r="F7" s="7"/>
      <c r="G7" s="11"/>
      <c r="H7" s="7"/>
      <c r="I7" s="11"/>
      <c r="J7" s="3"/>
      <c r="K7" s="13">
        <f t="shared" si="0"/>
        <v>1.3888888888888951E-2</v>
      </c>
      <c r="L7" s="20">
        <f t="shared" si="1"/>
        <v>0</v>
      </c>
      <c r="M7" s="20">
        <f t="shared" si="2"/>
        <v>20</v>
      </c>
      <c r="N7" s="17">
        <v>0.95833333333333337</v>
      </c>
      <c r="O7" s="17"/>
      <c r="P7" s="4" t="s">
        <v>12</v>
      </c>
    </row>
    <row r="8" spans="1:16" x14ac:dyDescent="0.3">
      <c r="A8" s="18">
        <v>44899</v>
      </c>
      <c r="B8" s="6">
        <v>0.77916666666666667</v>
      </c>
      <c r="C8" s="14">
        <v>0.81041666666666667</v>
      </c>
      <c r="D8" s="6">
        <v>0.82638888888888884</v>
      </c>
      <c r="E8" s="14">
        <v>0.88263888888888886</v>
      </c>
      <c r="F8" s="6"/>
      <c r="G8" s="14"/>
      <c r="H8" s="7"/>
      <c r="I8" s="11"/>
      <c r="J8" s="3"/>
      <c r="K8" s="13">
        <f t="shared" si="0"/>
        <v>8.7500000000000022E-2</v>
      </c>
      <c r="L8" s="20">
        <f t="shared" si="1"/>
        <v>2</v>
      </c>
      <c r="M8" s="20">
        <f t="shared" si="2"/>
        <v>6</v>
      </c>
      <c r="N8" s="17">
        <v>0.91666666666666663</v>
      </c>
      <c r="O8" s="17"/>
      <c r="P8" s="4" t="s">
        <v>13</v>
      </c>
    </row>
    <row r="9" spans="1:16" x14ac:dyDescent="0.3">
      <c r="A9" s="18">
        <v>44900</v>
      </c>
      <c r="B9" s="6">
        <v>0.60416666666666663</v>
      </c>
      <c r="C9" s="14">
        <v>0.75555555555555554</v>
      </c>
      <c r="D9" s="6">
        <v>0.875</v>
      </c>
      <c r="E9" s="14">
        <v>0.95138888888888884</v>
      </c>
      <c r="F9" s="6"/>
      <c r="G9" s="14"/>
      <c r="H9" s="7"/>
      <c r="I9" s="11"/>
      <c r="J9" s="3"/>
      <c r="K9" s="13">
        <f t="shared" si="0"/>
        <v>0.22777777777777775</v>
      </c>
      <c r="L9" s="20">
        <f t="shared" si="1"/>
        <v>5</v>
      </c>
      <c r="M9" s="20">
        <f t="shared" si="2"/>
        <v>28</v>
      </c>
      <c r="N9" s="17">
        <v>0.96875</v>
      </c>
      <c r="O9" s="17"/>
      <c r="P9" s="4" t="s">
        <v>14</v>
      </c>
    </row>
    <row r="10" spans="1:16" x14ac:dyDescent="0.3">
      <c r="A10" s="18">
        <v>44901</v>
      </c>
      <c r="B10" s="6">
        <v>0.65694444444444444</v>
      </c>
      <c r="C10" s="14">
        <v>0.72222222222222221</v>
      </c>
      <c r="D10" s="6"/>
      <c r="E10" s="14"/>
      <c r="F10" s="6"/>
      <c r="G10" s="14"/>
      <c r="H10" s="7"/>
      <c r="I10" s="11"/>
      <c r="J10" s="3"/>
      <c r="K10" s="13">
        <f t="shared" si="0"/>
        <v>6.5277777777777768E-2</v>
      </c>
      <c r="L10" s="20">
        <f t="shared" si="1"/>
        <v>1</v>
      </c>
      <c r="M10" s="20">
        <f t="shared" si="2"/>
        <v>34</v>
      </c>
      <c r="N10" s="17">
        <v>0.91666666666666663</v>
      </c>
      <c r="O10" s="17" t="s">
        <v>17</v>
      </c>
      <c r="P10" s="4" t="s">
        <v>15</v>
      </c>
    </row>
    <row r="11" spans="1:16" x14ac:dyDescent="0.3">
      <c r="A11" s="18">
        <v>44902</v>
      </c>
      <c r="B11" s="6">
        <v>0.61458333333333337</v>
      </c>
      <c r="C11" s="14">
        <v>0.75</v>
      </c>
      <c r="D11" s="6">
        <v>0.82847222222222217</v>
      </c>
      <c r="E11" s="14">
        <v>0.99513888888888891</v>
      </c>
      <c r="F11" s="6"/>
      <c r="G11" s="14"/>
      <c r="H11" s="7"/>
      <c r="I11" s="11"/>
      <c r="J11" s="3"/>
      <c r="K11" s="13">
        <f>(C11-B11)+(E11-D11)+(G11-F11)+(I11-H11)</f>
        <v>0.30208333333333337</v>
      </c>
      <c r="L11" s="20">
        <f t="shared" si="1"/>
        <v>7</v>
      </c>
      <c r="M11" s="20">
        <f t="shared" si="2"/>
        <v>15</v>
      </c>
      <c r="N11" s="17">
        <v>0.99930555555555556</v>
      </c>
      <c r="O11" s="17"/>
      <c r="P11" s="4" t="s">
        <v>18</v>
      </c>
    </row>
    <row r="12" spans="1:16" x14ac:dyDescent="0.3">
      <c r="A12" s="18">
        <v>44903</v>
      </c>
      <c r="B12" s="6">
        <v>0.52500000000000002</v>
      </c>
      <c r="C12" s="14">
        <v>0.54861111111111105</v>
      </c>
      <c r="D12" s="6">
        <v>0.63888888888888895</v>
      </c>
      <c r="E12" s="14">
        <v>0.77083333333333337</v>
      </c>
      <c r="F12" s="6"/>
      <c r="G12" s="14"/>
      <c r="H12" s="7"/>
      <c r="I12" s="11"/>
      <c r="J12" s="3"/>
      <c r="K12" s="13">
        <f t="shared" ref="K12:K27" si="3">(C12-B12)+(E12-D12)+(G12-F12)+(I12-H12)</f>
        <v>0.15555555555555545</v>
      </c>
      <c r="L12" s="20">
        <f t="shared" si="1"/>
        <v>3</v>
      </c>
      <c r="M12" s="20">
        <f t="shared" si="2"/>
        <v>44</v>
      </c>
      <c r="N12" s="17">
        <v>0.95833333333333337</v>
      </c>
      <c r="O12" s="17"/>
      <c r="P12" s="4" t="s">
        <v>24</v>
      </c>
    </row>
    <row r="13" spans="1:16" x14ac:dyDescent="0.3">
      <c r="A13" s="18">
        <v>44904</v>
      </c>
      <c r="B13" s="6">
        <v>0.41319444444444442</v>
      </c>
      <c r="C13" s="14">
        <v>0.43055555555555558</v>
      </c>
      <c r="D13" s="6">
        <v>0.64583333333333337</v>
      </c>
      <c r="E13" s="14">
        <v>0.71180555555555547</v>
      </c>
      <c r="F13" s="6"/>
      <c r="G13" s="14"/>
      <c r="H13" s="7"/>
      <c r="I13" s="11"/>
      <c r="J13" s="3"/>
      <c r="K13" s="13">
        <f t="shared" si="3"/>
        <v>8.3333333333333259E-2</v>
      </c>
      <c r="L13" s="20">
        <f t="shared" si="1"/>
        <v>2</v>
      </c>
      <c r="M13" s="20">
        <f t="shared" si="2"/>
        <v>0</v>
      </c>
      <c r="N13" s="17">
        <v>0.95833333333333337</v>
      </c>
      <c r="O13" s="17"/>
      <c r="P13" s="4" t="s">
        <v>23</v>
      </c>
    </row>
    <row r="14" spans="1:16" x14ac:dyDescent="0.3">
      <c r="A14" s="18">
        <v>44906</v>
      </c>
      <c r="B14" s="6">
        <v>0.61597222222222225</v>
      </c>
      <c r="C14" s="14">
        <v>0.72013888888888899</v>
      </c>
      <c r="D14" s="6">
        <v>0.80625000000000002</v>
      </c>
      <c r="E14" s="14">
        <v>0.83680555555555547</v>
      </c>
      <c r="F14" s="6">
        <v>0.8881944444444444</v>
      </c>
      <c r="G14" s="14">
        <v>0.97430555555555554</v>
      </c>
      <c r="H14" s="6"/>
      <c r="I14" s="14"/>
      <c r="J14" s="3"/>
      <c r="K14" s="13">
        <f t="shared" si="3"/>
        <v>0.22083333333333333</v>
      </c>
      <c r="L14" s="20">
        <f t="shared" si="1"/>
        <v>5</v>
      </c>
      <c r="M14" s="20">
        <f t="shared" si="2"/>
        <v>18</v>
      </c>
      <c r="N14" s="17">
        <v>0.99930555555555556</v>
      </c>
      <c r="O14" s="17"/>
      <c r="P14" s="4" t="s">
        <v>28</v>
      </c>
    </row>
    <row r="15" spans="1:16" x14ac:dyDescent="0.3">
      <c r="A15" s="18">
        <v>44907</v>
      </c>
      <c r="B15" s="6">
        <v>0.60416666666666663</v>
      </c>
      <c r="C15" s="14">
        <v>0.68958333333333333</v>
      </c>
      <c r="D15" s="6"/>
      <c r="E15" s="14"/>
      <c r="F15" s="6"/>
      <c r="G15" s="14"/>
      <c r="H15" s="7"/>
      <c r="I15" s="11"/>
      <c r="J15" s="3"/>
      <c r="K15" s="13">
        <f t="shared" si="3"/>
        <v>8.5416666666666696E-2</v>
      </c>
      <c r="L15" s="20">
        <f t="shared" si="1"/>
        <v>2</v>
      </c>
      <c r="M15" s="20">
        <f t="shared" si="2"/>
        <v>3</v>
      </c>
      <c r="N15" s="17">
        <v>0.99930555555555556</v>
      </c>
      <c r="O15" s="17"/>
      <c r="P15" s="4" t="s">
        <v>25</v>
      </c>
    </row>
    <row r="16" spans="1:16" x14ac:dyDescent="0.3">
      <c r="A16" s="18">
        <v>44908</v>
      </c>
      <c r="B16" s="6">
        <v>0.60416666666666663</v>
      </c>
      <c r="C16" s="14">
        <v>0.6479166666666667</v>
      </c>
      <c r="D16" s="6"/>
      <c r="E16" s="14"/>
      <c r="F16" s="6"/>
      <c r="G16" s="14"/>
      <c r="H16" s="7"/>
      <c r="I16" s="11"/>
      <c r="J16" s="3"/>
      <c r="K16" s="13">
        <f t="shared" si="3"/>
        <v>4.3750000000000067E-2</v>
      </c>
      <c r="L16" s="20">
        <f t="shared" si="1"/>
        <v>1</v>
      </c>
      <c r="M16" s="20">
        <f t="shared" si="2"/>
        <v>3</v>
      </c>
      <c r="N16" s="17">
        <v>0.9375</v>
      </c>
      <c r="O16" s="17"/>
      <c r="P16" s="4" t="s">
        <v>26</v>
      </c>
    </row>
    <row r="17" spans="1:16" x14ac:dyDescent="0.3">
      <c r="A17" s="18">
        <v>44930</v>
      </c>
      <c r="B17" s="6">
        <v>0.83333333333333337</v>
      </c>
      <c r="C17" s="14">
        <v>0.88541666666666663</v>
      </c>
      <c r="D17" s="6"/>
      <c r="E17" s="14"/>
      <c r="F17" s="6"/>
      <c r="G17" s="14"/>
      <c r="H17" s="7"/>
      <c r="I17" s="11"/>
      <c r="J17" s="3"/>
      <c r="K17" s="13">
        <f t="shared" si="3"/>
        <v>5.2083333333333259E-2</v>
      </c>
      <c r="L17" s="20">
        <f t="shared" si="1"/>
        <v>1</v>
      </c>
      <c r="M17" s="20">
        <f t="shared" si="2"/>
        <v>15</v>
      </c>
      <c r="N17" s="17">
        <v>0.91666666666666663</v>
      </c>
      <c r="O17" s="17" t="s">
        <v>17</v>
      </c>
      <c r="P17" s="4" t="s">
        <v>27</v>
      </c>
    </row>
    <row r="18" spans="1:16" x14ac:dyDescent="0.3">
      <c r="A18" s="18">
        <v>44931</v>
      </c>
      <c r="B18" s="6">
        <v>0.35416666666666669</v>
      </c>
      <c r="C18" s="14">
        <v>0.36805555555555558</v>
      </c>
      <c r="D18" s="6">
        <v>0.65625</v>
      </c>
      <c r="E18" s="14">
        <v>0.74305555555555547</v>
      </c>
      <c r="F18" s="6">
        <v>0.80208333333333337</v>
      </c>
      <c r="G18" s="14">
        <v>0.82986111111111116</v>
      </c>
      <c r="H18" s="6">
        <v>0.89583333333333337</v>
      </c>
      <c r="I18" s="14">
        <v>0.90972222222222221</v>
      </c>
      <c r="J18" s="3"/>
      <c r="K18" s="13">
        <f t="shared" si="3"/>
        <v>0.14236111111111099</v>
      </c>
      <c r="L18" s="20">
        <f t="shared" si="1"/>
        <v>3</v>
      </c>
      <c r="M18" s="20">
        <f t="shared" si="2"/>
        <v>25</v>
      </c>
      <c r="N18" s="17">
        <v>0.95833333333333337</v>
      </c>
      <c r="O18" s="17" t="s">
        <v>17</v>
      </c>
      <c r="P18" s="4" t="s">
        <v>29</v>
      </c>
    </row>
    <row r="19" spans="1:16" x14ac:dyDescent="0.3">
      <c r="A19" s="18">
        <v>44932</v>
      </c>
      <c r="B19" s="6">
        <v>0.51041666666666663</v>
      </c>
      <c r="C19" s="14">
        <v>0.55208333333333337</v>
      </c>
      <c r="D19" s="6">
        <v>0.57638888888888895</v>
      </c>
      <c r="E19" s="14">
        <v>0.62152777777777779</v>
      </c>
      <c r="F19" s="6"/>
      <c r="G19" s="14"/>
      <c r="H19" s="7"/>
      <c r="I19" s="11"/>
      <c r="J19" s="3"/>
      <c r="K19" s="13">
        <f t="shared" si="3"/>
        <v>8.680555555555558E-2</v>
      </c>
      <c r="L19" s="20">
        <f t="shared" si="1"/>
        <v>2</v>
      </c>
      <c r="M19" s="20">
        <f t="shared" si="2"/>
        <v>5</v>
      </c>
      <c r="N19" s="17">
        <v>0.95138888888888884</v>
      </c>
      <c r="O19" s="17" t="s">
        <v>17</v>
      </c>
      <c r="P19" s="4" t="s">
        <v>30</v>
      </c>
    </row>
    <row r="20" spans="1:16" x14ac:dyDescent="0.3">
      <c r="A20" s="18">
        <v>44933</v>
      </c>
      <c r="B20" s="6">
        <v>0.5</v>
      </c>
      <c r="C20" s="14">
        <v>0.8125</v>
      </c>
      <c r="D20" s="6"/>
      <c r="E20" s="14"/>
      <c r="F20" s="6"/>
      <c r="G20" s="14"/>
      <c r="H20" s="7"/>
      <c r="I20" s="11"/>
      <c r="J20" s="3"/>
      <c r="K20" s="13">
        <f t="shared" si="3"/>
        <v>0.3125</v>
      </c>
      <c r="L20" s="20">
        <f t="shared" si="1"/>
        <v>7</v>
      </c>
      <c r="M20" s="20">
        <f t="shared" si="2"/>
        <v>30</v>
      </c>
      <c r="N20" s="17">
        <v>0.89583333333333337</v>
      </c>
      <c r="O20" s="17"/>
      <c r="P20" s="4" t="s">
        <v>33</v>
      </c>
    </row>
    <row r="21" spans="1:16" x14ac:dyDescent="0.3">
      <c r="A21" s="18">
        <v>44935</v>
      </c>
      <c r="B21" s="6">
        <v>0.625</v>
      </c>
      <c r="C21" s="14">
        <v>0.77638888888888891</v>
      </c>
      <c r="D21" s="6">
        <v>0.82986111111111116</v>
      </c>
      <c r="E21" s="14">
        <v>0.90625</v>
      </c>
      <c r="F21" s="6"/>
      <c r="G21" s="14"/>
      <c r="H21" s="7"/>
      <c r="I21" s="11"/>
      <c r="J21" s="3"/>
      <c r="K21" s="13">
        <f t="shared" si="3"/>
        <v>0.22777777777777775</v>
      </c>
      <c r="L21" s="20">
        <f t="shared" si="1"/>
        <v>5</v>
      </c>
      <c r="M21" s="20">
        <f t="shared" si="2"/>
        <v>28</v>
      </c>
      <c r="N21" s="17">
        <v>0.9375</v>
      </c>
      <c r="O21" s="17"/>
      <c r="P21" s="4" t="s">
        <v>31</v>
      </c>
    </row>
    <row r="22" spans="1:16" x14ac:dyDescent="0.3">
      <c r="A22" s="18">
        <v>44936</v>
      </c>
      <c r="B22" s="6">
        <v>0.625</v>
      </c>
      <c r="C22" s="14">
        <v>0.72222222222222221</v>
      </c>
      <c r="D22" s="6"/>
      <c r="E22" s="14"/>
      <c r="F22" s="6"/>
      <c r="G22" s="14"/>
      <c r="H22" s="7"/>
      <c r="I22" s="11"/>
      <c r="J22" s="3"/>
      <c r="K22" s="13">
        <f t="shared" si="3"/>
        <v>9.722222222222221E-2</v>
      </c>
      <c r="L22" s="20">
        <f t="shared" si="1"/>
        <v>2</v>
      </c>
      <c r="M22" s="20">
        <f t="shared" si="2"/>
        <v>20</v>
      </c>
      <c r="N22" s="17">
        <v>0.91666666666666663</v>
      </c>
      <c r="O22" s="17" t="s">
        <v>17</v>
      </c>
      <c r="P22" s="4" t="s">
        <v>32</v>
      </c>
    </row>
    <row r="23" spans="1:16" x14ac:dyDescent="0.3">
      <c r="A23" s="18">
        <v>44937</v>
      </c>
      <c r="B23" s="6">
        <v>0.47916666666666669</v>
      </c>
      <c r="C23" s="14">
        <v>0.49791666666666662</v>
      </c>
      <c r="D23" s="6">
        <v>0.57361111111111118</v>
      </c>
      <c r="E23" s="14">
        <v>0.84722222222222221</v>
      </c>
      <c r="F23" s="7"/>
      <c r="G23" s="11"/>
      <c r="H23" s="7"/>
      <c r="I23" s="11"/>
      <c r="J23" s="3"/>
      <c r="K23" s="13">
        <f t="shared" si="3"/>
        <v>0.29236111111111096</v>
      </c>
      <c r="L23" s="20">
        <f t="shared" si="1"/>
        <v>7</v>
      </c>
      <c r="M23" s="20">
        <f t="shared" si="2"/>
        <v>1</v>
      </c>
      <c r="N23" s="17">
        <v>0.91666666666666663</v>
      </c>
      <c r="O23" s="3" t="s">
        <v>17</v>
      </c>
      <c r="P23" s="4" t="s">
        <v>34</v>
      </c>
    </row>
    <row r="24" spans="1:16" x14ac:dyDescent="0.3">
      <c r="A24" s="18">
        <v>44938</v>
      </c>
      <c r="B24" s="6">
        <v>0.625</v>
      </c>
      <c r="C24" s="14">
        <v>0.73819444444444438</v>
      </c>
      <c r="D24" s="7"/>
      <c r="E24" s="11"/>
      <c r="F24" s="7"/>
      <c r="G24" s="11"/>
      <c r="H24" s="7"/>
      <c r="I24" s="11"/>
      <c r="J24" s="3"/>
      <c r="K24" s="13">
        <f t="shared" si="3"/>
        <v>0.11319444444444438</v>
      </c>
      <c r="L24" s="20">
        <f t="shared" si="1"/>
        <v>2</v>
      </c>
      <c r="M24" s="20">
        <f t="shared" si="2"/>
        <v>43</v>
      </c>
      <c r="N24" s="17">
        <v>0.97222222222222221</v>
      </c>
      <c r="O24" s="3" t="s">
        <v>17</v>
      </c>
      <c r="P24" s="4" t="s">
        <v>35</v>
      </c>
    </row>
    <row r="25" spans="1:16" x14ac:dyDescent="0.3">
      <c r="A25" s="18">
        <v>44939</v>
      </c>
      <c r="B25" s="6">
        <v>0.60416666666666663</v>
      </c>
      <c r="C25" s="14">
        <v>0.75694444444444453</v>
      </c>
      <c r="D25" s="7"/>
      <c r="E25" s="11"/>
      <c r="F25" s="7"/>
      <c r="G25" s="11"/>
      <c r="H25" s="7"/>
      <c r="I25" s="11"/>
      <c r="J25" s="3"/>
      <c r="K25" s="13">
        <f t="shared" si="3"/>
        <v>0.1527777777777779</v>
      </c>
      <c r="L25" s="20">
        <f t="shared" si="1"/>
        <v>3</v>
      </c>
      <c r="M25" s="20">
        <f t="shared" si="2"/>
        <v>40</v>
      </c>
      <c r="N25" s="17">
        <v>0.875</v>
      </c>
      <c r="O25" s="3" t="s">
        <v>17</v>
      </c>
      <c r="P25" s="4" t="s">
        <v>35</v>
      </c>
    </row>
    <row r="26" spans="1:16" x14ac:dyDescent="0.3">
      <c r="A26" s="18">
        <v>44940</v>
      </c>
      <c r="B26" s="6">
        <v>0.41666666666666669</v>
      </c>
      <c r="C26" s="14">
        <v>0.50763888888888886</v>
      </c>
      <c r="D26" s="6">
        <v>0.64583333333333337</v>
      </c>
      <c r="E26" s="14">
        <v>0.8041666666666667</v>
      </c>
      <c r="F26" s="6">
        <v>0.91666666666666663</v>
      </c>
      <c r="G26" s="14">
        <v>0.92708333333333337</v>
      </c>
      <c r="H26" s="7"/>
      <c r="I26" s="11"/>
      <c r="J26" s="3"/>
      <c r="K26" s="13">
        <f t="shared" si="3"/>
        <v>0.25972222222222224</v>
      </c>
      <c r="L26" s="20">
        <f t="shared" si="1"/>
        <v>6</v>
      </c>
      <c r="M26" s="20">
        <f t="shared" si="2"/>
        <v>14</v>
      </c>
      <c r="N26" s="17">
        <v>0.99930555555555556</v>
      </c>
      <c r="O26" s="3"/>
      <c r="P26" s="4" t="s">
        <v>36</v>
      </c>
    </row>
    <row r="27" spans="1:16" x14ac:dyDescent="0.3">
      <c r="A27" s="18">
        <v>44941</v>
      </c>
      <c r="B27" s="6">
        <v>0.5854166666666667</v>
      </c>
      <c r="C27" s="14">
        <v>0.63194444444444442</v>
      </c>
      <c r="D27" s="6">
        <v>0.67708333333333337</v>
      </c>
      <c r="E27" s="14">
        <v>0.7402777777777777</v>
      </c>
      <c r="F27" s="6">
        <v>0.8125</v>
      </c>
      <c r="G27" s="14">
        <v>0.89583333333333337</v>
      </c>
      <c r="H27" s="7"/>
      <c r="I27" s="11"/>
      <c r="J27" s="3"/>
      <c r="K27" s="13">
        <f t="shared" si="3"/>
        <v>0.19305555555555542</v>
      </c>
      <c r="L27" s="20">
        <f t="shared" si="1"/>
        <v>4</v>
      </c>
      <c r="M27" s="20">
        <f t="shared" si="2"/>
        <v>38</v>
      </c>
      <c r="N27" s="17">
        <v>0.99930555555555556</v>
      </c>
      <c r="O27" s="3" t="s">
        <v>17</v>
      </c>
      <c r="P27" s="4" t="s">
        <v>36</v>
      </c>
    </row>
    <row r="28" spans="1:16" x14ac:dyDescent="0.3">
      <c r="A28" s="18">
        <v>44942</v>
      </c>
      <c r="B28" s="6">
        <v>0.57291666666666663</v>
      </c>
      <c r="C28" s="14">
        <v>0.73958333333333337</v>
      </c>
      <c r="D28" s="7"/>
      <c r="E28" s="11"/>
      <c r="F28" s="7"/>
      <c r="G28" s="11"/>
      <c r="H28" s="7"/>
      <c r="I28" s="11"/>
      <c r="J28" s="3"/>
      <c r="K28" s="13">
        <f t="shared" ref="K28:K61" si="4">(C28-B28)+(E28-D28)+(G28-F28)+(I28-H28)</f>
        <v>0.16666666666666674</v>
      </c>
      <c r="L28" s="20">
        <f t="shared" ref="L28:L61" si="5">HOUR(K28)</f>
        <v>4</v>
      </c>
      <c r="M28" s="20">
        <f t="shared" ref="M28:M61" si="6">MINUTE(K28)</f>
        <v>0</v>
      </c>
      <c r="N28" s="17">
        <v>0.99930555555555556</v>
      </c>
      <c r="O28" s="3"/>
      <c r="P28" s="4" t="s">
        <v>37</v>
      </c>
    </row>
    <row r="29" spans="1:16" x14ac:dyDescent="0.3">
      <c r="A29" s="18">
        <v>44943</v>
      </c>
      <c r="B29" s="6">
        <v>0.58333333333333337</v>
      </c>
      <c r="C29" s="14">
        <v>0.77083333333333337</v>
      </c>
      <c r="D29" s="6">
        <v>0.82291666666666663</v>
      </c>
      <c r="E29" s="14">
        <v>0.91319444444444453</v>
      </c>
      <c r="F29" s="7"/>
      <c r="G29" s="11"/>
      <c r="H29" s="7"/>
      <c r="I29" s="11"/>
      <c r="J29" s="3"/>
      <c r="K29" s="13">
        <f t="shared" si="4"/>
        <v>0.2777777777777779</v>
      </c>
      <c r="L29" s="20">
        <f t="shared" si="5"/>
        <v>6</v>
      </c>
      <c r="M29" s="20">
        <f t="shared" si="6"/>
        <v>40</v>
      </c>
      <c r="N29" s="17">
        <v>0.92361111111111116</v>
      </c>
      <c r="O29" s="3"/>
      <c r="P29" s="4" t="s">
        <v>38</v>
      </c>
    </row>
    <row r="30" spans="1:16" x14ac:dyDescent="0.3">
      <c r="A30" s="18">
        <v>44944</v>
      </c>
      <c r="B30" s="6">
        <v>0.47916666666666669</v>
      </c>
      <c r="C30" s="14">
        <v>0.50694444444444442</v>
      </c>
      <c r="D30" s="6">
        <v>0.60416666666666663</v>
      </c>
      <c r="E30" s="14">
        <v>0.63472222222222219</v>
      </c>
      <c r="F30" s="7"/>
      <c r="G30" s="11"/>
      <c r="H30" s="7"/>
      <c r="I30" s="11"/>
      <c r="J30" s="3"/>
      <c r="K30" s="13">
        <f t="shared" si="4"/>
        <v>5.8333333333333293E-2</v>
      </c>
      <c r="L30" s="20">
        <f t="shared" si="5"/>
        <v>1</v>
      </c>
      <c r="M30" s="20">
        <f>MINUTE(K30)</f>
        <v>24</v>
      </c>
      <c r="N30" s="17">
        <v>0.94791666666666663</v>
      </c>
      <c r="O30" s="3"/>
      <c r="P30" s="4" t="s">
        <v>39</v>
      </c>
    </row>
    <row r="31" spans="1:16" x14ac:dyDescent="0.3">
      <c r="A31" s="18">
        <v>44945</v>
      </c>
      <c r="B31" s="6">
        <v>0.65277777777777779</v>
      </c>
      <c r="C31" s="14">
        <v>0.78472222222222221</v>
      </c>
      <c r="D31" s="6">
        <v>0.86458333333333337</v>
      </c>
      <c r="E31" s="14">
        <v>0.92361111111111116</v>
      </c>
      <c r="F31" s="7"/>
      <c r="G31" s="11"/>
      <c r="H31" s="7"/>
      <c r="I31" s="11"/>
      <c r="J31" s="3"/>
      <c r="K31" s="13">
        <f t="shared" si="4"/>
        <v>0.19097222222222221</v>
      </c>
      <c r="L31" s="20">
        <f t="shared" si="5"/>
        <v>4</v>
      </c>
      <c r="M31" s="20">
        <f t="shared" si="6"/>
        <v>35</v>
      </c>
      <c r="N31" s="17">
        <v>0.875</v>
      </c>
      <c r="O31" s="3" t="s">
        <v>17</v>
      </c>
      <c r="P31" s="4" t="s">
        <v>40</v>
      </c>
    </row>
    <row r="32" spans="1:16" x14ac:dyDescent="0.3">
      <c r="A32" s="18">
        <v>44946</v>
      </c>
      <c r="B32" s="6">
        <v>0.65625</v>
      </c>
      <c r="C32" s="14">
        <v>0.88194444444444453</v>
      </c>
      <c r="D32" s="7"/>
      <c r="E32" s="11"/>
      <c r="F32" s="7"/>
      <c r="G32" s="11"/>
      <c r="H32" s="7"/>
      <c r="I32" s="11"/>
      <c r="J32" s="3"/>
      <c r="K32" s="13">
        <f t="shared" si="4"/>
        <v>0.22569444444444453</v>
      </c>
      <c r="L32" s="20">
        <f t="shared" si="5"/>
        <v>5</v>
      </c>
      <c r="M32" s="20">
        <f t="shared" si="6"/>
        <v>25</v>
      </c>
      <c r="N32" s="17">
        <v>0.9375</v>
      </c>
      <c r="O32" s="3"/>
      <c r="P32" s="4" t="s">
        <v>41</v>
      </c>
    </row>
    <row r="33" spans="1:16" x14ac:dyDescent="0.3">
      <c r="A33" s="18">
        <v>44949</v>
      </c>
      <c r="B33" s="6">
        <v>0.53125</v>
      </c>
      <c r="C33" s="14">
        <v>0.54861111111111105</v>
      </c>
      <c r="D33" s="6">
        <v>0.65625</v>
      </c>
      <c r="E33" s="14">
        <v>0.74305555555555547</v>
      </c>
      <c r="F33" s="6">
        <v>0.77083333333333337</v>
      </c>
      <c r="G33" s="14">
        <v>0.84027777777777779</v>
      </c>
      <c r="H33" s="7"/>
      <c r="I33" s="11"/>
      <c r="J33" s="3"/>
      <c r="K33" s="13">
        <f t="shared" si="4"/>
        <v>0.17361111111111094</v>
      </c>
      <c r="L33" s="20">
        <f t="shared" si="5"/>
        <v>4</v>
      </c>
      <c r="M33" s="20">
        <f t="shared" si="6"/>
        <v>10</v>
      </c>
      <c r="N33" s="17">
        <v>0.9375</v>
      </c>
      <c r="O33" s="3" t="s">
        <v>17</v>
      </c>
      <c r="P33" s="4" t="s">
        <v>43</v>
      </c>
    </row>
    <row r="34" spans="1:16" x14ac:dyDescent="0.3">
      <c r="A34" s="18">
        <v>44950</v>
      </c>
      <c r="B34" s="6">
        <v>0.63541666666666663</v>
      </c>
      <c r="C34" s="14">
        <v>0.75</v>
      </c>
      <c r="D34" s="6"/>
      <c r="E34" s="14"/>
      <c r="F34" s="6"/>
      <c r="G34" s="14"/>
      <c r="H34" s="7"/>
      <c r="I34" s="11"/>
      <c r="J34" s="3"/>
      <c r="K34" s="13">
        <f t="shared" si="4"/>
        <v>0.11458333333333337</v>
      </c>
      <c r="L34" s="20">
        <f t="shared" ref="L34" si="7">HOUR(K34)</f>
        <v>2</v>
      </c>
      <c r="M34" s="20">
        <f t="shared" ref="M34" si="8">MINUTE(K34)</f>
        <v>45</v>
      </c>
      <c r="N34" s="17">
        <v>0.91666666666666663</v>
      </c>
      <c r="O34" s="3" t="s">
        <v>17</v>
      </c>
      <c r="P34" s="4" t="s">
        <v>44</v>
      </c>
    </row>
    <row r="35" spans="1:16" x14ac:dyDescent="0.3">
      <c r="A35" s="18">
        <v>44951</v>
      </c>
      <c r="B35" s="6">
        <v>0.45833333333333331</v>
      </c>
      <c r="C35" s="14">
        <v>0.51736111111111105</v>
      </c>
      <c r="D35" s="6">
        <v>0.62152777777777779</v>
      </c>
      <c r="E35" s="14">
        <v>0.67361111111111116</v>
      </c>
      <c r="F35" s="6">
        <v>0.69791666666666663</v>
      </c>
      <c r="G35" s="14">
        <v>0.8027777777777777</v>
      </c>
      <c r="H35" s="7"/>
      <c r="I35" s="11"/>
      <c r="J35" s="3"/>
      <c r="K35" s="13">
        <f t="shared" si="4"/>
        <v>0.21597222222222218</v>
      </c>
      <c r="L35" s="20">
        <f t="shared" ref="L35" si="9">HOUR(K35)</f>
        <v>5</v>
      </c>
      <c r="M35" s="20">
        <f t="shared" ref="M35" si="10">MINUTE(K35)</f>
        <v>11</v>
      </c>
      <c r="N35" s="17">
        <v>0.91666666666666663</v>
      </c>
      <c r="O35" s="3" t="s">
        <v>17</v>
      </c>
      <c r="P35" s="4" t="s">
        <v>42</v>
      </c>
    </row>
    <row r="36" spans="1:16" x14ac:dyDescent="0.3">
      <c r="A36" s="18">
        <v>44952</v>
      </c>
      <c r="B36" s="6">
        <v>0.51250000000000007</v>
      </c>
      <c r="C36" s="14">
        <v>0.54722222222222217</v>
      </c>
      <c r="D36" s="6">
        <v>0.63194444444444442</v>
      </c>
      <c r="E36" s="14">
        <v>0.72569444444444453</v>
      </c>
      <c r="F36" s="6">
        <v>0.83819444444444446</v>
      </c>
      <c r="G36" s="14">
        <v>0.85416666666666663</v>
      </c>
      <c r="H36" s="7"/>
      <c r="I36" s="11"/>
      <c r="J36" s="3"/>
      <c r="K36" s="13">
        <f t="shared" si="4"/>
        <v>0.14444444444444438</v>
      </c>
      <c r="L36" s="20">
        <f t="shared" si="5"/>
        <v>3</v>
      </c>
      <c r="M36" s="20">
        <f t="shared" si="6"/>
        <v>28</v>
      </c>
      <c r="N36" s="17">
        <v>0.96388888888888891</v>
      </c>
      <c r="O36" s="3" t="s">
        <v>17</v>
      </c>
      <c r="P36" s="4" t="s">
        <v>45</v>
      </c>
    </row>
    <row r="37" spans="1:16" x14ac:dyDescent="0.3">
      <c r="A37" s="18">
        <v>44953</v>
      </c>
      <c r="B37" s="6">
        <v>0.55069444444444449</v>
      </c>
      <c r="C37" s="14">
        <v>0.71180555555555547</v>
      </c>
      <c r="D37" s="7"/>
      <c r="E37" s="11"/>
      <c r="F37" s="7"/>
      <c r="G37" s="11"/>
      <c r="H37" s="7"/>
      <c r="I37" s="11"/>
      <c r="J37" s="3"/>
      <c r="K37" s="13">
        <f t="shared" si="4"/>
        <v>0.16111111111111098</v>
      </c>
      <c r="L37" s="20">
        <f t="shared" si="5"/>
        <v>3</v>
      </c>
      <c r="M37" s="20">
        <f t="shared" si="6"/>
        <v>52</v>
      </c>
      <c r="N37" s="17">
        <v>0.91666666666666663</v>
      </c>
      <c r="O37" s="3"/>
      <c r="P37" s="4" t="s">
        <v>46</v>
      </c>
    </row>
    <row r="38" spans="1:16" x14ac:dyDescent="0.3">
      <c r="A38" s="18">
        <v>44954</v>
      </c>
      <c r="B38" s="6">
        <v>0.39583333333333331</v>
      </c>
      <c r="C38" s="14">
        <v>0.45833333333333331</v>
      </c>
      <c r="D38" s="6">
        <v>0.57986111111111105</v>
      </c>
      <c r="E38" s="14">
        <v>0.61458333333333337</v>
      </c>
      <c r="F38" s="6">
        <v>0.77083333333333337</v>
      </c>
      <c r="G38" s="14">
        <v>0.99930555555555556</v>
      </c>
      <c r="H38" s="7"/>
      <c r="I38" s="11"/>
      <c r="J38" s="3"/>
      <c r="K38" s="13">
        <f t="shared" si="4"/>
        <v>0.32569444444444451</v>
      </c>
      <c r="L38" s="20">
        <f t="shared" si="5"/>
        <v>7</v>
      </c>
      <c r="M38" s="20">
        <f t="shared" si="6"/>
        <v>49</v>
      </c>
      <c r="N38" s="17">
        <v>0.99930555555555556</v>
      </c>
      <c r="O38" s="3"/>
      <c r="P38" s="4" t="s">
        <v>47</v>
      </c>
    </row>
    <row r="39" spans="1:16" x14ac:dyDescent="0.3">
      <c r="A39" s="18">
        <v>44955</v>
      </c>
      <c r="B39" s="6">
        <v>6.9444444444444447E-4</v>
      </c>
      <c r="C39" s="14">
        <v>6.3888888888888884E-2</v>
      </c>
      <c r="D39" s="6">
        <v>0.49305555555555558</v>
      </c>
      <c r="E39" s="14">
        <v>0.61805555555555558</v>
      </c>
      <c r="F39" s="7"/>
      <c r="G39" s="11"/>
      <c r="H39" s="7"/>
      <c r="I39" s="11"/>
      <c r="J39" s="3"/>
      <c r="K39" s="13">
        <f t="shared" si="4"/>
        <v>0.18819444444444444</v>
      </c>
      <c r="L39" s="20">
        <f t="shared" si="5"/>
        <v>4</v>
      </c>
      <c r="M39" s="20">
        <f t="shared" si="6"/>
        <v>31</v>
      </c>
      <c r="N39" s="17">
        <v>0.95833333333333337</v>
      </c>
      <c r="O39" s="3" t="s">
        <v>17</v>
      </c>
      <c r="P39" s="4" t="s">
        <v>48</v>
      </c>
    </row>
    <row r="40" spans="1:16" x14ac:dyDescent="0.3">
      <c r="A40" s="18">
        <v>44956</v>
      </c>
      <c r="B40" s="6">
        <v>0.53125</v>
      </c>
      <c r="C40" s="14">
        <v>0.63194444444444442</v>
      </c>
      <c r="D40" s="6">
        <v>0.65277777777777779</v>
      </c>
      <c r="E40" s="14">
        <v>0.77083333333333337</v>
      </c>
      <c r="F40" s="6">
        <v>0.82986111111111116</v>
      </c>
      <c r="G40" s="14">
        <v>0.87916666666666676</v>
      </c>
      <c r="H40" s="7"/>
      <c r="I40" s="11"/>
      <c r="J40" s="3"/>
      <c r="K40" s="13">
        <f t="shared" si="4"/>
        <v>0.2680555555555556</v>
      </c>
      <c r="L40" s="20">
        <f t="shared" si="5"/>
        <v>6</v>
      </c>
      <c r="M40" s="20">
        <f t="shared" si="6"/>
        <v>26</v>
      </c>
      <c r="N40" s="17">
        <v>0.9375</v>
      </c>
      <c r="O40" s="3"/>
      <c r="P40" s="4" t="s">
        <v>49</v>
      </c>
    </row>
    <row r="41" spans="1:16" x14ac:dyDescent="0.3">
      <c r="A41" s="18">
        <v>44957</v>
      </c>
      <c r="B41" s="6">
        <v>0.61458333333333337</v>
      </c>
      <c r="C41" s="14">
        <v>0.77430555555555547</v>
      </c>
      <c r="D41" s="7"/>
      <c r="E41" s="11"/>
      <c r="F41" s="7"/>
      <c r="G41" s="11"/>
      <c r="H41" s="7"/>
      <c r="I41" s="11"/>
      <c r="J41" s="3"/>
      <c r="K41" s="13">
        <f t="shared" si="4"/>
        <v>0.1597222222222221</v>
      </c>
      <c r="L41" s="20">
        <f t="shared" si="5"/>
        <v>3</v>
      </c>
      <c r="M41" s="20">
        <f t="shared" si="6"/>
        <v>50</v>
      </c>
      <c r="N41" s="3"/>
      <c r="O41" s="3" t="s">
        <v>17</v>
      </c>
      <c r="P41" s="4" t="s">
        <v>50</v>
      </c>
    </row>
    <row r="42" spans="1:16" x14ac:dyDescent="0.3">
      <c r="A42" s="18">
        <v>44958</v>
      </c>
      <c r="B42" s="6">
        <v>0.4826388888888889</v>
      </c>
      <c r="C42" s="14">
        <v>0.49652777777777773</v>
      </c>
      <c r="D42" s="7"/>
      <c r="E42" s="11"/>
      <c r="F42" s="7"/>
      <c r="G42" s="11"/>
      <c r="H42" s="7"/>
      <c r="I42" s="11"/>
      <c r="J42" s="3"/>
      <c r="K42" s="13">
        <f t="shared" si="4"/>
        <v>1.388888888888884E-2</v>
      </c>
      <c r="L42" s="20">
        <f t="shared" si="5"/>
        <v>0</v>
      </c>
      <c r="M42" s="20">
        <f t="shared" si="6"/>
        <v>20</v>
      </c>
      <c r="N42" s="17">
        <v>0.99930555555555556</v>
      </c>
      <c r="O42" s="3" t="s">
        <v>17</v>
      </c>
      <c r="P42" s="4" t="s">
        <v>52</v>
      </c>
    </row>
    <row r="43" spans="1:16" x14ac:dyDescent="0.3">
      <c r="A43" s="18">
        <v>44959</v>
      </c>
      <c r="B43" s="6">
        <v>0.65625</v>
      </c>
      <c r="C43" s="14">
        <v>0.73958333333333337</v>
      </c>
      <c r="D43" s="7"/>
      <c r="E43" s="11"/>
      <c r="F43" s="7"/>
      <c r="G43" s="11"/>
      <c r="H43" s="7"/>
      <c r="I43" s="11"/>
      <c r="J43" s="3"/>
      <c r="K43" s="13">
        <f t="shared" si="4"/>
        <v>8.333333333333337E-2</v>
      </c>
      <c r="L43" s="20">
        <f t="shared" si="5"/>
        <v>2</v>
      </c>
      <c r="M43" s="20">
        <f t="shared" si="6"/>
        <v>0</v>
      </c>
      <c r="N43" s="17">
        <v>0.99930555555555556</v>
      </c>
      <c r="O43" s="3"/>
      <c r="P43" s="4" t="s">
        <v>51</v>
      </c>
    </row>
    <row r="44" spans="1:16" x14ac:dyDescent="0.3">
      <c r="A44" s="18">
        <v>44964</v>
      </c>
      <c r="B44" s="6">
        <v>0.47916666666666669</v>
      </c>
      <c r="C44" s="14">
        <v>0.49652777777777773</v>
      </c>
      <c r="D44" s="6">
        <v>0.63541666666666663</v>
      </c>
      <c r="E44" s="14">
        <v>0.73055555555555562</v>
      </c>
      <c r="F44" s="6">
        <v>0.75208333333333333</v>
      </c>
      <c r="G44" s="14">
        <v>0.7729166666666667</v>
      </c>
      <c r="H44" s="7"/>
      <c r="I44" s="11"/>
      <c r="J44" s="3"/>
      <c r="K44" s="13">
        <f t="shared" si="4"/>
        <v>0.13333333333333341</v>
      </c>
      <c r="L44" s="20">
        <f t="shared" si="5"/>
        <v>3</v>
      </c>
      <c r="M44" s="20">
        <f t="shared" si="6"/>
        <v>12</v>
      </c>
      <c r="N44" s="17">
        <v>0.98541666666666661</v>
      </c>
      <c r="O44" s="3" t="s">
        <v>17</v>
      </c>
      <c r="P44" s="4" t="s">
        <v>53</v>
      </c>
    </row>
    <row r="45" spans="1:16" x14ac:dyDescent="0.3">
      <c r="A45" s="18">
        <v>44965</v>
      </c>
      <c r="B45" s="6">
        <v>0.47569444444444442</v>
      </c>
      <c r="C45" s="14">
        <v>0.49305555555555558</v>
      </c>
      <c r="D45" s="6"/>
      <c r="E45" s="14"/>
      <c r="F45" s="6"/>
      <c r="G45" s="14"/>
      <c r="H45" s="7"/>
      <c r="I45" s="11"/>
      <c r="J45" s="3"/>
      <c r="K45" s="13">
        <f t="shared" ref="K45" si="11">(C45-B45)+(E45-D45)+(G45-F45)+(I45-H45)</f>
        <v>1.736111111111116E-2</v>
      </c>
      <c r="L45" s="20">
        <f t="shared" ref="L45" si="12">HOUR(K45)</f>
        <v>0</v>
      </c>
      <c r="M45" s="20">
        <f t="shared" ref="M45" si="13">MINUTE(K45)</f>
        <v>25</v>
      </c>
      <c r="N45" s="17">
        <v>1.4993055555555557</v>
      </c>
      <c r="O45" s="3"/>
      <c r="P45" s="4" t="s">
        <v>55</v>
      </c>
    </row>
    <row r="46" spans="1:16" x14ac:dyDescent="0.3">
      <c r="A46" s="18">
        <v>44966</v>
      </c>
      <c r="B46" s="6">
        <v>0.63194444444444442</v>
      </c>
      <c r="C46" s="14">
        <v>0.72569444444444453</v>
      </c>
      <c r="D46" s="7"/>
      <c r="E46" s="11"/>
      <c r="F46" s="7"/>
      <c r="G46" s="11"/>
      <c r="H46" s="7"/>
      <c r="I46" s="11"/>
      <c r="J46" s="3"/>
      <c r="K46" s="13">
        <f t="shared" si="4"/>
        <v>9.3750000000000111E-2</v>
      </c>
      <c r="L46" s="20">
        <f t="shared" si="5"/>
        <v>2</v>
      </c>
      <c r="M46" s="20">
        <f t="shared" si="6"/>
        <v>15</v>
      </c>
      <c r="N46" s="17">
        <v>0.91666666666666663</v>
      </c>
      <c r="O46" s="3"/>
      <c r="P46" s="4" t="s">
        <v>50</v>
      </c>
    </row>
    <row r="47" spans="1:16" x14ac:dyDescent="0.3">
      <c r="A47" s="18">
        <v>44967</v>
      </c>
      <c r="B47" s="6">
        <v>0.62847222222222221</v>
      </c>
      <c r="C47" s="14">
        <v>0.74097222222222225</v>
      </c>
      <c r="D47" s="7"/>
      <c r="E47" s="11"/>
      <c r="F47" s="7"/>
      <c r="G47" s="11"/>
      <c r="H47" s="7"/>
      <c r="I47" s="11"/>
      <c r="J47" s="3"/>
      <c r="K47" s="13">
        <f t="shared" si="4"/>
        <v>0.11250000000000004</v>
      </c>
      <c r="L47" s="20">
        <f t="shared" si="5"/>
        <v>2</v>
      </c>
      <c r="M47" s="20">
        <f t="shared" si="6"/>
        <v>42</v>
      </c>
      <c r="N47" s="17">
        <v>0.89583333333333337</v>
      </c>
      <c r="O47" s="3"/>
      <c r="P47" s="4" t="s">
        <v>54</v>
      </c>
    </row>
    <row r="48" spans="1:16" x14ac:dyDescent="0.3">
      <c r="A48" s="18">
        <v>44969</v>
      </c>
      <c r="B48" s="6">
        <v>0.54166666666666663</v>
      </c>
      <c r="C48" s="14">
        <v>0.61111111111111105</v>
      </c>
      <c r="D48" s="6">
        <v>0.70138888888888884</v>
      </c>
      <c r="E48" s="14">
        <v>0.81041666666666667</v>
      </c>
      <c r="F48" s="7"/>
      <c r="G48" s="11"/>
      <c r="H48" s="7"/>
      <c r="I48" s="11"/>
      <c r="J48" s="3"/>
      <c r="K48" s="13">
        <f t="shared" si="4"/>
        <v>0.17847222222222225</v>
      </c>
      <c r="L48" s="20">
        <f t="shared" si="5"/>
        <v>4</v>
      </c>
      <c r="M48" s="20">
        <f t="shared" si="6"/>
        <v>17</v>
      </c>
      <c r="N48" s="17">
        <v>0.97916666666666663</v>
      </c>
      <c r="O48" s="3"/>
      <c r="P48" s="4" t="s">
        <v>56</v>
      </c>
    </row>
    <row r="49" spans="1:16" x14ac:dyDescent="0.3">
      <c r="A49" s="18">
        <v>44970</v>
      </c>
      <c r="B49" s="6">
        <v>0.45833333333333331</v>
      </c>
      <c r="C49" s="14">
        <v>0.61458333333333337</v>
      </c>
      <c r="D49" s="6">
        <v>0.65625</v>
      </c>
      <c r="E49" s="14">
        <v>0.73263888888888884</v>
      </c>
      <c r="F49" s="6">
        <v>0.77083333333333337</v>
      </c>
      <c r="G49" s="14">
        <v>0.7895833333333333</v>
      </c>
      <c r="H49" s="6">
        <v>0.84375</v>
      </c>
      <c r="I49" s="14">
        <v>0.86111111111111116</v>
      </c>
      <c r="J49" s="3"/>
      <c r="K49" s="13">
        <f t="shared" si="4"/>
        <v>0.26874999999999999</v>
      </c>
      <c r="L49" s="20">
        <f t="shared" si="5"/>
        <v>6</v>
      </c>
      <c r="M49" s="20">
        <f t="shared" si="6"/>
        <v>27</v>
      </c>
      <c r="N49" s="17">
        <v>0.89583333333333337</v>
      </c>
      <c r="O49" s="3" t="s">
        <v>17</v>
      </c>
      <c r="P49" s="4" t="s">
        <v>57</v>
      </c>
    </row>
    <row r="50" spans="1:16" x14ac:dyDescent="0.3">
      <c r="A50" s="18">
        <v>44971</v>
      </c>
      <c r="B50" s="6">
        <v>0.375</v>
      </c>
      <c r="C50" s="14">
        <v>0.39097222222222222</v>
      </c>
      <c r="D50" s="6">
        <v>0.64236111111111105</v>
      </c>
      <c r="E50" s="14">
        <v>0.95138888888888884</v>
      </c>
      <c r="F50" s="7"/>
      <c r="G50" s="11"/>
      <c r="H50" s="7"/>
      <c r="I50" s="11"/>
      <c r="J50" s="3"/>
      <c r="K50" s="13">
        <f t="shared" si="4"/>
        <v>0.32500000000000001</v>
      </c>
      <c r="L50" s="20">
        <f t="shared" si="5"/>
        <v>7</v>
      </c>
      <c r="M50" s="20">
        <f t="shared" si="6"/>
        <v>48</v>
      </c>
      <c r="N50" s="3"/>
      <c r="O50" s="3" t="s">
        <v>17</v>
      </c>
      <c r="P50" s="4" t="s">
        <v>58</v>
      </c>
    </row>
    <row r="51" spans="1:16" x14ac:dyDescent="0.3">
      <c r="A51" s="18">
        <v>44972</v>
      </c>
      <c r="B51" s="6">
        <v>0.41041666666666665</v>
      </c>
      <c r="C51" s="14">
        <v>0.42499999999999999</v>
      </c>
      <c r="D51" s="6">
        <v>0.47916666666666669</v>
      </c>
      <c r="E51" s="14">
        <v>0.5625</v>
      </c>
      <c r="F51" s="6">
        <v>0.60069444444444442</v>
      </c>
      <c r="G51" s="14">
        <v>0.78125</v>
      </c>
      <c r="H51" s="7"/>
      <c r="I51" s="11"/>
      <c r="J51" s="3"/>
      <c r="K51" s="13">
        <f t="shared" si="4"/>
        <v>0.27847222222222223</v>
      </c>
      <c r="L51" s="20">
        <f t="shared" si="5"/>
        <v>6</v>
      </c>
      <c r="M51" s="20">
        <f t="shared" si="6"/>
        <v>41</v>
      </c>
      <c r="N51" s="17">
        <v>0.97916666666666663</v>
      </c>
      <c r="O51" s="3" t="s">
        <v>64</v>
      </c>
      <c r="P51" s="4" t="s">
        <v>59</v>
      </c>
    </row>
    <row r="52" spans="1:16" x14ac:dyDescent="0.3">
      <c r="A52" s="18">
        <v>44973</v>
      </c>
      <c r="B52" s="6">
        <v>0.5</v>
      </c>
      <c r="C52" s="14">
        <v>0.53472222222222221</v>
      </c>
      <c r="D52" s="6">
        <v>0.64236111111111105</v>
      </c>
      <c r="E52" s="14">
        <v>0.73958333333333337</v>
      </c>
      <c r="F52" s="6">
        <v>0.77083333333333337</v>
      </c>
      <c r="G52" s="14">
        <v>0.78819444444444453</v>
      </c>
      <c r="H52" s="7"/>
      <c r="I52" s="11"/>
      <c r="J52" s="3"/>
      <c r="K52" s="13">
        <f t="shared" si="4"/>
        <v>0.14930555555555569</v>
      </c>
      <c r="L52" s="20">
        <f t="shared" si="5"/>
        <v>3</v>
      </c>
      <c r="M52" s="20">
        <f t="shared" si="6"/>
        <v>35</v>
      </c>
      <c r="N52" s="3"/>
      <c r="O52" s="3"/>
      <c r="P52" s="4" t="s">
        <v>60</v>
      </c>
    </row>
    <row r="53" spans="1:16" x14ac:dyDescent="0.3">
      <c r="A53" s="18">
        <v>44974</v>
      </c>
      <c r="B53" s="6">
        <v>0.59375</v>
      </c>
      <c r="C53" s="14">
        <v>0.99930555555555556</v>
      </c>
      <c r="D53" s="7"/>
      <c r="E53" s="11"/>
      <c r="F53" s="7"/>
      <c r="G53" s="11"/>
      <c r="H53" s="7"/>
      <c r="I53" s="11"/>
      <c r="J53" s="3"/>
      <c r="K53" s="13">
        <f t="shared" si="4"/>
        <v>0.40555555555555556</v>
      </c>
      <c r="L53" s="20">
        <f t="shared" si="5"/>
        <v>9</v>
      </c>
      <c r="M53" s="20">
        <f t="shared" si="6"/>
        <v>44</v>
      </c>
      <c r="N53" s="17">
        <v>0.99930555555555556</v>
      </c>
      <c r="O53" s="3"/>
      <c r="P53" s="4" t="s">
        <v>61</v>
      </c>
    </row>
    <row r="54" spans="1:16" x14ac:dyDescent="0.3">
      <c r="A54" s="18">
        <v>44975</v>
      </c>
      <c r="B54" s="6">
        <v>6.9444444444444447E-4</v>
      </c>
      <c r="C54" s="14">
        <v>3.5416666666666666E-2</v>
      </c>
      <c r="D54" s="6">
        <v>0.24305555555555555</v>
      </c>
      <c r="E54" s="14">
        <v>0.73819444444444438</v>
      </c>
      <c r="F54" s="7"/>
      <c r="G54" s="11"/>
      <c r="H54" s="7"/>
      <c r="I54" s="11"/>
      <c r="J54" s="3"/>
      <c r="K54" s="13">
        <f t="shared" si="4"/>
        <v>0.52986111111111101</v>
      </c>
      <c r="L54" s="20">
        <f t="shared" si="5"/>
        <v>12</v>
      </c>
      <c r="M54" s="20">
        <f t="shared" si="6"/>
        <v>43</v>
      </c>
      <c r="N54" s="17">
        <v>0.9375</v>
      </c>
      <c r="O54" s="3"/>
      <c r="P54" s="4" t="s">
        <v>62</v>
      </c>
    </row>
    <row r="55" spans="1:16" x14ac:dyDescent="0.3">
      <c r="A55" s="18">
        <v>44977</v>
      </c>
      <c r="B55" s="6">
        <v>0.63888888888888895</v>
      </c>
      <c r="C55" s="14">
        <v>0.73958333333333337</v>
      </c>
      <c r="D55" s="6">
        <v>0.89583333333333337</v>
      </c>
      <c r="E55" s="14">
        <v>0.91319444444444453</v>
      </c>
      <c r="F55" s="7"/>
      <c r="G55" s="11"/>
      <c r="H55" s="7"/>
      <c r="I55" s="11"/>
      <c r="J55" s="3"/>
      <c r="K55" s="13">
        <f t="shared" si="4"/>
        <v>0.11805555555555558</v>
      </c>
      <c r="L55" s="20">
        <f t="shared" si="5"/>
        <v>2</v>
      </c>
      <c r="M55" s="20">
        <f t="shared" si="6"/>
        <v>50</v>
      </c>
      <c r="N55" s="17">
        <v>0.95833333333333337</v>
      </c>
      <c r="O55" s="3" t="s">
        <v>64</v>
      </c>
      <c r="P55" s="4" t="s">
        <v>63</v>
      </c>
    </row>
    <row r="56" spans="1:16" x14ac:dyDescent="0.3">
      <c r="A56" s="18">
        <v>44978</v>
      </c>
      <c r="B56" s="6">
        <v>0.64583333333333337</v>
      </c>
      <c r="C56" s="14">
        <v>0.71527777777777779</v>
      </c>
      <c r="D56" s="6">
        <v>0.82986111111111116</v>
      </c>
      <c r="E56" s="14">
        <v>0.88402777777777775</v>
      </c>
      <c r="F56" s="7"/>
      <c r="G56" s="11"/>
      <c r="H56" s="7"/>
      <c r="I56" s="11"/>
      <c r="J56" s="3"/>
      <c r="K56" s="13">
        <f t="shared" si="4"/>
        <v>0.12361111111111101</v>
      </c>
      <c r="L56" s="20">
        <f t="shared" si="5"/>
        <v>2</v>
      </c>
      <c r="M56" s="20">
        <f t="shared" si="6"/>
        <v>58</v>
      </c>
      <c r="N56" s="17">
        <v>0.9375</v>
      </c>
      <c r="O56" s="3" t="s">
        <v>64</v>
      </c>
      <c r="P56" s="4"/>
    </row>
    <row r="57" spans="1:16" x14ac:dyDescent="0.3">
      <c r="A57" s="18">
        <v>44979</v>
      </c>
      <c r="B57" s="6">
        <v>0.54652777777777783</v>
      </c>
      <c r="C57" s="14">
        <v>0.57291666666666663</v>
      </c>
      <c r="D57" s="6">
        <v>0.63541666666666663</v>
      </c>
      <c r="E57" s="14">
        <v>0.71944444444444444</v>
      </c>
      <c r="F57" s="6">
        <v>0.88194444444444453</v>
      </c>
      <c r="G57" s="14">
        <v>0.93402777777777779</v>
      </c>
      <c r="H57" s="7"/>
      <c r="I57" s="11"/>
      <c r="J57" s="3"/>
      <c r="K57" s="13">
        <f t="shared" si="4"/>
        <v>0.16249999999999987</v>
      </c>
      <c r="L57" s="20">
        <f t="shared" si="5"/>
        <v>3</v>
      </c>
      <c r="M57" s="20">
        <f t="shared" si="6"/>
        <v>54</v>
      </c>
      <c r="N57" s="17">
        <v>0.99930555555555556</v>
      </c>
      <c r="O57" s="3"/>
      <c r="P57" s="4" t="s">
        <v>65</v>
      </c>
    </row>
    <row r="58" spans="1:16" x14ac:dyDescent="0.3">
      <c r="A58" s="18">
        <v>44980</v>
      </c>
      <c r="B58" s="6">
        <v>0.65277777777777779</v>
      </c>
      <c r="C58" s="14">
        <v>0.72916666666666663</v>
      </c>
      <c r="D58" s="7"/>
      <c r="E58" s="11"/>
      <c r="F58" s="7"/>
      <c r="G58" s="11"/>
      <c r="H58" s="7"/>
      <c r="I58" s="11"/>
      <c r="J58" s="3"/>
      <c r="K58" s="13">
        <f t="shared" si="4"/>
        <v>7.638888888888884E-2</v>
      </c>
      <c r="L58" s="20">
        <f t="shared" si="5"/>
        <v>1</v>
      </c>
      <c r="M58" s="20">
        <f t="shared" si="6"/>
        <v>50</v>
      </c>
      <c r="N58" s="17">
        <v>0.95138888888888884</v>
      </c>
      <c r="O58" s="3" t="s">
        <v>17</v>
      </c>
      <c r="P58" s="4" t="s">
        <v>66</v>
      </c>
    </row>
    <row r="59" spans="1:16" x14ac:dyDescent="0.3">
      <c r="A59" s="18">
        <v>44981</v>
      </c>
      <c r="B59" s="6">
        <v>0.37152777777777773</v>
      </c>
      <c r="C59" s="14">
        <v>0.41666666666666669</v>
      </c>
      <c r="D59" s="6">
        <v>0.47222222222222227</v>
      </c>
      <c r="E59" s="14">
        <v>0.49652777777777773</v>
      </c>
      <c r="F59" s="6">
        <v>0.55208333333333337</v>
      </c>
      <c r="G59" s="14">
        <v>0.72569444444444453</v>
      </c>
      <c r="H59" s="6">
        <v>0.73611111111111116</v>
      </c>
      <c r="I59" s="14">
        <v>0.76527777777777783</v>
      </c>
      <c r="J59" s="3"/>
      <c r="K59" s="13">
        <f t="shared" si="4"/>
        <v>0.27222222222222225</v>
      </c>
      <c r="L59" s="20">
        <f t="shared" si="5"/>
        <v>6</v>
      </c>
      <c r="M59" s="20">
        <f t="shared" si="6"/>
        <v>32</v>
      </c>
      <c r="N59" s="17">
        <v>0.91666666666666663</v>
      </c>
      <c r="O59" s="3" t="s">
        <v>17</v>
      </c>
      <c r="P59" s="4" t="s">
        <v>66</v>
      </c>
    </row>
    <row r="60" spans="1:16" x14ac:dyDescent="0.3">
      <c r="A60" s="18">
        <v>44982</v>
      </c>
      <c r="B60" s="6">
        <v>0.5625</v>
      </c>
      <c r="C60" s="14">
        <v>0.6479166666666667</v>
      </c>
      <c r="D60" s="6">
        <v>0.9375</v>
      </c>
      <c r="E60" s="14">
        <v>0.95833333333333337</v>
      </c>
      <c r="F60" s="7"/>
      <c r="G60" s="11"/>
      <c r="H60" s="7"/>
      <c r="I60" s="11"/>
      <c r="J60" s="3"/>
      <c r="K60" s="13">
        <f t="shared" si="4"/>
        <v>0.10625000000000007</v>
      </c>
      <c r="L60" s="20">
        <f t="shared" si="5"/>
        <v>2</v>
      </c>
      <c r="M60" s="20">
        <f t="shared" si="6"/>
        <v>33</v>
      </c>
      <c r="N60" s="17">
        <v>0.99930555555555556</v>
      </c>
      <c r="O60" s="3"/>
      <c r="P60" s="4" t="s">
        <v>67</v>
      </c>
    </row>
    <row r="61" spans="1:16" x14ac:dyDescent="0.3">
      <c r="A61" s="18">
        <v>44983</v>
      </c>
      <c r="B61" s="6">
        <v>0.51041666666666663</v>
      </c>
      <c r="C61" s="14">
        <v>0.55555555555555558</v>
      </c>
      <c r="D61" s="6">
        <v>0.57986111111111105</v>
      </c>
      <c r="E61" s="14">
        <v>0.60416666666666663</v>
      </c>
      <c r="F61" s="6">
        <v>0.77222222222222225</v>
      </c>
      <c r="G61" s="14">
        <v>0.89166666666666661</v>
      </c>
      <c r="H61" s="6">
        <v>0.76527777777777783</v>
      </c>
      <c r="I61" s="14">
        <v>0.82638888888888884</v>
      </c>
      <c r="J61" s="3"/>
      <c r="K61" s="13">
        <f t="shared" si="4"/>
        <v>0.24999999999999989</v>
      </c>
      <c r="L61" s="20">
        <f t="shared" si="5"/>
        <v>6</v>
      </c>
      <c r="M61" s="20">
        <f t="shared" si="6"/>
        <v>0</v>
      </c>
      <c r="N61" s="17">
        <v>0.91666666666666663</v>
      </c>
      <c r="O61" s="3"/>
      <c r="P61" s="4" t="s">
        <v>68</v>
      </c>
    </row>
    <row r="62" spans="1:16" x14ac:dyDescent="0.3">
      <c r="A62" s="18">
        <v>44984</v>
      </c>
      <c r="B62" s="6">
        <v>0.55138888888888882</v>
      </c>
      <c r="C62" s="14">
        <v>0.63402777777777775</v>
      </c>
      <c r="D62" s="7"/>
      <c r="E62" s="11"/>
      <c r="F62" s="7"/>
      <c r="G62" s="11"/>
      <c r="H62" s="7"/>
      <c r="I62" s="11"/>
      <c r="J62" s="3"/>
      <c r="K62" s="13">
        <f t="shared" ref="K62:K71" si="14">(C62-B62)+(E62-D62)+(G62-F62)+(I62-H62)</f>
        <v>8.2638888888888928E-2</v>
      </c>
      <c r="L62" s="20">
        <f t="shared" ref="L62:L71" si="15">HOUR(K62)</f>
        <v>1</v>
      </c>
      <c r="M62" s="20">
        <f t="shared" ref="M62:M71" si="16">MINUTE(K62)</f>
        <v>59</v>
      </c>
      <c r="N62" s="17">
        <v>0.99930555555555556</v>
      </c>
      <c r="O62" s="3"/>
      <c r="P62" s="4" t="s">
        <v>69</v>
      </c>
    </row>
    <row r="63" spans="1:16" x14ac:dyDescent="0.3">
      <c r="A63" s="18">
        <v>44985</v>
      </c>
      <c r="B63" s="6">
        <v>0.58333333333333337</v>
      </c>
      <c r="C63" s="14">
        <v>0.61458333333333337</v>
      </c>
      <c r="D63" s="7"/>
      <c r="E63" s="11"/>
      <c r="F63" s="7"/>
      <c r="G63" s="11"/>
      <c r="H63" s="7"/>
      <c r="I63" s="11"/>
      <c r="J63" s="3"/>
      <c r="K63" s="13">
        <f t="shared" si="14"/>
        <v>3.125E-2</v>
      </c>
      <c r="L63" s="20">
        <f t="shared" si="15"/>
        <v>0</v>
      </c>
      <c r="M63" s="20">
        <f t="shared" si="16"/>
        <v>45</v>
      </c>
      <c r="N63" s="17">
        <v>0.9375</v>
      </c>
      <c r="O63" s="17" t="s">
        <v>17</v>
      </c>
      <c r="P63" s="4" t="s">
        <v>50</v>
      </c>
    </row>
    <row r="64" spans="1:16" x14ac:dyDescent="0.3">
      <c r="A64" s="18">
        <v>44986</v>
      </c>
      <c r="B64" s="6">
        <v>0.59930555555555554</v>
      </c>
      <c r="C64" s="14">
        <v>0.67013888888888884</v>
      </c>
      <c r="D64" s="6">
        <v>0.6875</v>
      </c>
      <c r="E64" s="14">
        <v>0.81944444444444453</v>
      </c>
      <c r="F64" s="7"/>
      <c r="G64" s="11"/>
      <c r="H64" s="7"/>
      <c r="I64" s="11"/>
      <c r="J64" s="3"/>
      <c r="K64" s="13">
        <f t="shared" si="14"/>
        <v>0.20277777777777783</v>
      </c>
      <c r="L64" s="20">
        <f t="shared" si="15"/>
        <v>4</v>
      </c>
      <c r="M64" s="20">
        <f t="shared" si="16"/>
        <v>52</v>
      </c>
      <c r="N64" s="3"/>
      <c r="O64" s="3"/>
      <c r="P64" s="4" t="s">
        <v>70</v>
      </c>
    </row>
    <row r="65" spans="1:16" x14ac:dyDescent="0.3">
      <c r="A65" s="18">
        <v>44987</v>
      </c>
      <c r="B65" s="6">
        <v>0.45833333333333331</v>
      </c>
      <c r="C65" s="14">
        <v>0.94652777777777775</v>
      </c>
      <c r="D65" s="7"/>
      <c r="E65" s="11"/>
      <c r="F65" s="7"/>
      <c r="G65" s="11"/>
      <c r="H65" s="7"/>
      <c r="I65" s="11"/>
      <c r="J65" s="3"/>
      <c r="K65" s="13">
        <f t="shared" si="14"/>
        <v>0.48819444444444443</v>
      </c>
      <c r="L65" s="20">
        <f t="shared" si="15"/>
        <v>11</v>
      </c>
      <c r="M65" s="20">
        <f t="shared" si="16"/>
        <v>43</v>
      </c>
      <c r="N65" s="3"/>
      <c r="O65" s="3"/>
      <c r="P65" s="4" t="s">
        <v>71</v>
      </c>
    </row>
    <row r="66" spans="1:16" x14ac:dyDescent="0.3">
      <c r="A66" s="18">
        <v>44988</v>
      </c>
      <c r="B66" s="6">
        <v>0.26041666666666669</v>
      </c>
      <c r="C66" s="14">
        <v>0.98958333333333337</v>
      </c>
      <c r="D66" s="7"/>
      <c r="E66" s="11"/>
      <c r="F66" s="7"/>
      <c r="G66" s="11"/>
      <c r="H66" s="7"/>
      <c r="I66" s="11"/>
      <c r="J66" s="3"/>
      <c r="K66" s="13">
        <f t="shared" si="14"/>
        <v>0.72916666666666674</v>
      </c>
      <c r="L66" s="20">
        <f t="shared" si="15"/>
        <v>17</v>
      </c>
      <c r="M66" s="20">
        <f t="shared" si="16"/>
        <v>30</v>
      </c>
      <c r="N66" s="3"/>
      <c r="O66" s="3"/>
      <c r="P66" s="4" t="s">
        <v>73</v>
      </c>
    </row>
    <row r="67" spans="1:16" x14ac:dyDescent="0.3">
      <c r="A67" s="18">
        <v>44989</v>
      </c>
      <c r="B67" s="6">
        <v>0.29166666666666669</v>
      </c>
      <c r="C67" s="14">
        <v>0.73263888888888884</v>
      </c>
      <c r="D67" s="7"/>
      <c r="E67" s="11"/>
      <c r="F67" s="7"/>
      <c r="G67" s="11"/>
      <c r="H67" s="7"/>
      <c r="I67" s="11"/>
      <c r="J67" s="3"/>
      <c r="K67" s="13">
        <f t="shared" si="14"/>
        <v>0.44097222222222215</v>
      </c>
      <c r="L67" s="20">
        <f t="shared" si="15"/>
        <v>10</v>
      </c>
      <c r="M67" s="20">
        <f t="shared" si="16"/>
        <v>35</v>
      </c>
      <c r="N67" s="3"/>
      <c r="O67" s="3"/>
      <c r="P67" s="4" t="s">
        <v>72</v>
      </c>
    </row>
    <row r="68" spans="1:16" x14ac:dyDescent="0.3">
      <c r="A68" s="18">
        <v>44996</v>
      </c>
      <c r="B68" s="6">
        <v>0.33333333333333331</v>
      </c>
      <c r="C68" s="14">
        <v>0.34722222222222227</v>
      </c>
      <c r="D68" s="6">
        <v>0.39583333333333331</v>
      </c>
      <c r="E68" s="14">
        <v>0.4375</v>
      </c>
      <c r="F68" s="6">
        <v>0.47222222222222227</v>
      </c>
      <c r="G68" s="14">
        <v>0.625</v>
      </c>
      <c r="H68" s="7"/>
      <c r="I68" s="11"/>
      <c r="J68" s="3"/>
      <c r="K68" s="13">
        <f t="shared" ref="K68" si="17">(C68-B68)+(E68-D68)+(G68-F68)+(I68-H68)</f>
        <v>0.20833333333333337</v>
      </c>
      <c r="L68" s="20">
        <f t="shared" ref="L68" si="18">HOUR(K68)</f>
        <v>5</v>
      </c>
      <c r="M68" s="20">
        <f t="shared" ref="M68" si="19">MINUTE(K68)</f>
        <v>0</v>
      </c>
      <c r="N68" s="3"/>
      <c r="O68" s="3"/>
      <c r="P68" s="4" t="s">
        <v>75</v>
      </c>
    </row>
    <row r="69" spans="1:16" x14ac:dyDescent="0.3">
      <c r="A69" s="18">
        <v>45009</v>
      </c>
      <c r="B69" s="6">
        <v>0.625</v>
      </c>
      <c r="C69" s="14">
        <v>0.97916666666666663</v>
      </c>
      <c r="D69" s="7"/>
      <c r="E69" s="11"/>
      <c r="F69" s="7"/>
      <c r="G69" s="11"/>
      <c r="H69" s="7"/>
      <c r="I69" s="11"/>
      <c r="J69" s="3"/>
      <c r="K69" s="13">
        <f t="shared" si="14"/>
        <v>0.35416666666666663</v>
      </c>
      <c r="L69" s="20">
        <f t="shared" si="15"/>
        <v>8</v>
      </c>
      <c r="M69" s="20">
        <f t="shared" si="16"/>
        <v>30</v>
      </c>
      <c r="N69" s="3"/>
      <c r="O69" s="3"/>
      <c r="P69" s="4"/>
    </row>
    <row r="70" spans="1:16" x14ac:dyDescent="0.3">
      <c r="A70" s="18">
        <v>45010</v>
      </c>
      <c r="B70" s="6">
        <v>0.27083333333333331</v>
      </c>
      <c r="C70" s="14">
        <v>0.95833333333333337</v>
      </c>
      <c r="D70" s="7"/>
      <c r="E70" s="11"/>
      <c r="F70" s="7"/>
      <c r="G70" s="11"/>
      <c r="H70" s="7"/>
      <c r="I70" s="11"/>
      <c r="J70" s="3"/>
      <c r="K70" s="13">
        <f t="shared" si="14"/>
        <v>0.6875</v>
      </c>
      <c r="L70" s="20">
        <f t="shared" si="15"/>
        <v>16</v>
      </c>
      <c r="M70" s="20">
        <f t="shared" si="16"/>
        <v>30</v>
      </c>
      <c r="N70" s="3"/>
      <c r="O70" s="3"/>
      <c r="P70" s="4"/>
    </row>
    <row r="71" spans="1:16" x14ac:dyDescent="0.3">
      <c r="A71" s="18">
        <v>45011</v>
      </c>
      <c r="B71" s="6">
        <v>0.27083333333333331</v>
      </c>
      <c r="C71" s="14">
        <v>0.83333333333333337</v>
      </c>
      <c r="D71" s="7"/>
      <c r="E71" s="11"/>
      <c r="F71" s="7"/>
      <c r="G71" s="11"/>
      <c r="H71" s="7"/>
      <c r="I71" s="11"/>
      <c r="J71" s="3"/>
      <c r="K71" s="13">
        <f t="shared" si="14"/>
        <v>0.5625</v>
      </c>
      <c r="L71" s="20">
        <f t="shared" si="15"/>
        <v>13</v>
      </c>
      <c r="M71" s="20">
        <f t="shared" si="16"/>
        <v>30</v>
      </c>
      <c r="N71" s="3"/>
      <c r="O71" s="3"/>
      <c r="P71" s="4"/>
    </row>
    <row r="72" spans="1:16" ht="69" x14ac:dyDescent="0.3">
      <c r="A72" s="22" t="s">
        <v>74</v>
      </c>
      <c r="B72" s="7"/>
      <c r="C72" s="11"/>
      <c r="D72" s="7"/>
      <c r="E72" s="11"/>
      <c r="F72" s="7"/>
      <c r="G72" s="11"/>
      <c r="H72" s="7"/>
      <c r="I72" s="11"/>
      <c r="J72" s="3"/>
      <c r="K72" s="13"/>
      <c r="L72" s="20"/>
      <c r="M72" s="20"/>
      <c r="N72" s="3"/>
      <c r="O72" s="3"/>
      <c r="P72" s="4"/>
    </row>
    <row r="73" spans="1:16" x14ac:dyDescent="0.3">
      <c r="A73" s="18"/>
      <c r="B73" s="7"/>
      <c r="C73" s="11"/>
      <c r="D73" s="7"/>
      <c r="E73" s="11"/>
      <c r="F73" s="7"/>
      <c r="G73" s="11"/>
      <c r="H73" s="7"/>
      <c r="I73" s="11"/>
      <c r="J73" s="3"/>
      <c r="K73" s="13"/>
      <c r="L73" s="20"/>
      <c r="M73" s="20"/>
      <c r="N73" s="3"/>
      <c r="O73" s="3"/>
      <c r="P73" s="4"/>
    </row>
    <row r="74" spans="1:16" x14ac:dyDescent="0.3">
      <c r="A74" s="18"/>
      <c r="B74" s="7"/>
      <c r="C74" s="11"/>
      <c r="D74" s="7"/>
      <c r="E74" s="11"/>
      <c r="F74" s="7"/>
      <c r="G74" s="11"/>
      <c r="H74" s="7"/>
      <c r="I74" s="11"/>
      <c r="J74" s="3"/>
      <c r="K74" s="13"/>
      <c r="L74" s="20"/>
      <c r="M74" s="20"/>
      <c r="N74" s="3"/>
      <c r="O74" s="3"/>
      <c r="P74" s="4"/>
    </row>
    <row r="75" spans="1:16" x14ac:dyDescent="0.3">
      <c r="A75" s="18"/>
      <c r="B75" s="7"/>
      <c r="C75" s="11"/>
      <c r="D75" s="7"/>
      <c r="E75" s="11"/>
      <c r="F75" s="7"/>
      <c r="G75" s="11"/>
      <c r="H75" s="7"/>
      <c r="I75" s="11"/>
      <c r="J75" s="3"/>
      <c r="K75" s="13"/>
      <c r="L75" s="20"/>
      <c r="M75" s="20"/>
      <c r="N75" s="3"/>
      <c r="O75" s="3"/>
      <c r="P75" s="4"/>
    </row>
    <row r="76" spans="1:16" x14ac:dyDescent="0.3">
      <c r="A76" s="18"/>
      <c r="B76" s="7"/>
      <c r="C76" s="11"/>
      <c r="D76" s="7"/>
      <c r="E76" s="11"/>
      <c r="F76" s="7"/>
      <c r="G76" s="11"/>
      <c r="H76" s="7"/>
      <c r="I76" s="11"/>
      <c r="J76" s="3"/>
      <c r="K76" s="13"/>
      <c r="L76" s="20"/>
      <c r="M76" s="20"/>
      <c r="N76" s="3"/>
      <c r="O76" s="3"/>
      <c r="P76" s="4"/>
    </row>
    <row r="77" spans="1:16" x14ac:dyDescent="0.3">
      <c r="A77" s="18"/>
      <c r="B77" s="7"/>
      <c r="C77" s="11"/>
      <c r="D77" s="7"/>
      <c r="E77" s="11"/>
      <c r="F77" s="7"/>
      <c r="G77" s="11"/>
      <c r="H77" s="7"/>
      <c r="I77" s="11"/>
      <c r="J77" s="3"/>
      <c r="K77" s="13"/>
      <c r="L77" s="20"/>
      <c r="M77" s="20"/>
      <c r="N77" s="3"/>
      <c r="O77" s="3"/>
      <c r="P77" s="4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D. Odom</dc:creator>
  <cp:lastModifiedBy>Chris D. Odom</cp:lastModifiedBy>
  <dcterms:created xsi:type="dcterms:W3CDTF">2022-12-01T04:02:09Z</dcterms:created>
  <dcterms:modified xsi:type="dcterms:W3CDTF">2023-04-07T13:47:08Z</dcterms:modified>
</cp:coreProperties>
</file>