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8da128f64bc2926/Documentos/Paulo/DIO/Excel/"/>
    </mc:Choice>
  </mc:AlternateContent>
  <xr:revisionPtr revIDLastSave="608" documentId="8_{F54EB014-9C0F-476C-AB7D-E894ED180CDD}" xr6:coauthVersionLast="47" xr6:coauthVersionMax="47" xr10:uidLastSave="{96B32F87-106F-4B61-97E1-915A096D31F5}"/>
  <bookViews>
    <workbookView xWindow="-120" yWindow="-120" windowWidth="20730" windowHeight="11760" tabRatio="0" firstSheet="3" activeTab="3" xr2:uid="{3E45C933-609B-4099-BBC0-E1A4C4C13D44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Categoria">#N/A</definedName>
    <definedName name="SegmentaçãodeDados_mês">#N/A</definedName>
  </definedNames>
  <calcPr calcId="191029"/>
  <pivotCaches>
    <pivotCache cacheId="4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</calcChain>
</file>

<file path=xl/sharedStrings.xml><?xml version="1.0" encoding="utf-8"?>
<sst xmlns="http://schemas.openxmlformats.org/spreadsheetml/2006/main" count="166" uniqueCount="42">
  <si>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</si>
  <si>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</si>
  <si>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</si>
  <si>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</si>
  <si>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</si>
  <si>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</si>
  <si>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</si>
  <si>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</si>
  <si>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</si>
  <si>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</si>
  <si>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</si>
  <si>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</si>
  <si>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</si>
  <si>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</si>
  <si>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</si>
  <si>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</si>
  <si>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</si>
  <si>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</si>
  <si>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</si>
  <si>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</si>
  <si>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</si>
  <si>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</si>
  <si>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</si>
  <si>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</si>
  <si>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Transferência</t>
  </si>
  <si>
    <t>Educação</t>
  </si>
  <si>
    <t>Material Escolar</t>
  </si>
  <si>
    <t>Vestuário</t>
  </si>
  <si>
    <t>Compra de Roupas de Inverno</t>
  </si>
  <si>
    <t>Rótulos de Linha</t>
  </si>
  <si>
    <t>Total Geral</t>
  </si>
  <si>
    <t>Soma de Valor</t>
  </si>
  <si>
    <t>Salário</t>
  </si>
  <si>
    <t>Renda mensal</t>
  </si>
  <si>
    <t>Freelance</t>
  </si>
  <si>
    <t>Renda extra</t>
  </si>
  <si>
    <t>Cash</t>
  </si>
  <si>
    <t>mês</t>
  </si>
  <si>
    <t>Data de Lançamento</t>
  </si>
  <si>
    <t>Depósito Reservado</t>
  </si>
  <si>
    <t>Total Reservado</t>
  </si>
  <si>
    <t>Meta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</si>
</sst>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2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B6F54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1" fontId="0" fillId="0" borderId="0" xfId="0" applyNumberFormat="1"/>
    <xf numFmtId="0" fontId="1" fillId="2" borderId="1" xfId="1"/>
  </cellXfs>
  <cellStyles count="2">
    <cellStyle name="Entrada" xfId="1" builtinId="20"/>
    <cellStyle name="Normal" xfId="0" builtinId="0"/>
  </cellStyles>
  <dxfs count="8">
    <dxf>
      <numFmt numFmtId="164" formatCode="&quot;R$&quot;\ #,##0.00"/>
    </dxf>
    <dxf>
      <numFmt numFmtId="19" formatCode="dd/mm/yyyy"/>
    </dxf>
    <dxf>
      <numFmt numFmtId="164" formatCode="&quot;R$&quot;\ #,##0.00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</dxf>
    <dxf>
      <numFmt numFmtId="164" formatCode="&quot;R$&quot;\ #,##0.00"/>
    </dxf>
    <dxf>
      <numFmt numFmtId="19" formatCode="dd/mm/yyyy"/>
    </dxf>
  </dxfs>
  <tableStyles count="1" defaultTableStyle="TableStyleMedium2" defaultPivotStyle="PivotStyleLight16">
    <tableStyle name="My-Style" pivot="0" table="0" count="10" xr9:uid="{14FCD77C-3AF0-469E-BCF7-F6B868447543}">
      <tableStyleElement type="wholeTable" dxfId="4"/>
      <tableStyleElement type="headerRow" dxfId="3"/>
    </tableStyle>
  </tableStyles>
  <colors>
    <mruColors>
      <color rgb="FFFB6F54"/>
      <color rgb="FFDFE250"/>
      <color rgb="FFF09A6A"/>
      <color rgb="FFEE8B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rgb="FFDFE2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2065187536243"/>
              <bgColor theme="0" tint="-0.149967955565050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rgb="FFF09A6A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 tint="-0.24994659260841701"/>
          </font>
          <fill>
            <patternFill patternType="solid">
              <fgColor rgb="FFFFFFFF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theme="0" tint="-0.149967955565050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[Dashboard.xlsx]Controller!tbl_saida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FB6F54"/>
              </a:gs>
              <a:gs pos="74000">
                <a:schemeClr val="accent2">
                  <a:lumMod val="45000"/>
                  <a:lumOff val="55000"/>
                </a:schemeClr>
              </a:gs>
              <a:gs pos="83000">
                <a:schemeClr val="accent2">
                  <a:lumMod val="45000"/>
                  <a:lumOff val="55000"/>
                </a:schemeClr>
              </a:gs>
              <a:gs pos="100000">
                <a:schemeClr val="accent2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B6F54"/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Controller!$C$5:$C$11</c:f>
              <c:strCache>
                <c:ptCount val="6"/>
                <c:pt idx="0">
                  <c:v>Alimentação</c:v>
                </c:pt>
                <c:pt idx="1">
                  <c:v>Educação</c:v>
                </c:pt>
                <c:pt idx="2">
                  <c:v>Lazer</c:v>
                </c:pt>
                <c:pt idx="3">
                  <c:v>Saúde</c:v>
                </c:pt>
                <c:pt idx="4">
                  <c:v>Transporte</c:v>
                </c:pt>
                <c:pt idx="5">
                  <c:v>Vestuário</c:v>
                </c:pt>
              </c:strCache>
            </c:strRef>
          </c:cat>
          <c:val>
            <c:numRef>
              <c:f>Controller!$D$5:$D$11</c:f>
              <c:numCache>
                <c:formatCode>"R$"\ #,##0.00</c:formatCode>
                <c:ptCount val="6"/>
                <c:pt idx="0">
                  <c:v>1783</c:v>
                </c:pt>
                <c:pt idx="1">
                  <c:v>1333</c:v>
                </c:pt>
                <c:pt idx="2">
                  <c:v>493</c:v>
                </c:pt>
                <c:pt idx="3">
                  <c:v>883</c:v>
                </c:pt>
                <c:pt idx="4">
                  <c:v>1033</c:v>
                </c:pt>
                <c:pt idx="5">
                  <c:v>1633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5-4A64-A560-69F080C0B5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477102959"/>
        <c:axId val="477101519"/>
      </c:barChart>
      <c:catAx>
        <c:axId val="47710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101519"/>
        <c:crosses val="autoZero"/>
        <c:auto val="1"/>
        <c:lblAlgn val="ctr"/>
        <c:lblOffset val="100"/>
        <c:noMultiLvlLbl val="0"/>
      </c:catAx>
      <c:valAx>
        <c:axId val="47710151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771029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[Dashboard.xlsx]Controller!tbl_entrada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FB6F54"/>
              </a:gs>
              <a:gs pos="74000">
                <a:schemeClr val="accent2">
                  <a:lumMod val="45000"/>
                  <a:lumOff val="55000"/>
                </a:schemeClr>
              </a:gs>
              <a:gs pos="83000">
                <a:schemeClr val="accent2">
                  <a:lumMod val="45000"/>
                  <a:lumOff val="55000"/>
                </a:schemeClr>
              </a:gs>
              <a:gs pos="100000">
                <a:schemeClr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171717171717175E-2"/>
          <c:y val="1.1760369960866674E-2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FB6F54"/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Controller!$F$5:$F$8</c:f>
              <c:strCache>
                <c:ptCount val="3"/>
                <c:pt idx="0">
                  <c:v>Renda Fixa</c:v>
                </c:pt>
                <c:pt idx="1">
                  <c:v>Salário</c:v>
                </c:pt>
                <c:pt idx="2">
                  <c:v>Freelance</c:v>
                </c:pt>
              </c:strCache>
            </c:strRef>
          </c:cat>
          <c:val>
            <c:numRef>
              <c:f>Controller!$G$5:$G$8</c:f>
              <c:numCache>
                <c:formatCode>"R$"\ #,##0.00</c:formatCode>
                <c:ptCount val="3"/>
                <c:pt idx="0">
                  <c:v>15133</c:v>
                </c:pt>
                <c:pt idx="1">
                  <c:v>16688</c:v>
                </c:pt>
                <c:pt idx="2">
                  <c:v>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0-4DAE-8A07-58E948217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891743"/>
        <c:axId val="601892223"/>
      </c:barChart>
      <c:catAx>
        <c:axId val="60189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892223"/>
        <c:crosses val="autoZero"/>
        <c:auto val="1"/>
        <c:lblAlgn val="ctr"/>
        <c:lblOffset val="100"/>
        <c:noMultiLvlLbl val="0"/>
      </c:catAx>
      <c:valAx>
        <c:axId val="60189222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0189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1.1299435028248588E-2"/>
          <c:w val="1"/>
          <c:h val="0.94554769763319124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Caixinha!$C$4</c:f>
              <c:strCache>
                <c:ptCount val="1"/>
                <c:pt idx="0">
                  <c:v>Meta Reserva</c:v>
                </c:pt>
              </c:strCache>
            </c:strRef>
          </c:tx>
          <c:spPr>
            <a:gradFill>
              <a:gsLst>
                <a:gs pos="0">
                  <a:schemeClr val="bg1">
                    <a:lumMod val="65000"/>
                  </a:schemeClr>
                </a:gs>
                <a:gs pos="100000">
                  <a:schemeClr val="bg1">
                    <a:lumMod val="8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D-438F-BB43-AC00B7711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888383"/>
        <c:axId val="601876383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>
              <a:gsLst>
                <a:gs pos="0">
                  <a:srgbClr val="FB6F54"/>
                </a:gs>
                <a:gs pos="100000">
                  <a:schemeClr val="bg1">
                    <a:lumMod val="9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5138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D-438F-BB43-AC00B7711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8776111"/>
        <c:axId val="488764591"/>
      </c:barChart>
      <c:catAx>
        <c:axId val="6018883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1876383"/>
        <c:crosses val="autoZero"/>
        <c:auto val="1"/>
        <c:lblAlgn val="ctr"/>
        <c:lblOffset val="100"/>
        <c:noMultiLvlLbl val="0"/>
      </c:catAx>
      <c:valAx>
        <c:axId val="60187638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01888383"/>
        <c:crosses val="autoZero"/>
        <c:crossBetween val="between"/>
      </c:valAx>
      <c:valAx>
        <c:axId val="488764591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776111"/>
        <c:crosses val="max"/>
        <c:crossBetween val="between"/>
      </c:valAx>
      <c:catAx>
        <c:axId val="488776111"/>
        <c:scaling>
          <c:orientation val="minMax"/>
        </c:scaling>
        <c:delete val="1"/>
        <c:axPos val="b"/>
        <c:majorTickMark val="out"/>
        <c:minorTickMark val="none"/>
        <c:tickLblPos val="nextTo"/>
        <c:crossAx val="4887645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image" Target="../media/image9.svg"/><Relationship Id="rId3" Type="http://schemas.openxmlformats.org/officeDocument/2006/relationships/chart" Target="../charts/chart1.xml"/><Relationship Id="rId7" Type="http://schemas.openxmlformats.org/officeDocument/2006/relationships/image" Target="../media/image4.png"/><Relationship Id="rId12" Type="http://schemas.openxmlformats.org/officeDocument/2006/relationships/image" Target="../media/image8.png"/><Relationship Id="rId2" Type="http://schemas.microsoft.com/office/2007/relationships/hdphoto" Target="../media/hdphoto1.wdp"/><Relationship Id="rId16" Type="http://schemas.openxmlformats.org/officeDocument/2006/relationships/chart" Target="../charts/chart3.xml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image" Target="../media/image7.svg"/><Relationship Id="rId5" Type="http://schemas.openxmlformats.org/officeDocument/2006/relationships/image" Target="../media/image3.svg"/><Relationship Id="rId15" Type="http://schemas.openxmlformats.org/officeDocument/2006/relationships/image" Target="../media/image11.svg"/><Relationship Id="rId10" Type="http://schemas.openxmlformats.org/officeDocument/2006/relationships/image" Target="../media/image6.png"/><Relationship Id="rId4" Type="http://schemas.openxmlformats.org/officeDocument/2006/relationships/image" Target="../media/image2.png"/><Relationship Id="rId9" Type="http://schemas.openxmlformats.org/officeDocument/2006/relationships/hyperlink" Target="#Data!A1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321467</xdr:colOff>
      <xdr:row>0</xdr:row>
      <xdr:rowOff>0</xdr:rowOff>
    </xdr:from>
    <xdr:to>
      <xdr:col>20</xdr:col>
      <xdr:colOff>523876</xdr:colOff>
      <xdr:row>1</xdr:row>
      <xdr:rowOff>11907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ED88F417-E8C4-0649-F3F6-E56C4482996B}"/>
            </a:ext>
          </a:extLst>
        </xdr:cNvPr>
        <xdr:cNvGrpSpPr/>
      </xdr:nvGrpSpPr>
      <xdr:grpSpPr>
        <a:xfrm>
          <a:off x="2155030" y="0"/>
          <a:ext cx="11739565" cy="1881188"/>
          <a:chOff x="2107404" y="0"/>
          <a:chExt cx="11346658" cy="1881188"/>
        </a:xfrm>
      </xdr:grpSpPr>
      <xdr:grpSp>
        <xdr:nvGrpSpPr>
          <xdr:cNvPr id="49" name="Agrupar 48">
            <a:extLst>
              <a:ext uri="{FF2B5EF4-FFF2-40B4-BE49-F238E27FC236}">
                <a16:creationId xmlns:a16="http://schemas.microsoft.com/office/drawing/2014/main" id="{9D8596AD-514A-635C-185A-1BDFD1DA5CC0}"/>
              </a:ext>
            </a:extLst>
          </xdr:cNvPr>
          <xdr:cNvGrpSpPr/>
        </xdr:nvGrpSpPr>
        <xdr:grpSpPr>
          <a:xfrm>
            <a:off x="2107404" y="130968"/>
            <a:ext cx="11346658" cy="1750220"/>
            <a:chOff x="2107404" y="130968"/>
            <a:chExt cx="11346658" cy="1750220"/>
          </a:xfrm>
        </xdr:grpSpPr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BBA4CFF1-0D92-438B-A67D-BAD658810485}"/>
                </a:ext>
              </a:extLst>
            </xdr:cNvPr>
            <xdr:cNvSpPr/>
          </xdr:nvSpPr>
          <xdr:spPr>
            <a:xfrm>
              <a:off x="2107404" y="130968"/>
              <a:ext cx="11346658" cy="175022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id="{8557DF61-112F-45CD-8242-F2B49662E97D}"/>
                </a:ext>
              </a:extLst>
            </xdr:cNvPr>
            <xdr:cNvSpPr/>
          </xdr:nvSpPr>
          <xdr:spPr>
            <a:xfrm>
              <a:off x="2414585" y="366711"/>
              <a:ext cx="1550196" cy="1169195"/>
            </a:xfrm>
            <a:prstGeom prst="roundRect">
              <a:avLst/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B12F721A-E5E1-6E49-C10A-901B2A76A8FC}"/>
                </a:ext>
              </a:extLst>
            </xdr:cNvPr>
            <xdr:cNvSpPr txBox="1"/>
          </xdr:nvSpPr>
          <xdr:spPr>
            <a:xfrm>
              <a:off x="4262437" y="416719"/>
              <a:ext cx="5036344" cy="63103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3200" b="1" kern="1200">
                  <a:latin typeface="Segoe UI Light" panose="020B0502040204020203" pitchFamily="34" charset="0"/>
                  <a:cs typeface="Segoe UI Light" panose="020B0502040204020203" pitchFamily="34" charset="0"/>
                </a:rPr>
                <a:t>Olá, Paulo</a:t>
              </a:r>
            </a:p>
          </xdr:txBody>
        </xdr:sp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16672EB8-8B7F-4EDB-81E6-F3C859140E7B}"/>
                </a:ext>
              </a:extLst>
            </xdr:cNvPr>
            <xdr:cNvSpPr txBox="1"/>
          </xdr:nvSpPr>
          <xdr:spPr>
            <a:xfrm>
              <a:off x="4262437" y="1009650"/>
              <a:ext cx="5036344" cy="4310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 b="1" kern="1200">
                  <a:solidFill>
                    <a:schemeClr val="bg1">
                      <a:lumMod val="6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Acompanhamento Financeiro</a:t>
              </a:r>
            </a:p>
          </xdr:txBody>
        </xdr:sp>
      </xdr:grpSp>
      <xdr:pic>
        <xdr:nvPicPr>
          <xdr:cNvPr id="42" name="Imagem 41">
            <a:extLst>
              <a:ext uri="{FF2B5EF4-FFF2-40B4-BE49-F238E27FC236}">
                <a16:creationId xmlns:a16="http://schemas.microsoft.com/office/drawing/2014/main" id="{F6EB1964-01E1-69F1-9691-B98F9730A90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50280" y="0"/>
            <a:ext cx="1928812" cy="175021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226219</xdr:colOff>
      <xdr:row>16</xdr:row>
      <xdr:rowOff>166692</xdr:rowOff>
    </xdr:from>
    <xdr:to>
      <xdr:col>20</xdr:col>
      <xdr:colOff>535781</xdr:colOff>
      <xdr:row>31</xdr:row>
      <xdr:rowOff>9528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1F30ED5F-9A9E-EB4D-773F-80FFA9739A50}"/>
            </a:ext>
          </a:extLst>
        </xdr:cNvPr>
        <xdr:cNvGrpSpPr/>
      </xdr:nvGrpSpPr>
      <xdr:grpSpPr>
        <a:xfrm>
          <a:off x="2059782" y="4893473"/>
          <a:ext cx="11846718" cy="2700336"/>
          <a:chOff x="1774032" y="3059907"/>
          <a:chExt cx="9584530" cy="2700336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9F855D0B-7E35-ED3F-1BEF-B6E78EEC156D}"/>
              </a:ext>
            </a:extLst>
          </xdr:cNvPr>
          <xdr:cNvGrpSpPr/>
        </xdr:nvGrpSpPr>
        <xdr:grpSpPr>
          <a:xfrm>
            <a:off x="1774032" y="3059907"/>
            <a:ext cx="9584530" cy="2700336"/>
            <a:chOff x="1774032" y="3059907"/>
            <a:chExt cx="9584530" cy="2700336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E3760A53-05E8-4A5D-67F6-D497E20B1C2B}"/>
                </a:ext>
              </a:extLst>
            </xdr:cNvPr>
            <xdr:cNvGrpSpPr/>
          </xdr:nvGrpSpPr>
          <xdr:grpSpPr>
            <a:xfrm>
              <a:off x="1774032" y="3059907"/>
              <a:ext cx="9584530" cy="2700336"/>
              <a:chOff x="1774032" y="3059907"/>
              <a:chExt cx="9584530" cy="2700336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7036E4BC-6268-4390-AED3-DFA2D33C19A9}"/>
                  </a:ext>
                </a:extLst>
              </xdr:cNvPr>
              <xdr:cNvSpPr/>
            </xdr:nvSpPr>
            <xdr:spPr>
              <a:xfrm>
                <a:off x="1783556" y="3069431"/>
                <a:ext cx="9575006" cy="2690812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4CEE8378-C2B2-4488-B402-AC2D184006D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785938" y="3917156"/>
              <a:ext cx="9548813" cy="167878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CE3F62E3-17D8-43C4-B13B-F4C4ACD90642}"/>
                  </a:ext>
                </a:extLst>
              </xdr:cNvPr>
              <xdr:cNvSpPr/>
            </xdr:nvSpPr>
            <xdr:spPr>
              <a:xfrm>
                <a:off x="1774032" y="3059907"/>
                <a:ext cx="9584530" cy="631031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BF960C97-1346-46D9-90A8-40B9ADCEB5C7}"/>
                </a:ext>
              </a:extLst>
            </xdr:cNvPr>
            <xdr:cNvSpPr txBox="1"/>
          </xdr:nvSpPr>
          <xdr:spPr>
            <a:xfrm>
              <a:off x="2512222" y="3178970"/>
              <a:ext cx="6203156" cy="36909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6" name="Gráfico 15" descr="Dinheiro voador estrutura de tópicos">
            <a:extLst>
              <a:ext uri="{FF2B5EF4-FFF2-40B4-BE49-F238E27FC236}">
                <a16:creationId xmlns:a16="http://schemas.microsoft.com/office/drawing/2014/main" id="{647D9212-6773-DCFD-84FF-D24D70E30E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916904" y="3071813"/>
            <a:ext cx="619126" cy="61912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226219</xdr:colOff>
      <xdr:row>1</xdr:row>
      <xdr:rowOff>47625</xdr:rowOff>
    </xdr:from>
    <xdr:to>
      <xdr:col>11</xdr:col>
      <xdr:colOff>47625</xdr:colOff>
      <xdr:row>16</xdr:row>
      <xdr:rowOff>35719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4AA1B152-0C9A-26F4-0D1B-6FE1D24E556C}"/>
            </a:ext>
          </a:extLst>
        </xdr:cNvPr>
        <xdr:cNvGrpSpPr/>
      </xdr:nvGrpSpPr>
      <xdr:grpSpPr>
        <a:xfrm>
          <a:off x="2059782" y="1916906"/>
          <a:ext cx="5893593" cy="2845594"/>
          <a:chOff x="1774032" y="154780"/>
          <a:chExt cx="7858125" cy="2802736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560818A9-724E-E465-C0C2-82CFCC4A15DF}"/>
              </a:ext>
            </a:extLst>
          </xdr:cNvPr>
          <xdr:cNvGrpSpPr/>
        </xdr:nvGrpSpPr>
        <xdr:grpSpPr>
          <a:xfrm>
            <a:off x="1774032" y="202407"/>
            <a:ext cx="7858125" cy="2755109"/>
            <a:chOff x="1774035" y="202407"/>
            <a:chExt cx="7858125" cy="2755109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AF86553F-642C-F693-0F6C-512840A781DB}"/>
                </a:ext>
              </a:extLst>
            </xdr:cNvPr>
            <xdr:cNvGrpSpPr/>
          </xdr:nvGrpSpPr>
          <xdr:grpSpPr>
            <a:xfrm>
              <a:off x="1774035" y="202407"/>
              <a:ext cx="7858125" cy="2755109"/>
              <a:chOff x="2524129" y="178594"/>
              <a:chExt cx="7858125" cy="2755109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0F952C30-F0E8-B5BE-D800-84E055DCF474}"/>
                  </a:ext>
                </a:extLst>
              </xdr:cNvPr>
              <xdr:cNvGrpSpPr/>
            </xdr:nvGrpSpPr>
            <xdr:grpSpPr>
              <a:xfrm>
                <a:off x="2547938" y="178594"/>
                <a:ext cx="7810499" cy="2714626"/>
                <a:chOff x="2547938" y="178594"/>
                <a:chExt cx="7810499" cy="2714626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D3D30051-0F76-C9BF-1E9B-2110244F5BD9}"/>
                    </a:ext>
                  </a:extLst>
                </xdr:cNvPr>
                <xdr:cNvSpPr/>
              </xdr:nvSpPr>
              <xdr:spPr>
                <a:xfrm>
                  <a:off x="2547939" y="202408"/>
                  <a:ext cx="7798595" cy="2690812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7B988372-5CE1-5DF4-3457-5D984F407D8C}"/>
                    </a:ext>
                  </a:extLst>
                </xdr:cNvPr>
                <xdr:cNvSpPr/>
              </xdr:nvSpPr>
              <xdr:spPr>
                <a:xfrm>
                  <a:off x="2547938" y="178594"/>
                  <a:ext cx="7810499" cy="631031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B6F54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8319E6E9-E724-4181-852D-5EB80ADBD27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524129" y="1012031"/>
              <a:ext cx="7858125" cy="192167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</xdr:grpSp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0C69F0B5-7E28-B4D4-0F88-E4390A4D8D87}"/>
                </a:ext>
              </a:extLst>
            </xdr:cNvPr>
            <xdr:cNvSpPr txBox="1"/>
          </xdr:nvSpPr>
          <xdr:spPr>
            <a:xfrm>
              <a:off x="2536031" y="273844"/>
              <a:ext cx="6203156" cy="36909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18" name="Gráfico 17" descr="Registrar estrutura de tópicos">
            <a:extLst>
              <a:ext uri="{FF2B5EF4-FFF2-40B4-BE49-F238E27FC236}">
                <a16:creationId xmlns:a16="http://schemas.microsoft.com/office/drawing/2014/main" id="{66EB0882-B1B5-E699-B028-19FA579EAD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881187" y="154780"/>
            <a:ext cx="731026" cy="73102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35720</xdr:colOff>
      <xdr:row>1</xdr:row>
      <xdr:rowOff>35720</xdr:rowOff>
    </xdr:from>
    <xdr:to>
      <xdr:col>0</xdr:col>
      <xdr:colOff>1524001</xdr:colOff>
      <xdr:row>13</xdr:row>
      <xdr:rowOff>166689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mês">
              <a:extLst>
                <a:ext uri="{FF2B5EF4-FFF2-40B4-BE49-F238E27FC236}">
                  <a16:creationId xmlns:a16="http://schemas.microsoft.com/office/drawing/2014/main" id="{761FCE16-2462-465F-A9F6-755EBCE76D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20" y="1905001"/>
              <a:ext cx="1488281" cy="24169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15</xdr:row>
      <xdr:rowOff>11906</xdr:rowOff>
    </xdr:from>
    <xdr:to>
      <xdr:col>0</xdr:col>
      <xdr:colOff>1828800</xdr:colOff>
      <xdr:row>29</xdr:row>
      <xdr:rowOff>11906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Categoria">
              <a:extLst>
                <a:ext uri="{FF2B5EF4-FFF2-40B4-BE49-F238E27FC236}">
                  <a16:creationId xmlns:a16="http://schemas.microsoft.com/office/drawing/2014/main" id="{52D2F84C-E294-4E34-A33A-EA44630451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548187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119040</xdr:colOff>
      <xdr:row>0</xdr:row>
      <xdr:rowOff>833437</xdr:rowOff>
    </xdr:from>
    <xdr:to>
      <xdr:col>20</xdr:col>
      <xdr:colOff>159523</xdr:colOff>
      <xdr:row>0</xdr:row>
      <xdr:rowOff>1238249</xdr:rowOff>
    </xdr:to>
    <xdr:grpSp>
      <xdr:nvGrpSpPr>
        <xdr:cNvPr id="33" name="Agrupar 3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1195010-BF89-CDA2-4894-A6F0749BFDDA}"/>
            </a:ext>
          </a:extLst>
        </xdr:cNvPr>
        <xdr:cNvGrpSpPr/>
      </xdr:nvGrpSpPr>
      <xdr:grpSpPr>
        <a:xfrm>
          <a:off x="8024790" y="833437"/>
          <a:ext cx="5505452" cy="404812"/>
          <a:chOff x="7710485" y="833437"/>
          <a:chExt cx="5505452" cy="404812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9D2004CB-CC11-4527-8778-BA7501379B11}"/>
              </a:ext>
            </a:extLst>
          </xdr:cNvPr>
          <xdr:cNvSpPr/>
        </xdr:nvSpPr>
        <xdr:spPr>
          <a:xfrm>
            <a:off x="7710485" y="833437"/>
            <a:ext cx="5505452" cy="404812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kern="1200">
                <a:solidFill>
                  <a:schemeClr val="bg1">
                    <a:lumMod val="50000"/>
                  </a:schemeClr>
                </a:solidFill>
              </a:rPr>
              <a:t>Pesquisar dados...</a:t>
            </a:r>
          </a:p>
        </xdr:txBody>
      </xdr:sp>
      <xdr:pic>
        <xdr:nvPicPr>
          <xdr:cNvPr id="32" name="Gráfico 31" descr="Lupa com preenchimento sólido">
            <a:extLst>
              <a:ext uri="{FF2B5EF4-FFF2-40B4-BE49-F238E27FC236}">
                <a16:creationId xmlns:a16="http://schemas.microsoft.com/office/drawing/2014/main" id="{824988D8-15F7-B0B4-FC18-469752C16E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2751593" y="857250"/>
            <a:ext cx="366712" cy="3667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11906</xdr:colOff>
      <xdr:row>0</xdr:row>
      <xdr:rowOff>654842</xdr:rowOff>
    </xdr:from>
    <xdr:to>
      <xdr:col>1</xdr:col>
      <xdr:colOff>-1</xdr:colOff>
      <xdr:row>0</xdr:row>
      <xdr:rowOff>1393031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3A56E50E-AEFB-123F-BE92-DB295EF706D6}"/>
            </a:ext>
          </a:extLst>
        </xdr:cNvPr>
        <xdr:cNvGrpSpPr/>
      </xdr:nvGrpSpPr>
      <xdr:grpSpPr>
        <a:xfrm>
          <a:off x="11906" y="654842"/>
          <a:ext cx="1821656" cy="738189"/>
          <a:chOff x="11906" y="654842"/>
          <a:chExt cx="1821656" cy="738189"/>
        </a:xfrm>
      </xdr:grpSpPr>
      <xdr:sp macro="" textlink="">
        <xdr:nvSpPr>
          <xdr:cNvPr id="51" name="Retângulo: Cantos Arredondados 50">
            <a:extLst>
              <a:ext uri="{FF2B5EF4-FFF2-40B4-BE49-F238E27FC236}">
                <a16:creationId xmlns:a16="http://schemas.microsoft.com/office/drawing/2014/main" id="{E53B2444-2562-C81E-42A4-4D7F45DEB354}"/>
              </a:ext>
            </a:extLst>
          </xdr:cNvPr>
          <xdr:cNvSpPr/>
        </xdr:nvSpPr>
        <xdr:spPr>
          <a:xfrm>
            <a:off x="11906" y="690562"/>
            <a:ext cx="1821656" cy="702469"/>
          </a:xfrm>
          <a:prstGeom prst="roundRect">
            <a:avLst>
              <a:gd name="adj" fmla="val 0"/>
            </a:avLst>
          </a:prstGeom>
          <a:ln>
            <a:noFill/>
          </a:ln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2000" b="1" kern="1200"/>
              <a:t>Pila APP</a:t>
            </a:r>
          </a:p>
        </xdr:txBody>
      </xdr:sp>
      <xdr:pic>
        <xdr:nvPicPr>
          <xdr:cNvPr id="53" name="Gráfico 52" descr="Dinheiro estrutura de tópicos">
            <a:extLst>
              <a:ext uri="{FF2B5EF4-FFF2-40B4-BE49-F238E27FC236}">
                <a16:creationId xmlns:a16="http://schemas.microsoft.com/office/drawing/2014/main" id="{22AF1E3B-CC31-D92A-70F1-420F4347CC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1107284" y="654842"/>
            <a:ext cx="607218" cy="607218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160734</xdr:colOff>
      <xdr:row>1</xdr:row>
      <xdr:rowOff>130972</xdr:rowOff>
    </xdr:from>
    <xdr:to>
      <xdr:col>20</xdr:col>
      <xdr:colOff>588965</xdr:colOff>
      <xdr:row>16</xdr:row>
      <xdr:rowOff>77872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725DE308-5689-4A68-A881-E3779E441B46}"/>
            </a:ext>
          </a:extLst>
        </xdr:cNvPr>
        <xdr:cNvGrpSpPr/>
      </xdr:nvGrpSpPr>
      <xdr:grpSpPr>
        <a:xfrm>
          <a:off x="8066484" y="2000253"/>
          <a:ext cx="5893200" cy="2804400"/>
          <a:chOff x="1797842" y="202407"/>
          <a:chExt cx="7810499" cy="2714626"/>
        </a:xfrm>
      </xdr:grpSpPr>
      <xdr:grpSp>
        <xdr:nvGrpSpPr>
          <xdr:cNvPr id="56" name="Agrupar 55">
            <a:extLst>
              <a:ext uri="{FF2B5EF4-FFF2-40B4-BE49-F238E27FC236}">
                <a16:creationId xmlns:a16="http://schemas.microsoft.com/office/drawing/2014/main" id="{B8867855-7CE5-7DEB-B4B9-26AD9A96E9DA}"/>
              </a:ext>
            </a:extLst>
          </xdr:cNvPr>
          <xdr:cNvGrpSpPr/>
        </xdr:nvGrpSpPr>
        <xdr:grpSpPr>
          <a:xfrm>
            <a:off x="1797842" y="202407"/>
            <a:ext cx="7810499" cy="2714626"/>
            <a:chOff x="1797845" y="202407"/>
            <a:chExt cx="7810499" cy="2714626"/>
          </a:xfrm>
        </xdr:grpSpPr>
        <xdr:grpSp>
          <xdr:nvGrpSpPr>
            <xdr:cNvPr id="60" name="Agrupar 59">
              <a:extLst>
                <a:ext uri="{FF2B5EF4-FFF2-40B4-BE49-F238E27FC236}">
                  <a16:creationId xmlns:a16="http://schemas.microsoft.com/office/drawing/2014/main" id="{53087CA4-E3C3-DD25-95A1-BC1159C78F90}"/>
                </a:ext>
              </a:extLst>
            </xdr:cNvPr>
            <xdr:cNvGrpSpPr/>
          </xdr:nvGrpSpPr>
          <xdr:grpSpPr>
            <a:xfrm>
              <a:off x="1797845" y="202407"/>
              <a:ext cx="7810499" cy="2714626"/>
              <a:chOff x="2547939" y="178594"/>
              <a:chExt cx="7810499" cy="2714626"/>
            </a:xfrm>
          </xdr:grpSpPr>
          <xdr:sp macro="" textlink="">
            <xdr:nvSpPr>
              <xdr:cNvPr id="62" name="Retângulo: Cantos Arredondados 61">
                <a:extLst>
                  <a:ext uri="{FF2B5EF4-FFF2-40B4-BE49-F238E27FC236}">
                    <a16:creationId xmlns:a16="http://schemas.microsoft.com/office/drawing/2014/main" id="{28255D8C-3F8B-D5EA-478A-D3BD7195DB61}"/>
                  </a:ext>
                </a:extLst>
              </xdr:cNvPr>
              <xdr:cNvSpPr/>
            </xdr:nvSpPr>
            <xdr:spPr>
              <a:xfrm>
                <a:off x="2547939" y="202408"/>
                <a:ext cx="7798595" cy="2690812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3" name="Retângulo: Cantos Superiores Arredondados 62">
                <a:extLst>
                  <a:ext uri="{FF2B5EF4-FFF2-40B4-BE49-F238E27FC236}">
                    <a16:creationId xmlns:a16="http://schemas.microsoft.com/office/drawing/2014/main" id="{59C31FC3-A477-C548-445B-193F42BC9DF0}"/>
                  </a:ext>
                </a:extLst>
              </xdr:cNvPr>
              <xdr:cNvSpPr/>
            </xdr:nvSpPr>
            <xdr:spPr>
              <a:xfrm>
                <a:off x="2547939" y="178594"/>
                <a:ext cx="7810499" cy="631031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59" name="CaixaDeTexto 58">
              <a:extLst>
                <a:ext uri="{FF2B5EF4-FFF2-40B4-BE49-F238E27FC236}">
                  <a16:creationId xmlns:a16="http://schemas.microsoft.com/office/drawing/2014/main" id="{30279E7C-502F-C412-C929-D5BCB73D1C6F}"/>
                </a:ext>
              </a:extLst>
            </xdr:cNvPr>
            <xdr:cNvSpPr txBox="1"/>
          </xdr:nvSpPr>
          <xdr:spPr>
            <a:xfrm>
              <a:off x="2536031" y="273844"/>
              <a:ext cx="6203156" cy="36909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57" name="Gráfico 56" descr="Cofrinho estrutura de tópicos">
            <a:extLst>
              <a:ext uri="{FF2B5EF4-FFF2-40B4-BE49-F238E27FC236}">
                <a16:creationId xmlns:a16="http://schemas.microsoft.com/office/drawing/2014/main" id="{1A8AC0DE-81DA-EF25-DD2F-C540B5651A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rcRect/>
          <a:stretch/>
        </xdr:blipFill>
        <xdr:spPr>
          <a:xfrm>
            <a:off x="1881187" y="246158"/>
            <a:ext cx="731025" cy="548269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166685</xdr:colOff>
      <xdr:row>3</xdr:row>
      <xdr:rowOff>23813</xdr:rowOff>
    </xdr:from>
    <xdr:to>
      <xdr:col>19</xdr:col>
      <xdr:colOff>416717</xdr:colOff>
      <xdr:row>16</xdr:row>
      <xdr:rowOff>47625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D7C51746-E979-4927-BCAA-6333487FB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sartor" refreshedDate="45664.69683090278" createdVersion="8" refreshedVersion="8" minRefreshableVersion="3" recordCount="27" xr:uid="{513C2F27-DBDF-4BCF-8650-CDCFBCC09004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10-02T00:00:00" maxDate="2024-12-13T00:00:00" count="24">
        <d v="2024-10-02T00:00:00"/>
        <d v="2024-10-04T00:00:00"/>
        <d v="2024-10-06T00:00:00"/>
        <d v="2024-10-07T00:00:00"/>
        <d v="2024-10-08T00:00:00"/>
        <d v="2024-10-09T00:00:00"/>
        <d v="2024-10-11T00:00:00"/>
        <d v="2024-10-13T00:00:00"/>
        <d v="2024-11-01T00:00:00"/>
        <d v="2024-11-03T00:00:00"/>
        <d v="2024-11-05T00:00:00"/>
        <d v="2024-11-06T00:00:00"/>
        <d v="2024-11-07T00:00:00"/>
        <d v="2024-11-08T00:00:00"/>
        <d v="2024-11-10T00:00:00"/>
        <d v="2024-11-12T00:00:00"/>
        <d v="2024-12-01T00:00:00"/>
        <d v="2024-12-03T00:00:00"/>
        <d v="2024-12-05T00:00:00"/>
        <d v="2024-12-06T00:00:00"/>
        <d v="2024-12-07T00:00:00"/>
        <d v="2024-12-08T00:00:00"/>
        <d v="2024-12-10T00:00:00"/>
        <d v="2024-12-12T00:00:00"/>
      </sharedItems>
    </cacheField>
    <cacheField name="mês" numFmtId="1">
      <sharedItems containsSemiMixedTypes="0" containsString="0" containsNumber="1" containsInteger="1" minValue="10" maxValue="12" count="3">
        <n v="10"/>
        <n v="11"/>
        <n v="12"/>
      </sharedItems>
    </cacheField>
    <cacheField name="Tipo" numFmtId="0">
      <sharedItems count="2">
        <s v="ENTRADA"/>
        <s v="SAÍDA"/>
      </sharedItems>
    </cacheField>
    <cacheField name="Categoria" numFmtId="0">
      <sharedItems count="9">
        <s v="Renda Fixa"/>
        <s v="Alimentação"/>
        <s v="Transporte"/>
        <s v="Lazer"/>
        <s v="Saúde"/>
        <s v="Educação"/>
        <s v="Vestuário"/>
        <s v="Salário"/>
        <s v="Freelance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20" maxValue="6233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302523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x v="0"/>
    <s v="Salário Mensal"/>
    <n v="5233"/>
    <s v="Transferência"/>
    <s v="Recebido"/>
  </r>
  <r>
    <x v="1"/>
    <x v="0"/>
    <x v="1"/>
    <x v="1"/>
    <s v="Compras no Supermercado"/>
    <n v="783"/>
    <s v="Débito Automático"/>
    <s v="Pendente"/>
  </r>
  <r>
    <x v="2"/>
    <x v="0"/>
    <x v="1"/>
    <x v="2"/>
    <s v="Gasolina"/>
    <n v="533"/>
    <s v="Cartão de Crédito"/>
    <s v="Pago"/>
  </r>
  <r>
    <x v="3"/>
    <x v="0"/>
    <x v="1"/>
    <x v="3"/>
    <s v="Cinema"/>
    <n v="353"/>
    <s v="Cartão de Crédito"/>
    <s v="Pago"/>
  </r>
  <r>
    <x v="4"/>
    <x v="0"/>
    <x v="1"/>
    <x v="4"/>
    <s v="Consulta Odontológica"/>
    <n v="483"/>
    <s v="Transferência"/>
    <s v="Pago"/>
  </r>
  <r>
    <x v="5"/>
    <x v="0"/>
    <x v="1"/>
    <x v="5"/>
    <s v="Material Escolar"/>
    <n v="633"/>
    <s v="Débito Automático"/>
    <s v="Pendente"/>
  </r>
  <r>
    <x v="5"/>
    <x v="0"/>
    <x v="1"/>
    <x v="6"/>
    <s v="Compra de Roupas de Inverno"/>
    <n v="733"/>
    <s v="Cartão de Crédito"/>
    <s v="Pendente"/>
  </r>
  <r>
    <x v="6"/>
    <x v="0"/>
    <x v="0"/>
    <x v="7"/>
    <s v="Renda mensal"/>
    <n v="6233"/>
    <s v="Transferência"/>
    <s v="Recebido"/>
  </r>
  <r>
    <x v="7"/>
    <x v="0"/>
    <x v="0"/>
    <x v="8"/>
    <s v="Renda extra"/>
    <n v="1833"/>
    <s v="Cash"/>
    <s v="Recebido"/>
  </r>
  <r>
    <x v="8"/>
    <x v="1"/>
    <x v="0"/>
    <x v="0"/>
    <s v="Salário Mensal"/>
    <n v="4900"/>
    <s v="Transferência"/>
    <s v="Recebido"/>
  </r>
  <r>
    <x v="9"/>
    <x v="1"/>
    <x v="1"/>
    <x v="1"/>
    <s v="Compras no Supermercado"/>
    <n v="450"/>
    <s v="Débito Automático"/>
    <s v="Pendente"/>
  </r>
  <r>
    <x v="10"/>
    <x v="1"/>
    <x v="1"/>
    <x v="2"/>
    <s v="Gasolina"/>
    <n v="200"/>
    <s v="Cartão de Crédito"/>
    <s v="Pago"/>
  </r>
  <r>
    <x v="11"/>
    <x v="1"/>
    <x v="1"/>
    <x v="3"/>
    <s v="Cinema"/>
    <n v="20"/>
    <s v="Cartão de Crédito"/>
    <s v="Pago"/>
  </r>
  <r>
    <x v="12"/>
    <x v="1"/>
    <x v="1"/>
    <x v="4"/>
    <s v="Consulta Odontológica"/>
    <n v="150"/>
    <s v="Transferência"/>
    <s v="Pago"/>
  </r>
  <r>
    <x v="13"/>
    <x v="1"/>
    <x v="1"/>
    <x v="5"/>
    <s v="Material Escolar"/>
    <n v="300"/>
    <s v="Débito Automático"/>
    <s v="Pendente"/>
  </r>
  <r>
    <x v="13"/>
    <x v="1"/>
    <x v="1"/>
    <x v="6"/>
    <s v="Compra de Roupas de Inverno"/>
    <n v="400"/>
    <s v="Cartão de Crédito"/>
    <s v="Pendente"/>
  </r>
  <r>
    <x v="14"/>
    <x v="1"/>
    <x v="0"/>
    <x v="7"/>
    <s v="Renda mensal"/>
    <n v="5155"/>
    <s v="Transferência"/>
    <s v="Recebido"/>
  </r>
  <r>
    <x v="15"/>
    <x v="1"/>
    <x v="0"/>
    <x v="8"/>
    <s v="Renda extra"/>
    <n v="1500"/>
    <s v="Cash"/>
    <s v="Recebido"/>
  </r>
  <r>
    <x v="16"/>
    <x v="2"/>
    <x v="0"/>
    <x v="0"/>
    <s v="Salário Mensal"/>
    <n v="5000"/>
    <s v="Transferência"/>
    <s v="Recebido"/>
  </r>
  <r>
    <x v="17"/>
    <x v="2"/>
    <x v="1"/>
    <x v="1"/>
    <s v="Compras no Supermercado"/>
    <n v="550"/>
    <s v="Débito Automático"/>
    <s v="Pendente"/>
  </r>
  <r>
    <x v="18"/>
    <x v="2"/>
    <x v="1"/>
    <x v="2"/>
    <s v="Gasolina"/>
    <n v="300"/>
    <s v="Cartão de Crédito"/>
    <s v="Pago"/>
  </r>
  <r>
    <x v="19"/>
    <x v="2"/>
    <x v="1"/>
    <x v="3"/>
    <s v="Cinema"/>
    <n v="120"/>
    <s v="Cartão de Crédito"/>
    <s v="Pago"/>
  </r>
  <r>
    <x v="20"/>
    <x v="2"/>
    <x v="1"/>
    <x v="4"/>
    <s v="Consulta Odontológica"/>
    <n v="250"/>
    <s v="Transferência"/>
    <s v="Pago"/>
  </r>
  <r>
    <x v="21"/>
    <x v="2"/>
    <x v="1"/>
    <x v="5"/>
    <s v="Material Escolar"/>
    <n v="400"/>
    <s v="Débito Automático"/>
    <s v="Pendente"/>
  </r>
  <r>
    <x v="21"/>
    <x v="2"/>
    <x v="1"/>
    <x v="6"/>
    <s v="Compra de Roupas de Inverno"/>
    <n v="500"/>
    <s v="Cartão de Crédito"/>
    <s v="Pendente"/>
  </r>
  <r>
    <x v="22"/>
    <x v="2"/>
    <x v="0"/>
    <x v="7"/>
    <s v="Renda mensal"/>
    <n v="5300"/>
    <s v="Transferência"/>
    <s v="Recebido"/>
  </r>
  <r>
    <x v="23"/>
    <x v="2"/>
    <x v="0"/>
    <x v="8"/>
    <s v="Renda extra"/>
    <n v="1600"/>
    <s v="Cash"/>
    <s v="Receb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9F238-6063-4993-9466-A9273E50C8A1}" name="tbl_entrada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F4:G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0">
        <item x="1"/>
        <item x="5"/>
        <item x="3"/>
        <item x="0"/>
        <item x="4"/>
        <item x="2"/>
        <item x="6"/>
        <item x="7"/>
        <item x="8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4">
    <i>
      <x v="3"/>
    </i>
    <i>
      <x v="7"/>
    </i>
    <i>
      <x v="8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6FA7A-AA62-427B-AD59-0863DBE0FC0C}" name="tbl_saida" cacheId="4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C4:D11" firstHeaderRow="1" firstDataRow="1" firstDataCol="1" rowPageCount="1" colPageCount="1"/>
  <pivotFields count="8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0">
        <item x="1"/>
        <item x="5"/>
        <item x="3"/>
        <item x="0"/>
        <item x="4"/>
        <item x="2"/>
        <item x="6"/>
        <item x="7"/>
        <item x="8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4"/>
    </i>
    <i>
      <x v="5"/>
    </i>
    <i>
      <x v="6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8" name="Data">
      <autoFilter ref="A1">
        <filterColumn colId="0">
          <customFilters and="1">
            <customFilter operator="greaterThanOrEqual" val="45566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87F58D9-D378-49AD-8B8F-0F9BDC35BFFD}" sourceName="mês">
  <pivotTables>
    <pivotTable tabId="2" name="tbl_saida"/>
    <pivotTable tabId="2" name="tbl_entrada"/>
  </pivotTables>
  <data>
    <tabular pivotCacheId="230252369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D4D9625F-DAAD-4478-9D42-F0D95A299555}" sourceName="Categoria">
  <pivotTables>
    <pivotTable tabId="2" name="tbl_saida"/>
    <pivotTable tabId="2" name="tbl_entrada"/>
  </pivotTables>
  <data>
    <tabular pivotCacheId="230252369">
      <items count="9">
        <i x="1" s="1"/>
        <i x="5" s="1"/>
        <i x="8" s="1"/>
        <i x="3" s="1"/>
        <i x="0" s="1"/>
        <i x="7" s="1"/>
        <i x="4" s="1"/>
        <i x="2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B3C5D381-3877-4EB8-8AB7-13714A1CBD64}" cache="SegmentaçãodeDados_mês" caption="MÊS" style="My-Style" rowHeight="257175"/>
  <slicer name="Categoria" xr10:uid="{AECB3BF3-8A16-487B-A01F-D08E20CA5C92}" cache="SegmentaçãodeDados_Categoria" caption="Categoria" style="My-Styl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3BF33-D71A-4E1C-8AA3-C57499F9BD03}" name="tbl_operations" displayName="tbl_operations" ref="A1:H28" totalsRowShown="0">
  <autoFilter ref="A1:H28" xr:uid="{2673BF33-D71A-4E1C-8AA3-C57499F9BD03}"/>
  <tableColumns count="8">
    <tableColumn id="1" xr3:uid="{8EFE8E4D-98E6-4F9C-83F2-E1B34F7B98AE}" name="Data" dataDxfId="7"/>
    <tableColumn id="8" xr3:uid="{DD74B863-08AF-4B85-A477-3F0E0BC355B5}" name="mês" dataDxfId="5">
      <calculatedColumnFormula>MONTH(tbl_operations[[#This Row],[Data]])</calculatedColumnFormula>
    </tableColumn>
    <tableColumn id="2" xr3:uid="{6E5AABA9-B6CE-4620-9624-3AE1C3BB4462}" name="Tipo"/>
    <tableColumn id="3" xr3:uid="{3CEFED26-E451-4996-9827-81CB3E95CE97}" name="Categoria"/>
    <tableColumn id="4" xr3:uid="{45FDBC4D-E44D-47D5-AD12-C013666872FE}" name="Descrição"/>
    <tableColumn id="5" xr3:uid="{6023D762-5F70-4077-86D0-A055E1F3DB6D}" name="Valor" dataDxfId="6"/>
    <tableColumn id="6" xr3:uid="{8C1C7365-A9C5-47BE-A486-42037355451A}" name="Operação Bancária"/>
    <tableColumn id="7" xr3:uid="{82205E2B-34DC-4073-87E0-5ADC1BB826A9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831369-0222-44F7-86F9-E750F1196E11}" name="tbl_reserva" displayName="tbl_reserva" ref="C6:D19" totalsRowShown="0">
  <autoFilter ref="C6:D19" xr:uid="{1D831369-0222-44F7-86F9-E750F1196E11}"/>
  <tableColumns count="2">
    <tableColumn id="1" xr3:uid="{8DB79AB5-7EB1-4F8B-88D7-A74DADBBC203}" name="Data de Lançamento" totalsRowDxfId="1"/>
    <tableColumn id="2" xr3:uid="{09641886-3F2E-4695-BC5B-F72123E10C27}" name="Depósito Reservado" dataDxfId="2" totals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1DDA-C154-4FD6-A631-89DAA07C1119}">
  <sheetPr>
    <tabColor theme="3" tint="0.499984740745262"/>
  </sheetPr>
  <dimension ref="A1:K28"/>
  <sheetViews>
    <sheetView workbookViewId="0"/>
  </sheetViews>
  <sheetFormatPr defaultColWidth="11.7109375" defaultRowHeight="15" x14ac:dyDescent="0.25"/>
  <cols>
    <col min="1" max="1" width="19" style="1" customWidth="1"/>
    <col min="2" max="2" width="7.140625" style="7" bestFit="1" customWidth="1"/>
    <col min="3" max="3" width="19" customWidth="1"/>
    <col min="4" max="4" width="27.85546875" bestFit="1" customWidth="1"/>
    <col min="5" max="5" width="19" style="2" customWidth="1"/>
    <col min="6" max="6" width="20.28515625" customWidth="1"/>
    <col min="7" max="7" width="19" customWidth="1"/>
  </cols>
  <sheetData>
    <row r="1" spans="1:11" x14ac:dyDescent="0.25">
      <c r="A1" s="1" t="s">
        <v>0</v>
      </c>
      <c r="B1" s="7" t="s">
        <v>37</v>
      </c>
      <c r="C1" t="s">
        <v>1</v>
      </c>
      <c r="D1" t="s">
        <v>4</v>
      </c>
      <c r="E1" t="s">
        <v>2</v>
      </c>
      <c r="F1" s="2" t="s">
        <v>3</v>
      </c>
      <c r="G1" t="s">
        <v>5</v>
      </c>
      <c r="H1" t="s">
        <v>6</v>
      </c>
    </row>
    <row r="2" spans="1:11" x14ac:dyDescent="0.25">
      <c r="A2" s="1">
        <v>45567</v>
      </c>
      <c r="B2" s="7">
        <f>MONTH(tbl_operations[[#This Row],[Data]])</f>
        <v>10</v>
      </c>
      <c r="C2" t="s">
        <v>7</v>
      </c>
      <c r="D2" t="s">
        <v>8</v>
      </c>
      <c r="E2" t="s">
        <v>9</v>
      </c>
      <c r="F2" s="2">
        <v>5233</v>
      </c>
      <c r="G2" t="s">
        <v>24</v>
      </c>
      <c r="H2" t="s">
        <v>10</v>
      </c>
      <c r="J2" s="2"/>
      <c r="K2" s="2"/>
    </row>
    <row r="3" spans="1:11" x14ac:dyDescent="0.25">
      <c r="A3" s="1">
        <v>45569</v>
      </c>
      <c r="B3" s="7">
        <f>MONTH(tbl_operations[[#This Row],[Data]])</f>
        <v>10</v>
      </c>
      <c r="C3" t="s">
        <v>11</v>
      </c>
      <c r="D3" t="s">
        <v>12</v>
      </c>
      <c r="E3" t="s">
        <v>13</v>
      </c>
      <c r="F3" s="2">
        <v>783</v>
      </c>
      <c r="G3" t="s">
        <v>14</v>
      </c>
      <c r="H3" t="s">
        <v>15</v>
      </c>
      <c r="J3" s="2"/>
      <c r="K3" s="2"/>
    </row>
    <row r="4" spans="1:11" x14ac:dyDescent="0.25">
      <c r="A4" s="1">
        <v>45571</v>
      </c>
      <c r="B4" s="7">
        <f>MONTH(tbl_operations[[#This Row],[Data]])</f>
        <v>10</v>
      </c>
      <c r="C4" t="s">
        <v>11</v>
      </c>
      <c r="D4" t="s">
        <v>16</v>
      </c>
      <c r="E4" t="s">
        <v>17</v>
      </c>
      <c r="F4" s="2">
        <v>533</v>
      </c>
      <c r="G4" t="s">
        <v>18</v>
      </c>
      <c r="H4" t="s">
        <v>19</v>
      </c>
      <c r="J4" s="2"/>
      <c r="K4" s="2"/>
    </row>
    <row r="5" spans="1:11" x14ac:dyDescent="0.25">
      <c r="A5" s="1">
        <v>45572</v>
      </c>
      <c r="B5" s="7">
        <f>MONTH(tbl_operations[[#This Row],[Data]])</f>
        <v>10</v>
      </c>
      <c r="C5" t="s">
        <v>11</v>
      </c>
      <c r="D5" t="s">
        <v>20</v>
      </c>
      <c r="E5" t="s">
        <v>21</v>
      </c>
      <c r="F5" s="2">
        <v>353</v>
      </c>
      <c r="G5" t="s">
        <v>18</v>
      </c>
      <c r="H5" t="s">
        <v>19</v>
      </c>
      <c r="J5" s="2"/>
      <c r="K5" s="2"/>
    </row>
    <row r="6" spans="1:11" x14ac:dyDescent="0.25">
      <c r="A6" s="1">
        <v>45573</v>
      </c>
      <c r="B6" s="7">
        <f>MONTH(tbl_operations[[#This Row],[Data]])</f>
        <v>10</v>
      </c>
      <c r="C6" t="s">
        <v>11</v>
      </c>
      <c r="D6" t="s">
        <v>22</v>
      </c>
      <c r="E6" t="s">
        <v>23</v>
      </c>
      <c r="F6" s="2">
        <v>483</v>
      </c>
      <c r="G6" t="s">
        <v>24</v>
      </c>
      <c r="H6" t="s">
        <v>19</v>
      </c>
      <c r="J6" s="2"/>
      <c r="K6" s="2"/>
    </row>
    <row r="7" spans="1:11" x14ac:dyDescent="0.25">
      <c r="A7" s="1">
        <v>45574</v>
      </c>
      <c r="B7" s="7">
        <f>MONTH(tbl_operations[[#This Row],[Data]])</f>
        <v>10</v>
      </c>
      <c r="C7" t="s">
        <v>11</v>
      </c>
      <c r="D7" t="s">
        <v>25</v>
      </c>
      <c r="E7" t="s">
        <v>26</v>
      </c>
      <c r="F7" s="2">
        <v>633</v>
      </c>
      <c r="G7" t="s">
        <v>14</v>
      </c>
      <c r="H7" t="s">
        <v>15</v>
      </c>
      <c r="J7" s="2"/>
      <c r="K7" s="2"/>
    </row>
    <row r="8" spans="1:11" x14ac:dyDescent="0.25">
      <c r="A8" s="1">
        <v>45574</v>
      </c>
      <c r="B8" s="7">
        <f>MONTH(tbl_operations[[#This Row],[Data]])</f>
        <v>10</v>
      </c>
      <c r="C8" t="s">
        <v>11</v>
      </c>
      <c r="D8" t="s">
        <v>27</v>
      </c>
      <c r="E8" t="s">
        <v>28</v>
      </c>
      <c r="F8" s="2">
        <v>733</v>
      </c>
      <c r="G8" t="s">
        <v>18</v>
      </c>
      <c r="H8" t="s">
        <v>15</v>
      </c>
      <c r="J8" s="2"/>
      <c r="K8" s="2"/>
    </row>
    <row r="9" spans="1:11" x14ac:dyDescent="0.25">
      <c r="A9" s="1">
        <v>45576</v>
      </c>
      <c r="B9" s="7">
        <f>MONTH(tbl_operations[[#This Row],[Data]])</f>
        <v>10</v>
      </c>
      <c r="C9" t="s">
        <v>7</v>
      </c>
      <c r="D9" t="s">
        <v>32</v>
      </c>
      <c r="E9" t="s">
        <v>33</v>
      </c>
      <c r="F9" s="2">
        <v>6233</v>
      </c>
      <c r="G9" t="s">
        <v>24</v>
      </c>
      <c r="H9" t="s">
        <v>10</v>
      </c>
      <c r="J9" s="2"/>
      <c r="K9" s="2"/>
    </row>
    <row r="10" spans="1:11" x14ac:dyDescent="0.25">
      <c r="A10" s="1">
        <v>45578</v>
      </c>
      <c r="B10" s="7">
        <f>MONTH(tbl_operations[[#This Row],[Data]])</f>
        <v>10</v>
      </c>
      <c r="C10" t="s">
        <v>7</v>
      </c>
      <c r="D10" t="s">
        <v>34</v>
      </c>
      <c r="E10" t="s">
        <v>35</v>
      </c>
      <c r="F10" s="2">
        <v>1833</v>
      </c>
      <c r="G10" t="s">
        <v>36</v>
      </c>
      <c r="H10" t="s">
        <v>10</v>
      </c>
      <c r="J10" s="2"/>
      <c r="K10" s="2"/>
    </row>
    <row r="11" spans="1:11" x14ac:dyDescent="0.25">
      <c r="A11" s="1">
        <v>45597</v>
      </c>
      <c r="B11" s="7">
        <f>MONTH(tbl_operations[[#This Row],[Data]])</f>
        <v>11</v>
      </c>
      <c r="C11" t="s">
        <v>7</v>
      </c>
      <c r="D11" t="s">
        <v>8</v>
      </c>
      <c r="E11" t="s">
        <v>9</v>
      </c>
      <c r="F11" s="2">
        <v>4900</v>
      </c>
      <c r="G11" t="s">
        <v>24</v>
      </c>
      <c r="H11" t="s">
        <v>10</v>
      </c>
      <c r="J11" s="2"/>
      <c r="K11" s="2"/>
    </row>
    <row r="12" spans="1:11" x14ac:dyDescent="0.25">
      <c r="A12" s="1">
        <v>45599</v>
      </c>
      <c r="B12" s="7">
        <f>MONTH(tbl_operations[[#This Row],[Data]])</f>
        <v>11</v>
      </c>
      <c r="C12" t="s">
        <v>11</v>
      </c>
      <c r="D12" t="s">
        <v>12</v>
      </c>
      <c r="E12" t="s">
        <v>13</v>
      </c>
      <c r="F12" s="2">
        <v>450</v>
      </c>
      <c r="G12" t="s">
        <v>14</v>
      </c>
      <c r="H12" t="s">
        <v>15</v>
      </c>
      <c r="J12" s="2"/>
      <c r="K12" s="2"/>
    </row>
    <row r="13" spans="1:11" x14ac:dyDescent="0.25">
      <c r="A13" s="1">
        <v>45601</v>
      </c>
      <c r="B13" s="7">
        <f>MONTH(tbl_operations[[#This Row],[Data]])</f>
        <v>11</v>
      </c>
      <c r="C13" t="s">
        <v>11</v>
      </c>
      <c r="D13" t="s">
        <v>16</v>
      </c>
      <c r="E13" t="s">
        <v>17</v>
      </c>
      <c r="F13" s="2">
        <v>200</v>
      </c>
      <c r="G13" t="s">
        <v>18</v>
      </c>
      <c r="H13" t="s">
        <v>19</v>
      </c>
      <c r="J13" s="2"/>
      <c r="K13" s="2"/>
    </row>
    <row r="14" spans="1:11" x14ac:dyDescent="0.25">
      <c r="A14" s="1">
        <v>45602</v>
      </c>
      <c r="B14" s="7">
        <f>MONTH(tbl_operations[[#This Row],[Data]])</f>
        <v>11</v>
      </c>
      <c r="C14" t="s">
        <v>11</v>
      </c>
      <c r="D14" t="s">
        <v>20</v>
      </c>
      <c r="E14" t="s">
        <v>21</v>
      </c>
      <c r="F14" s="2">
        <v>20</v>
      </c>
      <c r="G14" t="s">
        <v>18</v>
      </c>
      <c r="H14" t="s">
        <v>19</v>
      </c>
      <c r="J14" s="2"/>
      <c r="K14" s="2"/>
    </row>
    <row r="15" spans="1:11" x14ac:dyDescent="0.25">
      <c r="A15" s="1">
        <v>45603</v>
      </c>
      <c r="B15" s="7">
        <f>MONTH(tbl_operations[[#This Row],[Data]])</f>
        <v>11</v>
      </c>
      <c r="C15" t="s">
        <v>11</v>
      </c>
      <c r="D15" t="s">
        <v>22</v>
      </c>
      <c r="E15" t="s">
        <v>23</v>
      </c>
      <c r="F15" s="2">
        <v>150</v>
      </c>
      <c r="G15" t="s">
        <v>24</v>
      </c>
      <c r="H15" t="s">
        <v>19</v>
      </c>
      <c r="J15" s="2"/>
      <c r="K15" s="2"/>
    </row>
    <row r="16" spans="1:11" x14ac:dyDescent="0.25">
      <c r="A16" s="1">
        <v>45604</v>
      </c>
      <c r="B16" s="7">
        <f>MONTH(tbl_operations[[#This Row],[Data]])</f>
        <v>11</v>
      </c>
      <c r="C16" t="s">
        <v>11</v>
      </c>
      <c r="D16" t="s">
        <v>25</v>
      </c>
      <c r="E16" t="s">
        <v>26</v>
      </c>
      <c r="F16" s="2">
        <v>300</v>
      </c>
      <c r="G16" t="s">
        <v>14</v>
      </c>
      <c r="H16" t="s">
        <v>15</v>
      </c>
      <c r="J16" s="2"/>
      <c r="K16" s="2"/>
    </row>
    <row r="17" spans="1:11" x14ac:dyDescent="0.25">
      <c r="A17" s="1">
        <v>45604</v>
      </c>
      <c r="B17" s="7">
        <f>MONTH(tbl_operations[[#This Row],[Data]])</f>
        <v>11</v>
      </c>
      <c r="C17" t="s">
        <v>11</v>
      </c>
      <c r="D17" t="s">
        <v>27</v>
      </c>
      <c r="E17" t="s">
        <v>28</v>
      </c>
      <c r="F17" s="2">
        <v>400</v>
      </c>
      <c r="G17" t="s">
        <v>18</v>
      </c>
      <c r="H17" t="s">
        <v>15</v>
      </c>
      <c r="J17" s="2"/>
      <c r="K17" s="2"/>
    </row>
    <row r="18" spans="1:11" x14ac:dyDescent="0.25">
      <c r="A18" s="1">
        <v>45606</v>
      </c>
      <c r="B18" s="7">
        <f>MONTH(tbl_operations[[#This Row],[Data]])</f>
        <v>11</v>
      </c>
      <c r="C18" t="s">
        <v>7</v>
      </c>
      <c r="D18" t="s">
        <v>32</v>
      </c>
      <c r="E18" t="s">
        <v>33</v>
      </c>
      <c r="F18" s="2">
        <v>5155</v>
      </c>
      <c r="G18" t="s">
        <v>24</v>
      </c>
      <c r="H18" t="s">
        <v>10</v>
      </c>
      <c r="J18" s="2"/>
      <c r="K18" s="2"/>
    </row>
    <row r="19" spans="1:11" x14ac:dyDescent="0.25">
      <c r="A19" s="1">
        <v>45608</v>
      </c>
      <c r="B19" s="7">
        <f>MONTH(tbl_operations[[#This Row],[Data]])</f>
        <v>11</v>
      </c>
      <c r="C19" t="s">
        <v>7</v>
      </c>
      <c r="D19" t="s">
        <v>34</v>
      </c>
      <c r="E19" t="s">
        <v>35</v>
      </c>
      <c r="F19" s="2">
        <v>1500</v>
      </c>
      <c r="G19" t="s">
        <v>36</v>
      </c>
      <c r="H19" t="s">
        <v>10</v>
      </c>
      <c r="J19" s="2"/>
      <c r="K19" s="2"/>
    </row>
    <row r="20" spans="1:11" x14ac:dyDescent="0.25">
      <c r="A20" s="1">
        <v>45627</v>
      </c>
      <c r="B20" s="7">
        <f>MONTH(tbl_operations[[#This Row],[Data]])</f>
        <v>12</v>
      </c>
      <c r="C20" t="s">
        <v>7</v>
      </c>
      <c r="D20" t="s">
        <v>8</v>
      </c>
      <c r="E20" t="s">
        <v>9</v>
      </c>
      <c r="F20" s="2">
        <v>5000</v>
      </c>
      <c r="G20" t="s">
        <v>24</v>
      </c>
      <c r="H20" t="s">
        <v>10</v>
      </c>
    </row>
    <row r="21" spans="1:11" x14ac:dyDescent="0.25">
      <c r="A21" s="1">
        <v>45629</v>
      </c>
      <c r="B21" s="7">
        <f>MONTH(tbl_operations[[#This Row],[Data]])</f>
        <v>12</v>
      </c>
      <c r="C21" t="s">
        <v>11</v>
      </c>
      <c r="D21" t="s">
        <v>12</v>
      </c>
      <c r="E21" t="s">
        <v>13</v>
      </c>
      <c r="F21" s="2">
        <v>550</v>
      </c>
      <c r="G21" t="s">
        <v>14</v>
      </c>
      <c r="H21" t="s">
        <v>15</v>
      </c>
    </row>
    <row r="22" spans="1:11" x14ac:dyDescent="0.25">
      <c r="A22" s="1">
        <v>45631</v>
      </c>
      <c r="B22" s="7">
        <f>MONTH(tbl_operations[[#This Row],[Data]])</f>
        <v>12</v>
      </c>
      <c r="C22" t="s">
        <v>11</v>
      </c>
      <c r="D22" t="s">
        <v>16</v>
      </c>
      <c r="E22" t="s">
        <v>17</v>
      </c>
      <c r="F22" s="2">
        <v>300</v>
      </c>
      <c r="G22" t="s">
        <v>18</v>
      </c>
      <c r="H22" t="s">
        <v>19</v>
      </c>
    </row>
    <row r="23" spans="1:11" x14ac:dyDescent="0.25">
      <c r="A23" s="1">
        <v>45632</v>
      </c>
      <c r="B23" s="7">
        <f>MONTH(tbl_operations[[#This Row],[Data]])</f>
        <v>12</v>
      </c>
      <c r="C23" t="s">
        <v>11</v>
      </c>
      <c r="D23" t="s">
        <v>20</v>
      </c>
      <c r="E23" t="s">
        <v>21</v>
      </c>
      <c r="F23" s="2">
        <v>120</v>
      </c>
      <c r="G23" t="s">
        <v>18</v>
      </c>
      <c r="H23" t="s">
        <v>19</v>
      </c>
    </row>
    <row r="24" spans="1:11" x14ac:dyDescent="0.25">
      <c r="A24" s="1">
        <v>45633</v>
      </c>
      <c r="B24" s="7">
        <f>MONTH(tbl_operations[[#This Row],[Data]])</f>
        <v>12</v>
      </c>
      <c r="C24" t="s">
        <v>11</v>
      </c>
      <c r="D24" t="s">
        <v>22</v>
      </c>
      <c r="E24" t="s">
        <v>23</v>
      </c>
      <c r="F24" s="2">
        <v>250</v>
      </c>
      <c r="G24" t="s">
        <v>24</v>
      </c>
      <c r="H24" t="s">
        <v>19</v>
      </c>
    </row>
    <row r="25" spans="1:11" x14ac:dyDescent="0.25">
      <c r="A25" s="1">
        <v>45634</v>
      </c>
      <c r="B25" s="7">
        <f>MONTH(tbl_operations[[#This Row],[Data]])</f>
        <v>12</v>
      </c>
      <c r="C25" t="s">
        <v>11</v>
      </c>
      <c r="D25" t="s">
        <v>25</v>
      </c>
      <c r="E25" t="s">
        <v>26</v>
      </c>
      <c r="F25" s="2">
        <v>400</v>
      </c>
      <c r="G25" t="s">
        <v>14</v>
      </c>
      <c r="H25" t="s">
        <v>15</v>
      </c>
    </row>
    <row r="26" spans="1:11" x14ac:dyDescent="0.25">
      <c r="A26" s="1">
        <v>45634</v>
      </c>
      <c r="B26" s="7">
        <f>MONTH(tbl_operations[[#This Row],[Data]])</f>
        <v>12</v>
      </c>
      <c r="C26" t="s">
        <v>11</v>
      </c>
      <c r="D26" t="s">
        <v>27</v>
      </c>
      <c r="E26" t="s">
        <v>28</v>
      </c>
      <c r="F26" s="2">
        <v>500</v>
      </c>
      <c r="G26" t="s">
        <v>18</v>
      </c>
      <c r="H26" t="s">
        <v>15</v>
      </c>
    </row>
    <row r="27" spans="1:11" x14ac:dyDescent="0.25">
      <c r="A27" s="1">
        <v>45636</v>
      </c>
      <c r="B27" s="7">
        <f>MONTH(tbl_operations[[#This Row],[Data]])</f>
        <v>12</v>
      </c>
      <c r="C27" t="s">
        <v>7</v>
      </c>
      <c r="D27" t="s">
        <v>32</v>
      </c>
      <c r="E27" t="s">
        <v>33</v>
      </c>
      <c r="F27" s="2">
        <v>5300</v>
      </c>
      <c r="G27" t="s">
        <v>24</v>
      </c>
      <c r="H27" t="s">
        <v>10</v>
      </c>
    </row>
    <row r="28" spans="1:11" x14ac:dyDescent="0.25">
      <c r="A28" s="1">
        <v>45638</v>
      </c>
      <c r="B28" s="7">
        <f>MONTH(tbl_operations[[#This Row],[Data]])</f>
        <v>12</v>
      </c>
      <c r="C28" t="s">
        <v>7</v>
      </c>
      <c r="D28" t="s">
        <v>34</v>
      </c>
      <c r="E28" t="s">
        <v>35</v>
      </c>
      <c r="F28" s="2">
        <v>1600</v>
      </c>
      <c r="G28" t="s">
        <v>36</v>
      </c>
      <c r="H28" t="s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EC80-141B-4137-A5AF-39DD2E358425}">
  <sheetPr>
    <tabColor theme="3" tint="0.499984740745262"/>
  </sheetPr>
  <dimension ref="C2:G11"/>
  <sheetViews>
    <sheetView workbookViewId="0"/>
  </sheetViews>
  <sheetFormatPr defaultRowHeight="15" x14ac:dyDescent="0.25"/>
  <cols>
    <col min="3" max="3" width="18.42578125" bestFit="1" customWidth="1"/>
    <col min="4" max="4" width="13.85546875" bestFit="1" customWidth="1"/>
    <col min="6" max="6" width="18.42578125" bestFit="1" customWidth="1"/>
    <col min="7" max="7" width="13.85546875" bestFit="1" customWidth="1"/>
  </cols>
  <sheetData>
    <row r="2" spans="3:7" x14ac:dyDescent="0.25">
      <c r="C2" s="3" t="s">
        <v>1</v>
      </c>
      <c r="D2" t="s">
        <v>11</v>
      </c>
      <c r="F2" s="3" t="s">
        <v>1</v>
      </c>
      <c r="G2" t="s">
        <v>7</v>
      </c>
    </row>
    <row r="4" spans="3:7" x14ac:dyDescent="0.25">
      <c r="C4" s="3" t="s">
        <v>29</v>
      </c>
      <c r="D4" t="s">
        <v>31</v>
      </c>
      <c r="F4" s="3" t="s">
        <v>29</v>
      </c>
      <c r="G4" t="s">
        <v>31</v>
      </c>
    </row>
    <row r="5" spans="3:7" x14ac:dyDescent="0.25">
      <c r="C5" s="4" t="s">
        <v>12</v>
      </c>
      <c r="D5" s="2">
        <v>1783</v>
      </c>
      <c r="F5" s="4" t="s">
        <v>8</v>
      </c>
      <c r="G5" s="2">
        <v>15133</v>
      </c>
    </row>
    <row r="6" spans="3:7" x14ac:dyDescent="0.25">
      <c r="C6" s="4" t="s">
        <v>25</v>
      </c>
      <c r="D6" s="2">
        <v>1333</v>
      </c>
      <c r="F6" s="4" t="s">
        <v>32</v>
      </c>
      <c r="G6" s="2">
        <v>16688</v>
      </c>
    </row>
    <row r="7" spans="3:7" x14ac:dyDescent="0.25">
      <c r="C7" s="4" t="s">
        <v>20</v>
      </c>
      <c r="D7" s="2">
        <v>493</v>
      </c>
      <c r="F7" s="4" t="s">
        <v>34</v>
      </c>
      <c r="G7" s="2">
        <v>4933</v>
      </c>
    </row>
    <row r="8" spans="3:7" x14ac:dyDescent="0.25">
      <c r="C8" s="4" t="s">
        <v>22</v>
      </c>
      <c r="D8" s="2">
        <v>883</v>
      </c>
      <c r="F8" s="4" t="s">
        <v>30</v>
      </c>
      <c r="G8" s="2">
        <v>36754</v>
      </c>
    </row>
    <row r="9" spans="3:7" x14ac:dyDescent="0.25">
      <c r="C9" s="4" t="s">
        <v>16</v>
      </c>
      <c r="D9" s="2">
        <v>1033</v>
      </c>
    </row>
    <row r="10" spans="3:7" x14ac:dyDescent="0.25">
      <c r="C10" s="4" t="s">
        <v>27</v>
      </c>
      <c r="D10" s="2">
        <v>1633</v>
      </c>
    </row>
    <row r="11" spans="3:7" x14ac:dyDescent="0.25">
      <c r="C11" s="4" t="s">
        <v>30</v>
      </c>
      <c r="D11" s="2">
        <v>7158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2A55F-B966-419D-8564-85875DC06932}">
  <sheetPr>
    <tabColor theme="3" tint="0.499984740745262"/>
  </sheetPr>
  <dimension ref="C1:D36"/>
  <sheetViews>
    <sheetView workbookViewId="0"/>
  </sheetViews>
  <sheetFormatPr defaultRowHeight="15" x14ac:dyDescent="0.25"/>
  <cols>
    <col min="3" max="4" width="21.42578125" customWidth="1"/>
  </cols>
  <sheetData>
    <row r="1" spans="3:4" s="5" customFormat="1" ht="51.75" customHeight="1" x14ac:dyDescent="0.25"/>
    <row r="3" spans="3:4" x14ac:dyDescent="0.25">
      <c r="C3" s="8" t="s">
        <v>40</v>
      </c>
      <c r="D3" s="2">
        <f>SUM(tbl_reserva[Depósito Reservado])</f>
        <v>5138</v>
      </c>
    </row>
    <row r="4" spans="3:4" x14ac:dyDescent="0.25">
      <c r="C4" s="8" t="s">
        <v>41</v>
      </c>
      <c r="D4" s="2">
        <v>20000</v>
      </c>
    </row>
    <row r="6" spans="3:4" x14ac:dyDescent="0.25">
      <c r="C6" t="s">
        <v>38</v>
      </c>
      <c r="D6" t="s">
        <v>39</v>
      </c>
    </row>
    <row r="7" spans="3:4" x14ac:dyDescent="0.25">
      <c r="C7" s="1">
        <v>45664</v>
      </c>
      <c r="D7" s="2">
        <v>55</v>
      </c>
    </row>
    <row r="8" spans="3:4" x14ac:dyDescent="0.25">
      <c r="C8" s="1">
        <v>45665</v>
      </c>
      <c r="D8" s="2">
        <v>641</v>
      </c>
    </row>
    <row r="9" spans="3:4" x14ac:dyDescent="0.25">
      <c r="C9" s="1">
        <v>45666</v>
      </c>
      <c r="D9" s="2">
        <v>841</v>
      </c>
    </row>
    <row r="10" spans="3:4" x14ac:dyDescent="0.25">
      <c r="C10" s="1">
        <v>45667</v>
      </c>
      <c r="D10" s="2">
        <v>307</v>
      </c>
    </row>
    <row r="11" spans="3:4" x14ac:dyDescent="0.25">
      <c r="C11" s="1">
        <v>45668</v>
      </c>
      <c r="D11" s="2">
        <v>153</v>
      </c>
    </row>
    <row r="12" spans="3:4" x14ac:dyDescent="0.25">
      <c r="C12" s="1">
        <v>45669</v>
      </c>
      <c r="D12" s="2">
        <v>569</v>
      </c>
    </row>
    <row r="13" spans="3:4" x14ac:dyDescent="0.25">
      <c r="C13" s="1">
        <v>45670</v>
      </c>
      <c r="D13" s="2">
        <v>339</v>
      </c>
    </row>
    <row r="14" spans="3:4" x14ac:dyDescent="0.25">
      <c r="C14" s="1">
        <v>45671</v>
      </c>
      <c r="D14" s="2">
        <v>815</v>
      </c>
    </row>
    <row r="15" spans="3:4" x14ac:dyDescent="0.25">
      <c r="C15" s="1">
        <v>45672</v>
      </c>
      <c r="D15" s="2">
        <v>45</v>
      </c>
    </row>
    <row r="16" spans="3:4" x14ac:dyDescent="0.25">
      <c r="C16" s="1">
        <v>45673</v>
      </c>
      <c r="D16" s="2">
        <v>81</v>
      </c>
    </row>
    <row r="17" spans="3:4" x14ac:dyDescent="0.25">
      <c r="C17" s="1">
        <v>45674</v>
      </c>
      <c r="D17" s="2">
        <v>24</v>
      </c>
    </row>
    <row r="18" spans="3:4" x14ac:dyDescent="0.25">
      <c r="C18" s="1">
        <v>45675</v>
      </c>
      <c r="D18" s="2">
        <v>876</v>
      </c>
    </row>
    <row r="19" spans="3:4" x14ac:dyDescent="0.25">
      <c r="C19" s="1">
        <v>45676</v>
      </c>
      <c r="D19" s="2">
        <v>392</v>
      </c>
    </row>
    <row r="20" spans="3:4" x14ac:dyDescent="0.25">
      <c r="D20" s="2"/>
    </row>
    <row r="21" spans="3:4" x14ac:dyDescent="0.25">
      <c r="D21" s="2"/>
    </row>
    <row r="22" spans="3:4" x14ac:dyDescent="0.25">
      <c r="D22" s="2"/>
    </row>
    <row r="23" spans="3:4" x14ac:dyDescent="0.25">
      <c r="D23" s="2"/>
    </row>
    <row r="24" spans="3:4" x14ac:dyDescent="0.25">
      <c r="D24" s="2"/>
    </row>
    <row r="25" spans="3:4" x14ac:dyDescent="0.25">
      <c r="D25" s="2"/>
    </row>
    <row r="26" spans="3:4" x14ac:dyDescent="0.25">
      <c r="D26" s="2"/>
    </row>
    <row r="27" spans="3:4" x14ac:dyDescent="0.25">
      <c r="D27" s="2"/>
    </row>
    <row r="28" spans="3:4" x14ac:dyDescent="0.25">
      <c r="D28" s="2"/>
    </row>
    <row r="29" spans="3:4" x14ac:dyDescent="0.25">
      <c r="D29" s="2"/>
    </row>
    <row r="30" spans="3:4" x14ac:dyDescent="0.25">
      <c r="D30" s="2"/>
    </row>
    <row r="31" spans="3:4" x14ac:dyDescent="0.25">
      <c r="D31" s="2"/>
    </row>
    <row r="32" spans="3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BA1FE-9F2F-46EC-8734-6A358E38CCFC}">
  <dimension ref="A1:U1"/>
  <sheetViews>
    <sheetView showGridLines="0" showRowColHeaders="0" tabSelected="1" zoomScale="80" zoomScaleNormal="80" workbookViewId="0"/>
  </sheetViews>
  <sheetFormatPr defaultColWidth="0" defaultRowHeight="15" x14ac:dyDescent="0.25"/>
  <cols>
    <col min="1" max="1" width="27.42578125" style="5" customWidth="1"/>
    <col min="2" max="20" width="9.140625" style="6" customWidth="1"/>
    <col min="21" max="21" width="46" style="6" customWidth="1"/>
    <col min="22" max="16384" width="9.140625" hidden="1"/>
  </cols>
  <sheetData>
    <row r="1" ht="147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CESAR SARTOR</dc:creator>
  <cp:lastModifiedBy>PAULO CESAR SARTOR</cp:lastModifiedBy>
  <dcterms:created xsi:type="dcterms:W3CDTF">2025-01-07T17:55:37Z</dcterms:created>
  <dcterms:modified xsi:type="dcterms:W3CDTF">2025-01-07T22:02:30Z</dcterms:modified>
</cp:coreProperties>
</file>